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mmaire" sheetId="1" state="visible" r:id="rId2"/>
    <sheet name="graph1" sheetId="2" state="visible" r:id="rId3"/>
    <sheet name="graph2" sheetId="3" state="visible" r:id="rId4"/>
    <sheet name="graph3" sheetId="4" state="visible" r:id="rId5"/>
    <sheet name="graph4" sheetId="5" state="visible" r:id="rId6"/>
    <sheet name="graph5" sheetId="6" state="visible" r:id="rId7"/>
    <sheet name="graph6" sheetId="7" state="visible" r:id="rId8"/>
    <sheet name="graph7" sheetId="8" state="visible" r:id="rId9"/>
    <sheet name="tab1" sheetId="9" state="visible" r:id="rId10"/>
    <sheet name="tab2" sheetId="10" state="visible" r:id="rId11"/>
    <sheet name="graph8" sheetId="11" state="visible" r:id="rId12"/>
    <sheet name="graph9" sheetId="12" state="visible" r:id="rId13"/>
    <sheet name="graph10" sheetId="13" state="visible" r:id="rId14"/>
    <sheet name="graph11" sheetId="14" state="visible" r:id="rId15"/>
    <sheet name="tab3" sheetId="15" state="visible" r:id="rId16"/>
    <sheet name="graph12" sheetId="16" state="visible" r:id="rId17"/>
    <sheet name="tab1-pa" sheetId="17" state="visible" r:id="rId18"/>
    <sheet name="tab2-pa" sheetId="18" state="visible" r:id="rId19"/>
    <sheet name="tab3-pa" sheetId="19" state="visible" r:id="rId20"/>
    <sheet name="tab4-pa" sheetId="20" state="visible" r:id="rId21"/>
    <sheet name="tab1-ph" sheetId="21" state="visible" r:id="rId22"/>
    <sheet name="tab2-ph" sheetId="22" state="visible" r:id="rId23"/>
    <sheet name="tab3-ph" sheetId="23" state="visible" r:id="rId24"/>
    <sheet name="tab4-ph" sheetId="24" state="visible" r:id="rId25"/>
    <sheet name="tab1-ase" sheetId="25" state="visible" r:id="rId26"/>
    <sheet name="tab2-ase" sheetId="26" state="visible" r:id="rId27"/>
    <sheet name="tab3-ase" sheetId="27" state="visible" r:id="rId28"/>
    <sheet name="tab4-ase" sheetId="28" state="visible" r:id="rId29"/>
    <sheet name="tab5-ase" sheetId="29" state="visible" r:id="rId30"/>
    <sheet name="tab6-ase" sheetId="30" state="visible" r:id="rId31"/>
    <sheet name="tab7-ase" sheetId="31" state="visible" r:id="rId32"/>
    <sheet name="tab8-ase" sheetId="32" state="visible" r:id="rId33"/>
    <sheet name="tab9-ase" sheetId="33" state="visible" r:id="rId34"/>
    <sheet name="tab10-ase" sheetId="34" state="visible" r:id="rId35"/>
  </sheets>
  <definedNames>
    <definedName function="false" hidden="false" localSheetId="4" name="_xlnm.Print_Area" vbProcedure="false">graph4!$A$1:$F$9</definedName>
    <definedName function="false" hidden="false" localSheetId="24" name="_xlnm.Print_Area" vbProcedure="false">'tab1-ase'!$A$1:$K$110</definedName>
    <definedName function="false" hidden="false" localSheetId="16" name="_xlnm.Print_Area" vbProcedure="false">'tab1-pa'!$A$1:$P$116</definedName>
    <definedName function="false" hidden="false" localSheetId="20" name="_xlnm.Print_Area" vbProcedure="false">'tab1-ph'!$A$1:$P$116</definedName>
    <definedName function="false" hidden="false" localSheetId="25" name="_xlnm.Print_Area" vbProcedure="false">'tab2-ase'!$A$1:$H$111</definedName>
    <definedName function="false" hidden="false" localSheetId="17" name="_xlnm.Print_Area" vbProcedure="false">'tab2-pa'!$A$1:$H$116</definedName>
    <definedName function="false" hidden="false" localSheetId="21" name="_xlnm.Print_Area" vbProcedure="false">'tab2-ph'!$A$1:$J$116</definedName>
    <definedName function="false" hidden="false" localSheetId="26" name="_xlnm.Print_Area" vbProcedure="false">'tab3-ase'!$A$1:$R$116</definedName>
    <definedName function="false" hidden="false" localSheetId="18" name="_xlnm.Print_Area" vbProcedure="false">'tab3-pa'!$A$1:$N$116</definedName>
    <definedName function="false" hidden="false" localSheetId="22" name="_xlnm.Print_Area" vbProcedure="false">'tab3-ph'!$A$1:$J$116</definedName>
    <definedName function="false" hidden="false" localSheetId="27" name="_xlnm.Print_Area" vbProcedure="false">'tab4-ase'!$A$1:$Q$114</definedName>
    <definedName function="false" hidden="false" localSheetId="19" name="_xlnm.Print_Area" vbProcedure="false">'tab4-pa'!$A$1:$J$114</definedName>
    <definedName function="false" hidden="false" localSheetId="29" name="_xlnm.Print_Area" vbProcedure="false">'tab6-ase'!$A$1:$P$113</definedName>
    <definedName function="false" hidden="false" localSheetId="30" name="_xlnm.Print_Area" vbProcedure="false">'tab7-ase'!$A$1:$N$111</definedName>
    <definedName function="false" hidden="false" localSheetId="31" name="_xlnm.Print_Area" vbProcedure="false">'tab8-ase'!$A$1:$J$115</definedName>
    <definedName function="false" hidden="false" localSheetId="32" name="_xlnm.Print_Area" vbProcedure="false">'tab9-ase'!$A$1:$I$111</definedName>
    <definedName function="false" hidden="false" localSheetId="0" name="_Toc125276053" vbProcedure="false">Sommaire!$B$16</definedName>
    <definedName function="false" hidden="false" localSheetId="0" name="_Toc323137636" vbProcedure="false">sommaire!#ref!</definedName>
    <definedName function="false" hidden="false" localSheetId="0" name="_Toc323137637" vbProcedure="false">sommaire!#ref!</definedName>
    <definedName function="false" hidden="false" localSheetId="0" name="_Toc342641293" vbProcedure="false">sommaire!#ref!</definedName>
    <definedName function="false" hidden="false" localSheetId="0" name="_Toc342641294" vbProcedure="false">Sommaire!$B$13</definedName>
    <definedName function="false" hidden="false" localSheetId="0" name="_Toc342641295" vbProcedure="false">Sommaire!$B$20</definedName>
    <definedName function="false" hidden="false" localSheetId="0" name="_Toc342641299" vbProcedure="false">sommaire!#ref!</definedName>
    <definedName function="false" hidden="false" localSheetId="0" name="_Toc343607958" vbProcedure="false">Sommaire!$B$5</definedName>
    <definedName function="false" hidden="false" localSheetId="0" name="_Toc343607960" vbProcedure="false">Sommaire!$B$7</definedName>
    <definedName function="false" hidden="false" localSheetId="0" name="_Toc343607961" vbProcedure="false">Sommaire!$B$8</definedName>
    <definedName function="false" hidden="false" localSheetId="0" name="_Toc343607964" vbProcedure="false">Sommaire!$B$11</definedName>
    <definedName function="false" hidden="false" localSheetId="0" name="_Toc343607965" vbProcedure="false">Sommaire!$B$14</definedName>
    <definedName function="false" hidden="false" localSheetId="0" name="_Toc343607966" vbProcedure="false">Sommaire!$B$15</definedName>
    <definedName function="false" hidden="false" localSheetId="0" name="_Toc343607968" vbProcedure="false">Sommaire!$B$17</definedName>
    <definedName function="false" hidden="false" localSheetId="0" name="_Toc343607969" vbProcedure="false">Sommaire!$B$18</definedName>
    <definedName function="false" hidden="false" localSheetId="0" name="_Toc343607970" vbProcedure="false">Sommaire!$B$19</definedName>
    <definedName function="false" hidden="false" localSheetId="0" name="_Toc58212127" vbProcedure="false">Sommaire!$B$6</definedName>
    <definedName function="false" hidden="false" localSheetId="0" name="_Toc58731077" vbProcedure="false">Sommaire!$B$9</definedName>
    <definedName function="false" hidden="false" localSheetId="0" name="_Toc62544523" vbProcedure="false">Sommaire!$B$10</definedName>
    <definedName function="false" hidden="false" localSheetId="2" name="_Toc58212127" vbProcedure="false">graph2!$A$1</definedName>
    <definedName function="false" hidden="false" localSheetId="3" name="_Toc288827323" vbProcedure="false">graph3!$A$1</definedName>
    <definedName function="false" hidden="false" localSheetId="4" name="_Toc288827324" vbProcedure="false">graph4!$A$1</definedName>
    <definedName function="false" hidden="false" localSheetId="4" name="_xlnm.Print_Area" vbProcedure="false">graph4!$A$1:$F$9</definedName>
    <definedName function="false" hidden="false" localSheetId="5" name="_Toc58731077" vbProcedure="false">graph5!$A$1</definedName>
    <definedName function="false" hidden="false" localSheetId="6" name="_Toc62544523" vbProcedure="false">graph6!$A$1</definedName>
    <definedName function="false" hidden="false" localSheetId="6" name="_xlnm.Print_Titles" vbProcedure="false">graph6!$A:$A,graph6!#ref!</definedName>
    <definedName function="false" hidden="false" localSheetId="10" name="_Toc288827327" vbProcedure="false">graph8!$A$3</definedName>
    <definedName function="false" hidden="false" localSheetId="16" name="_xlnm.Print_Area" vbProcedure="false">'tab1-pa'!$A$1:$P$116</definedName>
    <definedName function="false" hidden="false" localSheetId="16" name="_xlnm._FilterDatabase" vbProcedure="false">'tab1-pa'!$C$6:$R$59</definedName>
    <definedName function="false" hidden="false" localSheetId="17" name="_xlnm.Print_Area" vbProcedure="false">'tab2-pa'!$A$1:$H$116</definedName>
    <definedName function="false" hidden="false" localSheetId="17" name="_xlnm._FilterDatabase" vbProcedure="false">'tab2-pa'!$E$6:$L$59</definedName>
    <definedName function="false" hidden="false" localSheetId="18" name="_xlnm.Print_Area" vbProcedure="false">'tab3-pa'!$A$1:$N$116</definedName>
    <definedName function="false" hidden="false" localSheetId="18" name="_xlnm._FilterDatabase" vbProcedure="false">'tab3-pa'!$E$6:$L$59</definedName>
    <definedName function="false" hidden="false" localSheetId="19" name="_xlnm.Print_Area" vbProcedure="false">'tab4-pa'!$A$1:$J$114</definedName>
    <definedName function="false" hidden="false" localSheetId="19" name="_xlnm._FilterDatabase" vbProcedure="false">'tab4-pa'!$C$6:$J$59</definedName>
    <definedName function="false" hidden="false" localSheetId="20" name="_xlnm.Print_Area" vbProcedure="false">'tab1-ph'!$A$1:$P$116</definedName>
    <definedName function="false" hidden="false" localSheetId="21" name="_xlnm.Print_Area" vbProcedure="false">'tab2-ph'!$A$1:$J$116</definedName>
    <definedName function="false" hidden="false" localSheetId="22" name="_xlnm.Print_Area" vbProcedure="false">'tab3-ph'!$A$1:$J$116</definedName>
    <definedName function="false" hidden="false" localSheetId="24" name="_xlnm.Print_Area" vbProcedure="false">'tab1-ase'!$A$1:$K$110</definedName>
    <definedName function="false" hidden="false" localSheetId="25" name="_xlnm.Print_Area" vbProcedure="false">'tab2-ase'!$A$1:$H$111</definedName>
    <definedName function="false" hidden="false" localSheetId="26" name="_xlnm.Print_Area" vbProcedure="false">'tab3-ase'!$A$1:$R$116</definedName>
    <definedName function="false" hidden="false" localSheetId="27" name="_xlnm.Print_Area" vbProcedure="false">'tab4-ase'!$A$1:$Q$114</definedName>
    <definedName function="false" hidden="false" localSheetId="29" name="_xlnm.Print_Area" vbProcedure="false">'tab6-ase'!$A$1:$P$113</definedName>
    <definedName function="false" hidden="false" localSheetId="30" name="_xlnm.Print_Area" vbProcedure="false">'tab7-ase'!$A$1:$N$111</definedName>
    <definedName function="false" hidden="false" localSheetId="31" name="_xlnm.Print_Area" vbProcedure="false">'tab8-ase'!$A$1:$J$115</definedName>
    <definedName function="false" hidden="false" localSheetId="32" name="_xlnm.Print_Area" vbProcedure="false">'tab9-ase'!$A$1:$I$111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<sst xmlns="http://schemas.openxmlformats.org/spreadsheetml/2006/main" count="3237" uniqueCount="361">
  <si>
    <t xml:space="preserve">Les bénéficiaires de l'aide sociale départementale en 2010</t>
  </si>
  <si>
    <t xml:space="preserve">Documents de travail, série Statistiques, n° 171 - juillet 2012</t>
  </si>
  <si>
    <t xml:space="preserve">Sommaire</t>
  </si>
  <si>
    <t xml:space="preserve">Graphique 1 -  Répartition des prestations de l'aide sociale départemnetale au 31.12.2010 - France métropolitaine</t>
  </si>
  <si>
    <t xml:space="preserve">Graphique 2 - Répartition des aides sociales aux personnes âgées à domicile et en établissement au 31.12.2010 - France métropolitaine</t>
  </si>
  <si>
    <t xml:space="preserve">Graphique 3 - Répartition par GIR des bénéficiaires de l'APA en établissement au 31.12.2010  France métropolitaine</t>
  </si>
  <si>
    <t xml:space="preserve">Graphique 4 - Bénéficiaires de l'APA à domicile par GIR au 31.12.2010 - France métropolitaine</t>
  </si>
  <si>
    <t xml:space="preserve">Graphique 5 - Répartition par sexe des personnes âgées bénéficiaires d’une aide sociale au 31.12.2010 France métropolitaine</t>
  </si>
  <si>
    <t xml:space="preserve">Graphique 6 - Répartition par âge et par type de prestations des personnes âgées bénéficiaires d’une aide sociale à domicile au 31.12.2010 - France métropolitaine</t>
  </si>
  <si>
    <t xml:space="preserve">Graphique 7 - Répartition par âge des personnes âgées bénéficiaires d’une aide en établissement au 31.12.2010 France métropolitaine</t>
  </si>
  <si>
    <t xml:space="preserve">Tableau 1 - Répartition des bénéficaires de l'APA à domicile par GIR et par tranches d'âge au 31-12-2010 - France métropolitaine</t>
  </si>
  <si>
    <t xml:space="preserve">Tableau 2 – Répartition des bénéficaires de l'APA en établissement par GIR et par tranches d'âge au 31.12.2010- France métropolitaine</t>
  </si>
  <si>
    <t xml:space="preserve">Graphique 8 - Répartition des aides sociales aux personnes handicapées à domicile ou en établissement au 31.12.2010 – France métropolitaine</t>
  </si>
  <si>
    <t xml:space="preserve">Graphique 9 - Répartition par sexe des personnes handicapées par type d’aide au 31.12.2010 - France métropolitaine</t>
  </si>
  <si>
    <t xml:space="preserve">Graphique 10 - Répartition par âge des personnes handicapées par type d’aide au 31.12.2010 - France métropolitaine</t>
  </si>
  <si>
    <t xml:space="preserve">Graphique 11 - Répartion des bénéficiaires de l'ASE entre actions éducatives et placements au 31.12.2010 - France métropolitaine</t>
  </si>
  <si>
    <t xml:space="preserve">Graphique 12  - Répartition des enfants confiés à l'ASE par mode d'hébergement au 31.12.2010 - DOM</t>
  </si>
  <si>
    <t xml:space="preserve">Graphique 13 - Actions éducatives et placements rapportés au total des bénéficiaires de l'ASE au 31.12.10 - DOM</t>
  </si>
  <si>
    <t xml:space="preserve">Tableau 3 –  Répartition par âge des enfants confiés à l'ASE au 31.12.2010- France métropolitaine</t>
  </si>
  <si>
    <t xml:space="preserve">Aide sociale aux personnes âgées</t>
  </si>
  <si>
    <t xml:space="preserve">Tableau 1 –  Les différentes aides : ACTP des personnes de 60 ans ou plus, APA, aides ménagères ou auxiliaires de vie, ASH en établissement, accueil familial PCH des personnes de 60 ans ou plus.</t>
  </si>
  <si>
    <t xml:space="preserve">Tableau 2 –  Les aides à domicile : APA à domicile, ACTP des personnes de 60 ans ou plus à domicile, PCH des personnes de 60 ans ou plus, aides ménagères ou auxiliaires de vie.</t>
  </si>
  <si>
    <t xml:space="preserve">Tableau 3 –  Les aides en établissements : APA en établissement, ASH, ACTP des personnes de 60 ans ou plus, PCH des personnes de 60 ans ou plus.
Tableau 3 –  Les aides en établissements : APA en établissement, ASH, ACTP des personnes de 60 ans ou plus, PCH des personnes de 60 ans ou plus.
</t>
  </si>
  <si>
    <t xml:space="preserve">Tableau 4 –  Les aides à l’hébergement en établissement par type de structure : logement-foyer, maison de retraite ou hospice, unité de soins longue durée.</t>
  </si>
  <si>
    <t xml:space="preserve">Aide sociale aux personnes handicapées</t>
  </si>
  <si>
    <t xml:space="preserve">Tableau 1 –  Les différentes aides </t>
  </si>
  <si>
    <t xml:space="preserve">Tableau 2 –  Les aides à domicile </t>
  </si>
  <si>
    <t xml:space="preserve">Tableau 3 –  Les aides en établissements </t>
  </si>
  <si>
    <t xml:space="preserve">Tableau 4 –  Les aides à l’hébergement par type de structure</t>
  </si>
  <si>
    <t xml:space="preserve">Aide sociale à l'enfance</t>
  </si>
  <si>
    <t xml:space="preserve">Tableau 1 –  Enfants accueillis à l’aide sociale à l’enfance : enfants confiés, placements      directs par le juge.</t>
  </si>
  <si>
    <t xml:space="preserve">Tableau 2 –  Enfants confiés à l’aide sociale à l’enfance par type de mesures : administratives ou  judiciaires.</t>
  </si>
  <si>
    <t xml:space="preserve">Tableau 3 –  Enfants confiés à l’aide sociale à l’enfance par type de mesure détaillé.</t>
  </si>
  <si>
    <t xml:space="preserve">Tableau 4 - Les enfants accueillis à l’ASE au 31.12.2011 - France métropolitaine</t>
  </si>
  <si>
    <t xml:space="preserve">Tableau 5 –  Les placements hors du département d’origine par mode d’hébergement.</t>
  </si>
  <si>
    <t xml:space="preserve">Tableau 6 - Modes d’hébergement des enfants confiés à l’ASE au 31.12.2011 - France métropolitaine</t>
  </si>
  <si>
    <t xml:space="preserve">Tableau 7 –  Enfants confiés à l’ASE par âge (moins de 6 ans, 6/10ans, 11/15 ans, 16/17 ans, 18 ans et plus).</t>
  </si>
  <si>
    <t xml:space="preserve">Tableau 8 –  Placements directs par le juge : placement auprès d’un tiers, placement
auprès d’un établissement, délégation de l’autorité parentale.
</t>
  </si>
  <si>
    <t xml:space="preserve">Tableau 9 –  Actions éducatives : actions éducatives à domicile, actions éducatives en milieu ouvert.</t>
  </si>
  <si>
    <t xml:space="preserve">Tableau 10 –  Actions éducatives à domicile : mineurs et jeunes majeurs.</t>
  </si>
  <si>
    <t xml:space="preserve">Graphique 1 -  Répartition des prestations de l'aide sociale départemnetale au 31-12-2010 - France métropolitaine</t>
  </si>
  <si>
    <t xml:space="preserve">Retour au sommaire</t>
  </si>
  <si>
    <t xml:space="preserve">Aides aux PA hors APA</t>
  </si>
  <si>
    <t xml:space="preserve">APA</t>
  </si>
  <si>
    <t xml:space="preserve">Aide aux personnes handicapées</t>
  </si>
  <si>
    <t xml:space="preserve">aide sociale au titre de l'insertion</t>
  </si>
  <si>
    <t xml:space="preserve">Champ : France métropolitaine.</t>
  </si>
  <si>
    <t xml:space="preserve">Sources : Drees - enquête Aide sociale 2010 -  CNAF-CCMSA-DARES</t>
  </si>
  <si>
    <t xml:space="preserve">Aides ménagères</t>
  </si>
  <si>
    <t xml:space="preserve">APA à domicile</t>
  </si>
  <si>
    <t xml:space="preserve">ACTP à domicile</t>
  </si>
  <si>
    <t xml:space="preserve">PCH à domicile</t>
  </si>
  <si>
    <t xml:space="preserve">ASH</t>
  </si>
  <si>
    <t xml:space="preserve">APA en établissement</t>
  </si>
  <si>
    <t xml:space="preserve">Autres (accueil familial,PCH et ACTP en établissement)</t>
  </si>
  <si>
    <t xml:space="preserve">Champ : France métropolitaine</t>
  </si>
  <si>
    <t xml:space="preserve">Sources : Drees - enquête Aide sociale 2010</t>
  </si>
  <si>
    <t xml:space="preserve">GIR1</t>
  </si>
  <si>
    <t xml:space="preserve">GIR2</t>
  </si>
  <si>
    <t xml:space="preserve">GIR3</t>
  </si>
  <si>
    <t xml:space="preserve">GIR4</t>
  </si>
  <si>
    <t xml:space="preserve">Sources : Drees, enquête Aide sociale 2010.</t>
  </si>
  <si>
    <r>
      <rPr>
        <b val="true"/>
        <sz val="8"/>
        <rFont val="Arial"/>
        <family val="2"/>
        <charset val="1"/>
      </rPr>
      <t xml:space="preserve">Graphique 5</t>
    </r>
    <r>
      <rPr>
        <sz val="8"/>
        <rFont val="Arial"/>
        <family val="2"/>
        <charset val="1"/>
      </rPr>
      <t xml:space="preserve"> </t>
    </r>
    <r>
      <rPr>
        <b val="true"/>
        <sz val="8"/>
        <rFont val="Arial"/>
        <family val="2"/>
        <charset val="1"/>
      </rPr>
      <t xml:space="preserve">- Répartition par sexe des personnes âgées bénéficiaires d’une aide sociale au 31.12.2010 France métropolitaine</t>
    </r>
  </si>
  <si>
    <t xml:space="preserve">Hommes</t>
  </si>
  <si>
    <t xml:space="preserve">Femmes</t>
  </si>
  <si>
    <t xml:space="preserve">TOTAL</t>
  </si>
  <si>
    <t xml:space="preserve">Total des aides à domicile</t>
  </si>
  <si>
    <t xml:space="preserve">Population totale </t>
  </si>
  <si>
    <t xml:space="preserve">aides ménagères</t>
  </si>
  <si>
    <t xml:space="preserve">Total des aides en Etabt</t>
  </si>
  <si>
    <t xml:space="preserve">Population en collectivités</t>
  </si>
  <si>
    <t xml:space="preserve">A.S.H.</t>
  </si>
  <si>
    <t xml:space="preserve">A.P.A.</t>
  </si>
  <si>
    <t xml:space="preserve">Sources : DREES - Enquête Aide sociale 2010 - EHPA 2007.</t>
  </si>
  <si>
    <t xml:space="preserve">Aide ménagères</t>
  </si>
  <si>
    <t xml:space="preserve">Moins de 65 ans</t>
  </si>
  <si>
    <t xml:space="preserve">de 65 à 69 ans</t>
  </si>
  <si>
    <t xml:space="preserve">de 70 à 74 ans</t>
  </si>
  <si>
    <t xml:space="preserve">de 75 à 79 ans</t>
  </si>
  <si>
    <t xml:space="preserve">de 80 à 84 ans</t>
  </si>
  <si>
    <t xml:space="preserve">85 ans ou plus</t>
  </si>
  <si>
    <t xml:space="preserve">Total</t>
  </si>
  <si>
    <t xml:space="preserve"> 85 ans ou plus</t>
  </si>
  <si>
    <t xml:space="preserve">Ensemble des aides à domicile</t>
  </si>
  <si>
    <t xml:space="preserve">Sources : DREES, enquête Aide sociale 2010.</t>
  </si>
  <si>
    <t xml:space="preserve">Aide sociale à l'hébergement (ASH)</t>
  </si>
  <si>
    <t xml:space="preserve">85 ans et plus</t>
  </si>
  <si>
    <t xml:space="preserve">Ensemble des aides en établissements</t>
  </si>
  <si>
    <t xml:space="preserve">Tableau 1 - Répartition des bénéficaires de l'APA à domicile par GIR et par tranches d'âge</t>
  </si>
  <si>
    <t xml:space="preserve">Tranche d'âge</t>
  </si>
  <si>
    <t xml:space="preserve">GIR 1</t>
  </si>
  <si>
    <t xml:space="preserve"> GIR 2</t>
  </si>
  <si>
    <t xml:space="preserve">GIR 3</t>
  </si>
  <si>
    <t xml:space="preserve"> GIR 4</t>
  </si>
  <si>
    <t xml:space="preserve">De 65 à 69 ans</t>
  </si>
  <si>
    <t xml:space="preserve">De 70 à 74 ans </t>
  </si>
  <si>
    <t xml:space="preserve">De 75 à 79 ans</t>
  </si>
  <si>
    <t xml:space="preserve">De 80 à 84 ans</t>
  </si>
  <si>
    <t xml:space="preserve">Sources : Drees - enquête aide sociale 2010.</t>
  </si>
  <si>
    <t xml:space="preserve">Tableau 2 - Répartition des bénéficaires de l'APA en établissement par GIR et par tranches d'âge</t>
  </si>
  <si>
    <t xml:space="preserve">Accueil de jour ou accueil par des particuliers</t>
  </si>
  <si>
    <t xml:space="preserve">ACTP en établissement</t>
  </si>
  <si>
    <t xml:space="preserve">PCH en établissement</t>
  </si>
  <si>
    <t xml:space="preserve">Sources : DREES - enquête Aide sociale 2010.</t>
  </si>
  <si>
    <t xml:space="preserve">ACTP</t>
  </si>
  <si>
    <t xml:space="preserve">PCH</t>
  </si>
  <si>
    <t xml:space="preserve">Aide à l'hébergement</t>
  </si>
  <si>
    <t xml:space="preserve">Jusqu à 24 ans</t>
  </si>
  <si>
    <t xml:space="preserve">de 25 à 34 ans</t>
  </si>
  <si>
    <t xml:space="preserve">de 35 à 44 ans</t>
  </si>
  <si>
    <t xml:space="preserve">de 45 à 54 ans</t>
  </si>
  <si>
    <t xml:space="preserve">de 55 à 64 ans</t>
  </si>
  <si>
    <t xml:space="preserve">de 65 et plus</t>
  </si>
  <si>
    <t xml:space="preserve">Graphique 11 - Répartiton des bénéficiaires de l'ASE entre actions éducatives et déplacements au 31-12-2010 - France métropolitaine</t>
  </si>
  <si>
    <t xml:space="preserve">Mesures administratives</t>
  </si>
  <si>
    <t xml:space="preserve">Mesures judiciaires</t>
  </si>
  <si>
    <t xml:space="preserve">Placements directs</t>
  </si>
  <si>
    <t xml:space="preserve">AED</t>
  </si>
  <si>
    <t xml:space="preserve">AEMO</t>
  </si>
  <si>
    <t xml:space="preserve">Enfants accueillis</t>
  </si>
  <si>
    <t xml:space="preserve">Enfants confiés</t>
  </si>
  <si>
    <t xml:space="preserve">Mesures educatives</t>
  </si>
  <si>
    <t xml:space="preserve">aed :</t>
  </si>
  <si>
    <t xml:space="preserve">aemo :</t>
  </si>
  <si>
    <t xml:space="preserve">Tableau 3 - Répartition par âge des enfants confiés à l'ASE au 31.12.2010 - France métropolitaine</t>
  </si>
  <si>
    <t xml:space="preserve">Moins de 6 ans</t>
  </si>
  <si>
    <t xml:space="preserve">6 à 10 ans</t>
  </si>
  <si>
    <t xml:space="preserve">11 à 15 ans</t>
  </si>
  <si>
    <t xml:space="preserve">16 à 17 ans</t>
  </si>
  <si>
    <t xml:space="preserve">18 ans et plus</t>
  </si>
  <si>
    <t xml:space="preserve">Effectifs</t>
  </si>
  <si>
    <t xml:space="preserve">Part (en %)</t>
  </si>
  <si>
    <t xml:space="preserve">Graphique 12 - Répartition des enfants confiés à l'Aide sociale à l'enfance par mode d'hébergement au 31-12-2010 - France métropolitaine</t>
  </si>
  <si>
    <t xml:space="preserve">Familles d'accueil</t>
  </si>
  <si>
    <t xml:space="preserve">Etablissements</t>
  </si>
  <si>
    <t xml:space="preserve">Adolescents et jeunes majeurs autonomes</t>
  </si>
  <si>
    <t xml:space="preserve">Autres modes d'hébergement</t>
  </si>
  <si>
    <t xml:space="preserve">Bénéficiaires de l'aide sociale aux personnes âgées</t>
  </si>
  <si>
    <t xml:space="preserve">effectifs au 31 décembre 2010 - France métropolitaine et DOM</t>
  </si>
  <si>
    <t xml:space="preserve">Tableau 1 - Les différentes aides</t>
  </si>
  <si>
    <t xml:space="preserve">Départements</t>
  </si>
  <si>
    <t xml:space="preserve">A.C.T.P.
versée aux
personnes
de 60 ans et +
(1)</t>
  </si>
  <si>
    <t xml:space="preserve">A.P.A.
</t>
  </si>
  <si>
    <t xml:space="preserve">Aides
ménagères ou Auxiliaires
de vie
</t>
  </si>
  <si>
    <t xml:space="preserve">A.S.H.
en établissement</t>
  </si>
  <si>
    <t xml:space="preserve">Accueil chez des particuliers</t>
  </si>
  <si>
    <t xml:space="preserve">P.C.H.
versée aux
personnes
de 60 ans et +
(1)</t>
  </si>
  <si>
    <t xml:space="preserve">Total 
(2)</t>
  </si>
  <si>
    <t xml:space="preserve">Ain</t>
  </si>
  <si>
    <t xml:space="preserve">Aisne</t>
  </si>
  <si>
    <t xml:space="preserve">Allier</t>
  </si>
  <si>
    <t xml:space="preserve">Alpes de Haute-Provence</t>
  </si>
  <si>
    <t xml:space="preserve">Hautes-Alpes</t>
  </si>
  <si>
    <t xml:space="preserve">Alpes-Maritimes</t>
  </si>
  <si>
    <t xml:space="preserve">Ardèche</t>
  </si>
  <si>
    <t xml:space="preserve">Ardennes</t>
  </si>
  <si>
    <t xml:space="preserve">Ariège</t>
  </si>
  <si>
    <t xml:space="preserve">Aube</t>
  </si>
  <si>
    <t xml:space="preserve">Aude</t>
  </si>
  <si>
    <t xml:space="preserve">Aveyron</t>
  </si>
  <si>
    <t xml:space="preserve">Bouches-du-Rhône</t>
  </si>
  <si>
    <t xml:space="preserve">Calvados</t>
  </si>
  <si>
    <t xml:space="preserve">Cantal</t>
  </si>
  <si>
    <t xml:space="preserve">Charente</t>
  </si>
  <si>
    <t xml:space="preserve">Charente-Maritime</t>
  </si>
  <si>
    <t xml:space="preserve">Cher</t>
  </si>
  <si>
    <t xml:space="preserve">Corrèze</t>
  </si>
  <si>
    <t xml:space="preserve">(e)</t>
  </si>
  <si>
    <t xml:space="preserve">2a</t>
  </si>
  <si>
    <t xml:space="preserve">Corse du Sud</t>
  </si>
  <si>
    <t xml:space="preserve">2b</t>
  </si>
  <si>
    <t xml:space="preserve">Haute-Corse</t>
  </si>
  <si>
    <t xml:space="preserve">Côte-d'Or</t>
  </si>
  <si>
    <t xml:space="preserve">Côtes-d'Armor</t>
  </si>
  <si>
    <t xml:space="preserve">Creuse</t>
  </si>
  <si>
    <t xml:space="preserve">Dordogne</t>
  </si>
  <si>
    <t xml:space="preserve">Doubs</t>
  </si>
  <si>
    <t xml:space="preserve">Drôme</t>
  </si>
  <si>
    <t xml:space="preserve">Eure</t>
  </si>
  <si>
    <t xml:space="preserve">Eure-et-loir</t>
  </si>
  <si>
    <t xml:space="preserve">Finistère</t>
  </si>
  <si>
    <t xml:space="preserve">Gard</t>
  </si>
  <si>
    <t xml:space="preserve">Haute-Garonne</t>
  </si>
  <si>
    <t xml:space="preserve">Gers</t>
  </si>
  <si>
    <t xml:space="preserve">Gironde</t>
  </si>
  <si>
    <t xml:space="preserve">Hérault</t>
  </si>
  <si>
    <t xml:space="preserve">Ille-et-Vilaine</t>
  </si>
  <si>
    <t xml:space="preserve">Indre</t>
  </si>
  <si>
    <t xml:space="preserve">Indre-et-Loire</t>
  </si>
  <si>
    <t xml:space="preserve">Isère</t>
  </si>
  <si>
    <t xml:space="preserve">Jura</t>
  </si>
  <si>
    <t xml:space="preserve">Landes</t>
  </si>
  <si>
    <t xml:space="preserve">Loir-et-Cher</t>
  </si>
  <si>
    <t xml:space="preserve">Loire</t>
  </si>
  <si>
    <t xml:space="preserve">Haute-Loire</t>
  </si>
  <si>
    <t xml:space="preserve">Loire-Atlantique</t>
  </si>
  <si>
    <t xml:space="preserve">Loiret</t>
  </si>
  <si>
    <t xml:space="preserve">Lot</t>
  </si>
  <si>
    <t xml:space="preserve">Lot-et-Garonne</t>
  </si>
  <si>
    <t xml:space="preserve">Lozère</t>
  </si>
  <si>
    <t xml:space="preserve">Maine-et-Loire</t>
  </si>
  <si>
    <t xml:space="preserve">Manche</t>
  </si>
  <si>
    <t xml:space="preserve">Marne</t>
  </si>
  <si>
    <t xml:space="preserve">Haute-Marne</t>
  </si>
  <si>
    <t xml:space="preserve">Aides
ménagères
ou Auxiliaires
de vie
</t>
  </si>
  <si>
    <t xml:space="preserve">Mayenne</t>
  </si>
  <si>
    <t xml:space="preserve">Meurthe-et-Moselle</t>
  </si>
  <si>
    <t xml:space="preserve">Meuse</t>
  </si>
  <si>
    <t xml:space="preserve">Morbihan</t>
  </si>
  <si>
    <t xml:space="preserve">Moselle</t>
  </si>
  <si>
    <t xml:space="preserve">Nièvre</t>
  </si>
  <si>
    <t xml:space="preserve">Nord</t>
  </si>
  <si>
    <t xml:space="preserve">Oise</t>
  </si>
  <si>
    <t xml:space="preserve">Orne</t>
  </si>
  <si>
    <t xml:space="preserve">Pas-de-Calais</t>
  </si>
  <si>
    <t xml:space="preserve">Puy-de-Dôme</t>
  </si>
  <si>
    <t xml:space="preserve">Pyrénées-Atlantiques</t>
  </si>
  <si>
    <t xml:space="preserve">Hautes-Pyrénées</t>
  </si>
  <si>
    <t xml:space="preserve">Pyrénées-Orientales</t>
  </si>
  <si>
    <t xml:space="preserve">Bas-Rhin</t>
  </si>
  <si>
    <t xml:space="preserve">Haut-Rhin</t>
  </si>
  <si>
    <t xml:space="preserve">Rhône</t>
  </si>
  <si>
    <t xml:space="preserve">Haute-Saône</t>
  </si>
  <si>
    <t xml:space="preserve">Saône-et-Loire</t>
  </si>
  <si>
    <t xml:space="preserve">Sarthe</t>
  </si>
  <si>
    <t xml:space="preserve">Savoie</t>
  </si>
  <si>
    <t xml:space="preserve">Haute-Savoie</t>
  </si>
  <si>
    <t xml:space="preserve">Paris</t>
  </si>
  <si>
    <t xml:space="preserve">Seine-Maritime</t>
  </si>
  <si>
    <t xml:space="preserve">Seine-et-Marne</t>
  </si>
  <si>
    <t xml:space="preserve">Yvelines</t>
  </si>
  <si>
    <t xml:space="preserve">Deux-Sèvres</t>
  </si>
  <si>
    <t xml:space="preserve">Somme</t>
  </si>
  <si>
    <t xml:space="preserve">Tarn</t>
  </si>
  <si>
    <t xml:space="preserve">Tarn-et-Garonne</t>
  </si>
  <si>
    <t xml:space="preserve">Var</t>
  </si>
  <si>
    <t xml:space="preserve">Vaucluse</t>
  </si>
  <si>
    <t xml:space="preserve">Vendée</t>
  </si>
  <si>
    <t xml:space="preserve">Vienne</t>
  </si>
  <si>
    <t xml:space="preserve">Haute-Vienne</t>
  </si>
  <si>
    <t xml:space="preserve">Vosges</t>
  </si>
  <si>
    <t xml:space="preserve">Yonne</t>
  </si>
  <si>
    <t xml:space="preserve">Territoire de Belfort</t>
  </si>
  <si>
    <t xml:space="preserve">Essonne</t>
  </si>
  <si>
    <t xml:space="preserve">Hauts-de-Seine</t>
  </si>
  <si>
    <t xml:space="preserve">Seine-Saint-Denis</t>
  </si>
  <si>
    <t xml:space="preserve">Val-de-Marne</t>
  </si>
  <si>
    <t xml:space="preserve">Val-d'Oise</t>
  </si>
  <si>
    <t xml:space="preserve">Guadeloupe</t>
  </si>
  <si>
    <t xml:space="preserve">Martinique</t>
  </si>
  <si>
    <t xml:space="preserve">Guyane</t>
  </si>
  <si>
    <t xml:space="preserve">Réunion</t>
  </si>
  <si>
    <t xml:space="preserve">TOTAL estimé France métropolitaine</t>
  </si>
  <si>
    <t xml:space="preserve">Estimation DOM</t>
  </si>
  <si>
    <t xml:space="preserve">TOTAL estimé France entière</t>
  </si>
  <si>
    <t xml:space="preserve">(1) En "droits ouverts".</t>
  </si>
  <si>
    <t xml:space="preserve">(2) Totalise des mesures d'aides et non des individus : une même personne peut être comptabilisée plusieurs fois si elle bénéficie de plusieurs aides.</t>
  </si>
  <si>
    <t xml:space="preserve">(e) Données estimées.</t>
  </si>
  <si>
    <t xml:space="preserve">Tableau 2 - Les aides à domicile</t>
  </si>
  <si>
    <t xml:space="preserve">A. P. A.
à domicile
</t>
  </si>
  <si>
    <t xml:space="preserve">A. C. T. P. versée aux personnes de 60 ans et +
(1)</t>
  </si>
  <si>
    <t xml:space="preserve">effectifs au 31 décembre 2010  -  France métropolitaine et DOM</t>
  </si>
  <si>
    <t xml:space="preserve">Tableau 3 - Les aides en faveur des personnes en établissements</t>
  </si>
  <si>
    <t xml:space="preserve">A. P. A.
en établissement
</t>
  </si>
  <si>
    <t xml:space="preserve">A.S.H.
en établissement
</t>
  </si>
  <si>
    <t xml:space="preserve">Accueil chez des particuliers
</t>
  </si>
  <si>
    <t xml:space="preserve">Tableau 4- Les aides à l'hébergement en établissement par type de structure</t>
  </si>
  <si>
    <t xml:space="preserve">Logement-foyer</t>
  </si>
  <si>
    <t xml:space="preserve">EHPAD
Maison de retraite
</t>
  </si>
  <si>
    <t xml:space="preserve">Unité de soins
longue durée</t>
  </si>
  <si>
    <t xml:space="preserve">Total A.S.H.
en établissement</t>
  </si>
  <si>
    <t xml:space="preserve">Bénéficiaires de l'aide sociale aux personnes handicapées</t>
  </si>
  <si>
    <t xml:space="preserve">Tableau 1 - Les principales aides </t>
  </si>
  <si>
    <t xml:space="preserve">A.C.T.P.
versée aux
personnes
de - 60 ans
(1)</t>
  </si>
  <si>
    <t xml:space="preserve">P.C.H versée aux
personnes
de - 60 ans
(1)</t>
  </si>
  <si>
    <t xml:space="preserve">Hébergement
en
établissement</t>
  </si>
  <si>
    <t xml:space="preserve">Accueil
de jour</t>
  </si>
  <si>
    <t xml:space="preserve">Accueil
par des
particuliers</t>
  </si>
  <si>
    <t xml:space="preserve">Aides ménagères
ou Auxiliaires de vie
</t>
  </si>
  <si>
    <t xml:space="preserve">A.C.T.P. - 60 ans
à domicile
(1)</t>
  </si>
  <si>
    <t xml:space="preserve">P.C.H. - 60 ans
à domicile
(1)</t>
  </si>
  <si>
    <t xml:space="preserve">TOTAL
(2)</t>
  </si>
  <si>
    <t xml:space="preserve">Tableau 3 - Les aides en établissements</t>
  </si>
  <si>
    <t xml:space="preserve">A.C.T.P. - 60 ans
en établissement
(1)</t>
  </si>
  <si>
    <t xml:space="preserve">P.C.H. - 60 ans
en établissement
(1)</t>
  </si>
  <si>
    <t xml:space="preserve">Acueil chez des particuliers </t>
  </si>
  <si>
    <t xml:space="preserve">Accueil de jour</t>
  </si>
  <si>
    <t xml:space="preserve">TOTAL 
(2)</t>
  </si>
  <si>
    <t xml:space="preserve">Tableau 4 - Les aides à l'hébergement en établissement par type de structure</t>
  </si>
  <si>
    <t xml:space="preserve">Foyer
d'hébergement</t>
  </si>
  <si>
    <t xml:space="preserve">Foyer
occupationnel
en pension complète</t>
  </si>
  <si>
    <t xml:space="preserve">Maison de retraite,
Hospice,
Unité de soins
longue durée</t>
  </si>
  <si>
    <t xml:space="preserve">Foyer
d'accueil
médicalisé</t>
  </si>
  <si>
    <t xml:space="preserve">Total
Hébergement
en
établissement</t>
  </si>
  <si>
    <t xml:space="preserve">Foyer
hébergement</t>
  </si>
  <si>
    <t xml:space="preserve">Maison de retraite
Hospice
Unité de soins
longue durée</t>
  </si>
  <si>
    <t xml:space="preserve">Tableau 1 - Enfants accueillis à l'ASE
Bénéficiaires au 31 décembre 2010 - France métropolitaine et DOM</t>
  </si>
  <si>
    <t xml:space="preserve">Total enfants confiés à l'ASE</t>
  </si>
  <si>
    <t xml:space="preserve">Total des placements directs</t>
  </si>
  <si>
    <t xml:space="preserve">Total des enfants accueillis</t>
  </si>
  <si>
    <t xml:space="preserve">(e) valeur estimée</t>
  </si>
  <si>
    <t xml:space="preserve">Tableau 2 - Enfants confiés à l'ASE : mesures administratives et judiciaires
Bénéficiaires au 31 décembre 2010 - France métropolitaine et DOM</t>
  </si>
  <si>
    <t xml:space="preserve">Total enfants confiés</t>
  </si>
  <si>
    <t xml:space="preserve">Tableau 3 - Enfants confiés à l'ASE par type de mesure détaillé
Bénéficiaires au 31 décembre 2010 - France métropolitaine et DOM</t>
  </si>
  <si>
    <t xml:space="preserve">mesures administratives</t>
  </si>
  <si>
    <t xml:space="preserve">mesures judiciaires</t>
  </si>
  <si>
    <t xml:space="preserve">Pupilles</t>
  </si>
  <si>
    <t xml:space="preserve">A.P. Mineurs (1)</t>
  </si>
  <si>
    <t xml:space="preserve">A.P. J. Majeurs (2)</t>
  </si>
  <si>
    <t xml:space="preserve">DAP (3)</t>
  </si>
  <si>
    <t xml:space="preserve">Tutelle</t>
  </si>
  <si>
    <t xml:space="preserve">Retrait partiel</t>
  </si>
  <si>
    <t xml:space="preserve">Placement ASE (juge)</t>
  </si>
  <si>
    <t xml:space="preserve">A.P.J. Majeurs (2)</t>
  </si>
  <si>
    <t xml:space="preserve">(1) Accueil provisoire de mineurs</t>
  </si>
  <si>
    <t xml:space="preserve">(2) Accueil provisoire de jeunes majeurs</t>
  </si>
  <si>
    <t xml:space="preserve">(3) Délégation de l'autorité parentale</t>
  </si>
  <si>
    <t xml:space="preserve">Tableau 4 - Enfants confiés à l'ASE par mode d'hébergement
Bénéficiaires au 31 décembre 2010 - France métropolitaine et DOM</t>
  </si>
  <si>
    <t xml:space="preserve">Établissements</t>
  </si>
  <si>
    <t xml:space="preserve">Adolescents autonomes</t>
  </si>
  <si>
    <t xml:space="preserve">Autres</t>
  </si>
  <si>
    <t xml:space="preserve">Tableau 5 - PLACEMENTS HORS DU DEPARTEMENT * des enfants confiés à l'ASE  - par mode d'hébergement
Bénéficiaires au 31 décembre 2010 - France métropolitaine et DOM</t>
  </si>
  <si>
    <t xml:space="preserve">Famille d'accueil</t>
  </si>
  <si>
    <t xml:space="preserve">Établissement d'éducation spéciale (sans famille d'accueil)</t>
  </si>
  <si>
    <t xml:space="preserve">Établissement social</t>
  </si>
  <si>
    <t xml:space="preserve">Lieux de vie et assimilés**</t>
  </si>
  <si>
    <t xml:space="preserve">Autres modes d'hébergement***</t>
  </si>
  <si>
    <t xml:space="preserve">Total </t>
  </si>
  <si>
    <t xml:space="preserve">NR</t>
  </si>
  <si>
    <t xml:space="preserve">DOM</t>
  </si>
  <si>
    <t xml:space="preserve">TOTAL France entière</t>
  </si>
  <si>
    <t xml:space="preserve">(*) les lieux de vie sont définis par le loi 2002-2 du 2 janv 2002 et son décrét d'application</t>
  </si>
  <si>
    <t xml:space="preserve">(**) y compris adolescents et jeunes majeurs autonomes, établissements sanitaires</t>
  </si>
  <si>
    <t xml:space="preserve">NR : non répondant</t>
  </si>
  <si>
    <t xml:space="preserve">Tableau 6 - Enfants confiés à l'ASE placés en établissement par type d'établissement
Bénéficiaires au 31 décembre 2010- France métropolitaine et DOM</t>
  </si>
  <si>
    <t xml:space="preserve">Établissement d'éducation spéciale</t>
  </si>
  <si>
    <t xml:space="preserve">MECS (*)</t>
  </si>
  <si>
    <t xml:space="preserve">Foyer de l'enfance</t>
  </si>
  <si>
    <t xml:space="preserve">Pouponnière à caractère social</t>
  </si>
  <si>
    <t xml:space="preserve">Établissement sanitaire</t>
  </si>
  <si>
    <t xml:space="preserve">Lieu de vie</t>
  </si>
  <si>
    <t xml:space="preserve">Total établissements</t>
  </si>
  <si>
    <t xml:space="preserve">Etablissement d'éducation spéciale</t>
  </si>
  <si>
    <t xml:space="preserve">(*) Maison d'enfants à caractère social</t>
  </si>
  <si>
    <t xml:space="preserve">Tableau 7 - Enfants confiés à l'ASE par âge
Bénéficiaires au 31 décembre 2010 - France métropolitaine et DOM</t>
  </si>
  <si>
    <t xml:space="preserve">Moins de 
6 ans</t>
  </si>
  <si>
    <t xml:space="preserve">18 ans 
et plus</t>
  </si>
  <si>
    <t xml:space="preserve">Enfants confiés à l'ASE</t>
  </si>
  <si>
    <t xml:space="preserve">Tableau 8- Placements directs par le juge
Bénéficiaires au 31 décembre 2010 - France métropolitaine et DOM</t>
  </si>
  <si>
    <t xml:space="preserve">Placement par le juge auprès d'un tiers</t>
  </si>
  <si>
    <t xml:space="preserve">Placement par le juge auprès d'un établissement ou un service</t>
  </si>
  <si>
    <t xml:space="preserve">DAP(*) à un particulier ou à un établissement</t>
  </si>
  <si>
    <t xml:space="preserve">Total placements directs</t>
  </si>
  <si>
    <t xml:space="preserve">(*) Délégation d'autorité parentale</t>
  </si>
  <si>
    <t xml:space="preserve">Tableau 9 - Actions éducatives
Bénéficiaires au 31 décembre 2010 - France métropolitaine et DOM</t>
  </si>
  <si>
    <t xml:space="preserve">Actions éducatives à domicile</t>
  </si>
  <si>
    <t xml:space="preserve">Actions éducatives en milieu ouvert</t>
  </si>
  <si>
    <t xml:space="preserve">Total des actions éducatives</t>
  </si>
  <si>
    <t xml:space="preserve">Tableau 10 - Actions éducatives à domicile (A.E.D.)
mineurs et jeunes majeurs
Bénéficiaires au 31 décembre 2010 - France métropolitaine et DOM</t>
  </si>
  <si>
    <t xml:space="preserve">A.E.D. en faveur des mineurs</t>
  </si>
  <si>
    <t xml:space="preserve">A.E.D. en faveur 
des jeunes majeurs 
(18 à 21 ans)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</si>
</sst>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\ [$€]_-;\-* #,##0.00\ [$€]_-;_-* \-??\ [$€]_-;_-@_-"/>
    <numFmt numFmtId="166" formatCode="_-* #,##0.00\ _F_-;\-* #,##0.00\ _F_-;_-* \-??\ _F_-;_-@_-"/>
    <numFmt numFmtId="167" formatCode="0\ %"/>
    <numFmt numFmtId="168" formatCode="#,##0"/>
    <numFmt numFmtId="169" formatCode="0.0%"/>
    <numFmt numFmtId="170" formatCode="0.00\ %"/>
    <numFmt numFmtId="171" formatCode="0"/>
    <numFmt numFmtId="172" formatCode="0%"/>
    <numFmt numFmtId="173" formatCode="0.00"/>
    <numFmt numFmtId="174" formatCode="0.000%"/>
    <numFmt numFmtId="175" formatCode="#,##0.0"/>
    <numFmt numFmtId="176" formatCode="#,##0\ "/>
    <numFmt numFmtId="177" formatCode="#,##0&quot;  &quot;"/>
    <numFmt numFmtId="178" formatCode="#,##0.00"/>
    <numFmt numFmtId="179" formatCode="@"/>
    <numFmt numFmtId="180" formatCode="#,##0&quot;   &quot;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MS Sans Serif"/>
      <family val="2"/>
      <charset val="1"/>
    </font>
    <font>
      <sz val="8"/>
      <name val="MS Sans Serif"/>
      <family val="2"/>
      <charset val="1"/>
    </font>
    <font>
      <sz val="10.25"/>
      <color rgb="FF000000"/>
      <name val="Arial Narrow"/>
      <family val="0"/>
    </font>
    <font>
      <sz val="10.25"/>
      <color rgb="FF000000"/>
      <name val="Arial Narrow"/>
      <family val="2"/>
    </font>
    <font>
      <sz val="10.5"/>
      <color rgb="FF000000"/>
      <name val="Arial Narrow"/>
      <family val="0"/>
    </font>
    <font>
      <sz val="10.5"/>
      <color rgb="FF000000"/>
      <name val="Arial Narrow"/>
      <family val="2"/>
    </font>
    <font>
      <sz val="11"/>
      <color rgb="FF000000"/>
      <name val="Arial Narrow"/>
      <family val="2"/>
    </font>
    <font>
      <sz val="10"/>
      <color rgb="FF000000"/>
      <name val="Arial Narrow"/>
      <family val="0"/>
    </font>
    <font>
      <sz val="10"/>
      <color rgb="FF000000"/>
      <name val="Arial Narrow"/>
      <family val="2"/>
    </font>
    <font>
      <b val="true"/>
      <i val="true"/>
      <sz val="8"/>
      <name val="Arial"/>
      <family val="2"/>
      <charset val="1"/>
    </font>
    <font>
      <sz val="8"/>
      <name val="MS Reference Sans Serif"/>
      <family val="2"/>
      <charset val="1"/>
    </font>
    <font>
      <sz val="8"/>
      <color rgb="FF0066CC"/>
      <name val="Arial"/>
      <family val="2"/>
      <charset val="1"/>
    </font>
    <font>
      <i val="true"/>
      <sz val="8"/>
      <name val="Arial"/>
      <family val="2"/>
      <charset val="1"/>
    </font>
    <font>
      <sz val="8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rgb="FF9BBB59"/>
        <bgColor rgb="FF969696"/>
      </patternFill>
    </fill>
    <fill>
      <patternFill patternType="solid">
        <fgColor rgb="FF4F81BD"/>
        <bgColor rgb="FF558ED5"/>
      </patternFill>
    </fill>
    <fill>
      <patternFill patternType="solid">
        <fgColor rgb="FF558ED5"/>
        <bgColor rgb="FF4F81BD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>
        <color rgb="FF0000FF"/>
      </left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3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" xfId="25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0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3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" xfId="27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3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3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3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4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3" xfId="3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3" fillId="0" borderId="3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4" fillId="0" borderId="3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0" borderId="3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4" xfId="3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4" fillId="0" borderId="4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5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6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7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4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27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8" xfId="27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7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4" fillId="0" borderId="1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0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4" fillId="0" borderId="1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4" fillId="0" borderId="0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1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3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0" borderId="1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0" borderId="1" xfId="3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5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3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2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1" xfId="27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23" fillId="0" borderId="1" xfId="3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2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1" xfId="27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12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1" xfId="3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2" fillId="0" borderId="1" xfId="27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4" fillId="0" borderId="1" xfId="33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9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7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7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7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3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3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4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2" fillId="0" borderId="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4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2" fillId="0" borderId="0" xfId="2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12" fillId="0" borderId="1" xfId="3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1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28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0" xfId="3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9" fillId="0" borderId="0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3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1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1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5" fillId="0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3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6" fontId="25" fillId="0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5" fillId="0" borderId="1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5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6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17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7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6" xfId="28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9" fillId="0" borderId="17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1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0" xfId="28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9" fillId="0" borderId="18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3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6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9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3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4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3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12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0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2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4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6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12" fillId="0" borderId="13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8" xfId="3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12" fillId="0" borderId="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2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4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6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12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4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1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1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1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9" fillId="0" borderId="1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0" borderId="17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9" fillId="0" borderId="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7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9" fillId="0" borderId="1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0" borderId="1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9" fillId="0" borderId="1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22" fillId="0" borderId="1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0" xfId="3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8" fontId="9" fillId="0" borderId="1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9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2" fillId="0" borderId="14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7" fontId="9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22" fillId="0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6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3" xfId="28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12" fillId="0" borderId="14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8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13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2" fillId="0" borderId="6" xfId="2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0" borderId="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2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6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5" fillId="0" borderId="0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7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7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8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8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8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1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4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4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6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12" fillId="0" borderId="2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12" fillId="0" borderId="12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12" fillId="0" borderId="0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12" fillId="0" borderId="13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7" fontId="12" fillId="0" borderId="14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2" fillId="0" borderId="6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12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3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3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3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3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1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6" fontId="12" fillId="0" borderId="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2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6" fontId="12" fillId="0" borderId="13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22" fillId="0" borderId="1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0" xfId="3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3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3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2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1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2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8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0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8" xfId="3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3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9" xfId="3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9" fillId="0" borderId="17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3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6" fontId="12" fillId="0" borderId="12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22" fillId="0" borderId="17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7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6" fontId="12" fillId="0" borderId="1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6" fontId="9" fillId="0" borderId="1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8" xfId="3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28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2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2" fillId="0" borderId="2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8" fontId="12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2" fillId="0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3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0" borderId="14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2" fillId="0" borderId="13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12" fillId="0" borderId="0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12" fillId="0" borderId="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6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7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8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1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3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4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6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2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12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3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6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12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9" fillId="0" borderId="0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12" fillId="0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4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8" fontId="9" fillId="0" borderId="17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14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8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6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8" xfId="31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12" fillId="0" borderId="8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8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6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18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8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4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6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9" fillId="0" borderId="0" xfId="28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5" fontId="12" fillId="0" borderId="0" xfId="28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6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0" fontId="12" fillId="0" borderId="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3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7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4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9" fillId="0" borderId="10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1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8" xfId="2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2" fillId="0" borderId="2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5" fillId="0" borderId="2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3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6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8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25" fillId="0" borderId="6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25" fillId="0" borderId="13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9" fillId="0" borderId="2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13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0" xfId="2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2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2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0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1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2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13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6" xfId="2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20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1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19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2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23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28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12" fillId="0" borderId="11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11" xfId="28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11" xfId="28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2" fillId="0" borderId="11" xfId="28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2" fillId="0" borderId="0" xfId="3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7" xfId="2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8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2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1" builtinId="53" customBuiltin="true"/>
    <cellStyle name="Euro 2" xfId="22" builtinId="53" customBuiltin="true"/>
    <cellStyle name="Milliers 2" xfId="23" builtinId="53" customBuiltin="true"/>
    <cellStyle name="Milliers 3" xfId="24" builtinId="53" customBuiltin="true"/>
    <cellStyle name="Normal 2" xfId="25" builtinId="53" customBuiltin="true"/>
    <cellStyle name="Normal 2 2" xfId="26" builtinId="53" customBuiltin="true"/>
    <cellStyle name="Normal 3" xfId="27" builtinId="53" customBuiltin="true"/>
    <cellStyle name="Normal 4" xfId="28" builtinId="53" customBuiltin="true"/>
    <cellStyle name="Normal 5" xfId="29" builtinId="53" customBuiltin="true"/>
    <cellStyle name="Normal_BDPHAM_DST" xfId="30" builtinId="53" customBuiltin="true"/>
    <cellStyle name="Pourcentage 2" xfId="31" builtinId="53" customBuiltin="true"/>
    <cellStyle name="Pourcentage 2 2" xfId="32" builtinId="53" customBuiltin="true"/>
    <cellStyle name="Pourcentage 3" xfId="33" builtinId="53" customBuiltin="true"/>
    <cellStyle name="Pourcentage 4" xfId="34" builtinId="53" customBuiltin="true"/>
    <cellStyle name="*unknown*" xfId="20" builtinId="8" customBuiltin="false"/>
  </cellStyles>
  <dxfs count="225"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1"/>
        <i val="0"/>
        <color rgb="FFFF0000"/>
      </font>
    </dxf>
    <dxf>
      <font>
        <b val="1"/>
        <i val="0"/>
        <color rgb="FFFF0000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b val="1"/>
        <i val="0"/>
        <color rgb="FF969696"/>
      </font>
    </dxf>
    <dxf>
      <font>
        <b val="1"/>
        <i val="0"/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  <dxf>
      <font>
        <color rgb="FF96969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558ED5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79646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  <a:r>
              <a: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rPr>
              <a:t>Aide ménagère</a:t>
            </a:r>
          </a:p>
        </c:rich>
      </c:tx>
      <c:layout>
        <c:manualLayout>
          <c:xMode val="edge"/>
          <c:yMode val="edge"/>
          <c:x val="0.38316852966466"/>
          <c:y val="0.01727497077542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1371453138435"/>
          <c:y val="0.357319132354851"/>
          <c:w val="0.347269991401548"/>
          <c:h val="0.39862319781789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4f81b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5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0.107283267808356</c:v>
                </c:pt>
                <c:pt idx="1">
                  <c:v>0.0983541014193376</c:v>
                </c:pt>
                <c:pt idx="2">
                  <c:v>0.131738522023055</c:v>
                </c:pt>
                <c:pt idx="3">
                  <c:v>0.182248284134071</c:v>
                </c:pt>
                <c:pt idx="4">
                  <c:v>0.21290064636503</c:v>
                </c:pt>
                <c:pt idx="5">
                  <c:v>0.26747517825015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  <a:r>
              <a: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rPr>
              <a:t>APA à domicile</a:t>
            </a:r>
          </a:p>
        </c:rich>
      </c:tx>
      <c:layout>
        <c:manualLayout>
          <c:xMode val="edge"/>
          <c:yMode val="edge"/>
          <c:x val="0.376490066225166"/>
          <c:y val="0.0169837824032691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4790286975717"/>
          <c:y val="0.368152215553569"/>
          <c:w val="0.342604856512141"/>
          <c:h val="0.374920188992466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4f81b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1"/>
              <c:showSerName val="0"/>
              <c:showPercent val="1"/>
            </c:dLbl>
            <c:dLbl>
              <c:idx val="5"/>
              <c:dLblPos val="bestFit"/>
              <c:showLegendKey val="0"/>
              <c:showVal val="0"/>
              <c:showCatName val="1"/>
              <c:showSerName val="0"/>
              <c:showPercent val="1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0.0207685269899359</c:v>
                </c:pt>
                <c:pt idx="1">
                  <c:v>0.0425331008648518</c:v>
                </c:pt>
                <c:pt idx="2">
                  <c:v>0.0867562015570785</c:v>
                </c:pt>
                <c:pt idx="3">
                  <c:v>0.172252239810803</c:v>
                </c:pt>
                <c:pt idx="4">
                  <c:v>0.249907645566124</c:v>
                </c:pt>
                <c:pt idx="5">
                  <c:v>0.427782285211207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defRPr>
            </a:pPr>
            <a:r>
              <a:rPr b="0" sz="105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 Narrow"/>
                <a:ea typeface="Arial Narrow"/>
              </a:rPr>
              <a:t>ensemble des aides à domicile</a:t>
            </a:r>
          </a:p>
        </c:rich>
      </c:tx>
      <c:layout>
        <c:manualLayout>
          <c:xMode val="edge"/>
          <c:yMode val="edge"/>
          <c:x val="0.264152936206168"/>
          <c:y val="0.020502306509482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58998732572877"/>
          <c:y val="0.250768836494106"/>
          <c:w val="0.364913392479932"/>
          <c:h val="0.41683751922091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6"/>
          <c:dPt>
            <c:idx val="0"/>
            <c:spPr>
              <a:solidFill>
                <a:srgbClr val="4f81b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5"/>
            <c:spPr>
              <a:solidFill>
                <a:srgbClr val="ff8080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1"/>
            <c:showSerName val="0"/>
            <c:showPercent val="1"/>
            <c:showLeaderLines val="0"/>
          </c:dLbls>
          <c:val>
            <c:numRef>
              <c:f>0</c:f>
              <c:numCache>
                <c:formatCode>General</c:formatCode>
                <c:ptCount val="6"/>
                <c:pt idx="0">
                  <c:v>0.0223647028260289</c:v>
                </c:pt>
                <c:pt idx="1">
                  <c:v>0.0434622786725033</c:v>
                </c:pt>
                <c:pt idx="2">
                  <c:v>0.0873469330048581</c:v>
                </c:pt>
                <c:pt idx="3">
                  <c:v>0.169118153847241</c:v>
                </c:pt>
                <c:pt idx="4">
                  <c:v>0.254270147230611</c:v>
                </c:pt>
                <c:pt idx="5">
                  <c:v>0.423436017156581</c:v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plotVisOnly val="1"/>
    <c:dispBlanksAs val="zero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19080</xdr:colOff>
      <xdr:row>119</xdr:row>
      <xdr:rowOff>66600</xdr:rowOff>
    </xdr:from>
    <xdr:to>
      <xdr:col>8</xdr:col>
      <xdr:colOff>294840</xdr:colOff>
      <xdr:row>140</xdr:row>
      <xdr:rowOff>37800</xdr:rowOff>
    </xdr:to>
    <xdr:graphicFrame>
      <xdr:nvGraphicFramePr>
        <xdr:cNvPr id="0" name="Chart 10"/>
        <xdr:cNvGraphicFramePr/>
      </xdr:nvGraphicFramePr>
      <xdr:xfrm>
        <a:off x="2246400" y="16401960"/>
        <a:ext cx="3349080" cy="277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628560</xdr:colOff>
      <xdr:row>119</xdr:row>
      <xdr:rowOff>47520</xdr:rowOff>
    </xdr:from>
    <xdr:to>
      <xdr:col>12</xdr:col>
      <xdr:colOff>704520</xdr:colOff>
      <xdr:row>140</xdr:row>
      <xdr:rowOff>66240</xdr:rowOff>
    </xdr:to>
    <xdr:graphicFrame>
      <xdr:nvGraphicFramePr>
        <xdr:cNvPr id="1" name="Chart 11"/>
        <xdr:cNvGraphicFramePr/>
      </xdr:nvGraphicFramePr>
      <xdr:xfrm>
        <a:off x="5929200" y="16382880"/>
        <a:ext cx="3261240" cy="281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457200</xdr:colOff>
      <xdr:row>143</xdr:row>
      <xdr:rowOff>76320</xdr:rowOff>
    </xdr:from>
    <xdr:to>
      <xdr:col>11</xdr:col>
      <xdr:colOff>247320</xdr:colOff>
      <xdr:row>164</xdr:row>
      <xdr:rowOff>85320</xdr:rowOff>
    </xdr:to>
    <xdr:graphicFrame>
      <xdr:nvGraphicFramePr>
        <xdr:cNvPr id="2" name="Chart 12"/>
        <xdr:cNvGraphicFramePr/>
      </xdr:nvGraphicFramePr>
      <xdr:xfrm>
        <a:off x="4528800" y="19612080"/>
        <a:ext cx="3408120" cy="280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rees.solidarites-sante.gouv.fr/etudes-et-statistiques/publications/documents-de-travail/serie-statistiques/article/les-beneficiaires-de-l-aide-sociale-departementale-en-2010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outlineLevelRow="0" outlineLevelCol="0"/>
  <cols>
    <col collapsed="false" customWidth="true" hidden="false" outlineLevel="0" max="1" min="1" style="1" width="3.71"/>
    <col collapsed="false" customWidth="true" hidden="false" outlineLevel="0" max="2" min="2" style="1" width="29.71"/>
    <col collapsed="false" customWidth="true" hidden="false" outlineLevel="0" max="3" min="3" style="1" width="7.86"/>
    <col collapsed="false" customWidth="true" hidden="false" outlineLevel="0" max="1025" min="4" style="1" width="29.71"/>
  </cols>
  <sheetData>
    <row r="1" customFormat="false" ht="15.75" hidden="false" customHeight="false" outlineLevel="0" collapsed="false">
      <c r="B1" s="2" t="s">
        <v>0</v>
      </c>
    </row>
    <row r="2" customFormat="false" ht="15" hidden="false" customHeight="false" outlineLevel="0" collapsed="false">
      <c r="B2" s="3" t="s">
        <v>1</v>
      </c>
    </row>
    <row r="3" customFormat="false" ht="11.25" hidden="false" customHeight="false" outlineLevel="0" collapsed="false">
      <c r="B3" s="4" t="s">
        <v>2</v>
      </c>
    </row>
    <row r="5" customFormat="false" ht="11.25" hidden="false" customHeight="false" outlineLevel="0" collapsed="false">
      <c r="B5" s="5" t="s">
        <v>3</v>
      </c>
      <c r="C5" s="5"/>
      <c r="D5" s="5"/>
      <c r="E5" s="5"/>
      <c r="F5" s="5"/>
      <c r="G5" s="5"/>
      <c r="H5" s="5"/>
      <c r="I5" s="5"/>
      <c r="J5" s="5"/>
    </row>
    <row r="6" customFormat="false" ht="11.25" hidden="false" customHeight="false" outlineLevel="0" collapsed="false">
      <c r="A6" s="6"/>
      <c r="B6" s="5" t="s">
        <v>4</v>
      </c>
      <c r="C6" s="5"/>
      <c r="D6" s="5"/>
      <c r="E6" s="5"/>
      <c r="F6" s="5"/>
      <c r="G6" s="5"/>
      <c r="H6" s="5"/>
      <c r="I6" s="5"/>
      <c r="J6" s="5"/>
    </row>
    <row r="7" customFormat="false" ht="11.25" hidden="false" customHeight="false" outlineLevel="0" collapsed="false">
      <c r="A7" s="6"/>
      <c r="B7" s="5" t="s">
        <v>5</v>
      </c>
      <c r="C7" s="5"/>
      <c r="D7" s="5"/>
      <c r="E7" s="5"/>
      <c r="F7" s="5"/>
      <c r="G7" s="5"/>
      <c r="H7" s="5"/>
      <c r="I7" s="5"/>
      <c r="J7" s="5"/>
      <c r="K7" s="5"/>
    </row>
    <row r="8" customFormat="false" ht="11.25" hidden="false" customHeight="false" outlineLevel="0" collapsed="false">
      <c r="A8" s="6"/>
      <c r="B8" s="5" t="s">
        <v>6</v>
      </c>
      <c r="C8" s="5"/>
      <c r="D8" s="5"/>
      <c r="E8" s="5"/>
      <c r="F8" s="5"/>
      <c r="G8" s="5"/>
      <c r="H8" s="5"/>
      <c r="I8" s="5"/>
      <c r="J8" s="5"/>
    </row>
    <row r="9" customFormat="false" ht="11.25" hidden="false" customHeight="false" outlineLevel="0" collapsed="false">
      <c r="A9" s="6"/>
      <c r="B9" s="5" t="s">
        <v>7</v>
      </c>
      <c r="C9" s="5"/>
      <c r="D9" s="5"/>
      <c r="E9" s="5"/>
      <c r="F9" s="5"/>
      <c r="G9" s="5"/>
      <c r="H9" s="5"/>
      <c r="I9" s="5"/>
      <c r="J9" s="5"/>
    </row>
    <row r="10" customFormat="false" ht="11.25" hidden="false" customHeight="false" outlineLevel="0" collapsed="false">
      <c r="A10" s="6"/>
      <c r="B10" s="5" t="s">
        <v>8</v>
      </c>
      <c r="C10" s="5"/>
      <c r="D10" s="5"/>
      <c r="E10" s="5"/>
      <c r="F10" s="5"/>
      <c r="G10" s="5"/>
      <c r="H10" s="5"/>
      <c r="I10" s="5"/>
      <c r="J10" s="5"/>
    </row>
    <row r="11" customFormat="false" ht="11.25" hidden="false" customHeight="false" outlineLevel="0" collapsed="false">
      <c r="A11" s="6"/>
      <c r="B11" s="5" t="s">
        <v>9</v>
      </c>
      <c r="C11" s="5"/>
      <c r="D11" s="5"/>
      <c r="E11" s="5"/>
      <c r="F11" s="5"/>
      <c r="G11" s="5"/>
      <c r="H11" s="5"/>
      <c r="I11" s="5"/>
      <c r="J11" s="5"/>
      <c r="K11" s="7"/>
    </row>
    <row r="12" customFormat="false" ht="11.25" hidden="false" customHeight="false" outlineLevel="0" collapsed="false">
      <c r="A12" s="6"/>
      <c r="B12" s="5" t="s">
        <v>10</v>
      </c>
      <c r="C12" s="5"/>
      <c r="D12" s="5"/>
      <c r="E12" s="5"/>
      <c r="F12" s="5"/>
      <c r="G12" s="5"/>
      <c r="H12" s="5"/>
      <c r="I12" s="5"/>
      <c r="J12" s="5"/>
      <c r="K12" s="7"/>
    </row>
    <row r="13" customFormat="false" ht="11.25" hidden="false" customHeight="false" outlineLevel="0" collapsed="false">
      <c r="A13" s="6"/>
      <c r="B13" s="5" t="s">
        <v>11</v>
      </c>
      <c r="C13" s="5"/>
      <c r="D13" s="5"/>
      <c r="E13" s="5"/>
      <c r="F13" s="5"/>
      <c r="G13" s="5"/>
      <c r="H13" s="5"/>
      <c r="I13" s="5"/>
      <c r="J13" s="5"/>
      <c r="K13" s="7"/>
    </row>
    <row r="14" customFormat="false" ht="11.25" hidden="false" customHeight="false" outlineLevel="0" collapsed="false">
      <c r="A14" s="8"/>
      <c r="B14" s="5" t="s">
        <v>12</v>
      </c>
      <c r="C14" s="5"/>
      <c r="D14" s="5"/>
      <c r="E14" s="5"/>
      <c r="F14" s="5"/>
      <c r="G14" s="5"/>
      <c r="H14" s="5"/>
      <c r="I14" s="5"/>
      <c r="J14" s="5"/>
      <c r="K14" s="7"/>
      <c r="L14" s="7"/>
    </row>
    <row r="15" customFormat="false" ht="11.25" hidden="false" customHeight="false" outlineLevel="0" collapsed="false">
      <c r="A15" s="8"/>
      <c r="B15" s="5" t="s">
        <v>13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customFormat="false" ht="11.25" hidden="false" customHeight="false" outlineLevel="0" collapsed="false">
      <c r="A16" s="8"/>
      <c r="B16" s="5" t="s">
        <v>14</v>
      </c>
      <c r="C16" s="5"/>
      <c r="D16" s="5"/>
      <c r="E16" s="5"/>
      <c r="F16" s="5"/>
      <c r="G16" s="5"/>
      <c r="H16" s="5"/>
      <c r="I16" s="5"/>
      <c r="J16" s="5"/>
      <c r="K16" s="5"/>
    </row>
    <row r="17" customFormat="false" ht="11.25" hidden="false" customHeight="false" outlineLevel="0" collapsed="false">
      <c r="A17" s="9"/>
      <c r="B17" s="5" t="s">
        <v>15</v>
      </c>
      <c r="C17" s="5"/>
      <c r="D17" s="5"/>
      <c r="E17" s="5"/>
      <c r="F17" s="5"/>
      <c r="G17" s="5"/>
      <c r="H17" s="5"/>
      <c r="I17" s="5"/>
      <c r="J17" s="5"/>
      <c r="K17" s="5"/>
    </row>
    <row r="18" customFormat="false" ht="11.25" hidden="false" customHeight="false" outlineLevel="0" collapsed="false">
      <c r="A18" s="9"/>
      <c r="B18" s="5" t="s">
        <v>16</v>
      </c>
      <c r="C18" s="5"/>
      <c r="D18" s="5"/>
      <c r="E18" s="5"/>
      <c r="F18" s="5"/>
      <c r="G18" s="5"/>
      <c r="H18" s="5"/>
      <c r="I18" s="5"/>
      <c r="J18" s="5"/>
    </row>
    <row r="19" customFormat="false" ht="11.25" hidden="false" customHeight="true" outlineLevel="0" collapsed="false">
      <c r="A19" s="9"/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5"/>
    </row>
    <row r="20" customFormat="false" ht="11.25" hidden="false" customHeight="false" outlineLevel="0" collapsed="false">
      <c r="A20" s="9"/>
      <c r="B20" s="5" t="s">
        <v>18</v>
      </c>
      <c r="C20" s="5"/>
      <c r="D20" s="5"/>
      <c r="E20" s="5"/>
      <c r="F20" s="5"/>
      <c r="G20" s="5"/>
      <c r="H20" s="5"/>
      <c r="I20" s="5"/>
      <c r="J20" s="5"/>
      <c r="K20" s="7"/>
    </row>
    <row r="21" customFormat="false" ht="11.25" hidden="false" customHeight="true" outlineLevel="0" collapsed="false">
      <c r="B21" s="5"/>
      <c r="C21" s="5"/>
      <c r="D21" s="5"/>
      <c r="E21" s="5"/>
      <c r="F21" s="5"/>
      <c r="G21" s="5"/>
      <c r="H21" s="5"/>
      <c r="I21" s="5"/>
      <c r="J21" s="5"/>
    </row>
    <row r="22" customFormat="false" ht="12.75" hidden="false" customHeight="false" outlineLevel="0" collapsed="false">
      <c r="A22" s="10" t="s">
        <v>19</v>
      </c>
      <c r="B22" s="10"/>
    </row>
    <row r="23" customFormat="false" ht="11.25" hidden="false" customHeight="false" outlineLevel="0" collapsed="false">
      <c r="B23" s="5" t="s">
        <v>20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customFormat="false" ht="11.25" hidden="false" customHeight="false" outlineLevel="0" collapsed="false">
      <c r="B24" s="5" t="s">
        <v>21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customFormat="false" ht="11.25" hidden="false" customHeight="true" outlineLevel="0" collapsed="false">
      <c r="B25" s="11" t="s">
        <v>22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customFormat="false" ht="11.25" hidden="false" customHeight="false" outlineLevel="0" collapsed="false">
      <c r="B26" s="5" t="s">
        <v>23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customFormat="false" ht="11.25" hidden="false" customHeight="false" outlineLevel="0" collapsed="false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customFormat="false" ht="12.75" hidden="false" customHeight="false" outlineLevel="0" collapsed="false">
      <c r="A28" s="12" t="s">
        <v>24</v>
      </c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customFormat="false" ht="11.25" hidden="false" customHeight="false" outlineLevel="0" collapsed="false">
      <c r="B29" s="5" t="s">
        <v>25</v>
      </c>
      <c r="C29" s="5"/>
      <c r="D29" s="5"/>
      <c r="E29" s="5"/>
      <c r="F29" s="5"/>
      <c r="G29" s="5"/>
      <c r="H29" s="5"/>
      <c r="I29" s="5"/>
      <c r="J29" s="5"/>
      <c r="K29" s="5"/>
      <c r="L29" s="7"/>
      <c r="M29" s="7"/>
    </row>
    <row r="30" customFormat="false" ht="11.25" hidden="false" customHeight="false" outlineLevel="0" collapsed="false">
      <c r="B30" s="5" t="s">
        <v>26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7"/>
    </row>
    <row r="31" customFormat="false" ht="11.25" hidden="false" customHeight="false" outlineLevel="0" collapsed="false">
      <c r="B31" s="5" t="s">
        <v>27</v>
      </c>
      <c r="C31" s="5"/>
      <c r="D31" s="5"/>
      <c r="E31" s="5"/>
      <c r="F31" s="5"/>
      <c r="G31" s="5"/>
      <c r="H31" s="5"/>
      <c r="I31" s="5"/>
      <c r="J31" s="5"/>
      <c r="K31" s="5"/>
      <c r="L31" s="7"/>
      <c r="M31" s="7"/>
    </row>
    <row r="32" customFormat="false" ht="11.25" hidden="false" customHeight="false" outlineLevel="0" collapsed="false">
      <c r="B32" s="5" t="s">
        <v>28</v>
      </c>
      <c r="C32" s="5"/>
      <c r="D32" s="5"/>
      <c r="E32" s="5"/>
      <c r="F32" s="5"/>
      <c r="G32" s="5"/>
      <c r="H32" s="5"/>
      <c r="I32" s="5"/>
      <c r="J32" s="5"/>
      <c r="K32" s="5"/>
      <c r="L32" s="7"/>
      <c r="M32" s="7"/>
    </row>
    <row r="33" customFormat="false" ht="11.25" hidden="false" customHeight="false" outlineLevel="0" collapsed="false">
      <c r="B33" s="5"/>
      <c r="C33" s="5"/>
      <c r="D33" s="5"/>
      <c r="E33" s="5"/>
      <c r="F33" s="5"/>
      <c r="G33" s="5"/>
      <c r="H33" s="5"/>
      <c r="I33" s="5"/>
      <c r="J33" s="5"/>
      <c r="K33" s="5"/>
      <c r="L33" s="7"/>
      <c r="M33" s="7"/>
    </row>
    <row r="34" customFormat="false" ht="12.75" hidden="false" customHeight="false" outlineLevel="0" collapsed="false">
      <c r="A34" s="14" t="s">
        <v>29</v>
      </c>
      <c r="B34" s="14"/>
      <c r="C34" s="13"/>
      <c r="D34" s="13"/>
      <c r="E34" s="13"/>
      <c r="F34" s="13"/>
      <c r="G34" s="13"/>
      <c r="H34" s="13"/>
      <c r="I34" s="13"/>
      <c r="J34" s="13"/>
      <c r="K34" s="13"/>
    </row>
    <row r="35" customFormat="false" ht="11.25" hidden="false" customHeight="false" outlineLevel="0" collapsed="false">
      <c r="B35" s="15" t="s">
        <v>30</v>
      </c>
      <c r="C35" s="16"/>
      <c r="D35" s="16"/>
      <c r="E35" s="16"/>
      <c r="F35" s="16"/>
      <c r="G35" s="16"/>
      <c r="H35" s="16"/>
      <c r="I35" s="16"/>
      <c r="J35" s="16"/>
      <c r="K35" s="16"/>
    </row>
    <row r="36" customFormat="false" ht="11.25" hidden="false" customHeight="false" outlineLevel="0" collapsed="false">
      <c r="B36" s="17" t="s">
        <v>31</v>
      </c>
      <c r="C36" s="18"/>
      <c r="D36" s="18"/>
      <c r="E36" s="18"/>
      <c r="F36" s="18"/>
      <c r="G36" s="18"/>
      <c r="H36" s="18"/>
      <c r="I36" s="18"/>
      <c r="J36" s="18"/>
      <c r="K36" s="18"/>
    </row>
    <row r="37" customFormat="false" ht="11.25" hidden="false" customHeight="false" outlineLevel="0" collapsed="false">
      <c r="B37" s="15" t="s">
        <v>32</v>
      </c>
      <c r="C37" s="16"/>
      <c r="D37" s="16"/>
      <c r="E37" s="16"/>
      <c r="F37" s="16"/>
      <c r="G37" s="16"/>
      <c r="H37" s="16"/>
      <c r="I37" s="16"/>
      <c r="J37" s="16"/>
      <c r="K37" s="16"/>
    </row>
    <row r="38" customFormat="false" ht="11.25" hidden="false" customHeight="false" outlineLevel="0" collapsed="false">
      <c r="B38" s="17" t="s">
        <v>33</v>
      </c>
      <c r="C38" s="17"/>
      <c r="D38" s="15"/>
      <c r="E38" s="15"/>
      <c r="F38" s="16"/>
      <c r="G38" s="16"/>
      <c r="H38" s="16"/>
      <c r="I38" s="16"/>
      <c r="J38" s="16"/>
      <c r="K38" s="16"/>
    </row>
    <row r="39" customFormat="false" ht="11.25" hidden="false" customHeight="false" outlineLevel="0" collapsed="false">
      <c r="B39" s="15" t="s">
        <v>34</v>
      </c>
      <c r="C39" s="16"/>
      <c r="D39" s="16"/>
      <c r="E39" s="16"/>
      <c r="F39" s="16"/>
      <c r="G39" s="16"/>
      <c r="H39" s="16"/>
      <c r="I39" s="16"/>
      <c r="J39" s="16"/>
      <c r="K39" s="16"/>
    </row>
    <row r="40" customFormat="false" ht="11.25" hidden="false" customHeight="false" outlineLevel="0" collapsed="false">
      <c r="B40" s="17" t="s">
        <v>35</v>
      </c>
      <c r="C40" s="17"/>
      <c r="D40" s="17"/>
      <c r="E40" s="17"/>
      <c r="F40" s="19"/>
      <c r="G40" s="19"/>
      <c r="H40" s="16"/>
      <c r="I40" s="16"/>
      <c r="J40" s="16"/>
      <c r="K40" s="16"/>
    </row>
    <row r="41" customFormat="false" ht="11.25" hidden="false" customHeight="false" outlineLevel="0" collapsed="false">
      <c r="B41" s="15" t="s">
        <v>36</v>
      </c>
      <c r="C41" s="16"/>
      <c r="D41" s="16"/>
      <c r="E41" s="16"/>
      <c r="F41" s="16"/>
      <c r="G41" s="16"/>
      <c r="H41" s="16"/>
      <c r="I41" s="16"/>
      <c r="J41" s="16"/>
      <c r="K41" s="16"/>
    </row>
    <row r="42" customFormat="false" ht="11.25" hidden="false" customHeight="true" outlineLevel="0" collapsed="false">
      <c r="B42" s="20" t="s">
        <v>37</v>
      </c>
      <c r="C42" s="20"/>
      <c r="D42" s="20"/>
      <c r="E42" s="20"/>
      <c r="F42" s="20"/>
      <c r="G42" s="20"/>
      <c r="H42" s="20"/>
      <c r="I42" s="20"/>
      <c r="J42" s="20"/>
      <c r="K42" s="20"/>
    </row>
    <row r="43" customFormat="false" ht="11.25" hidden="false" customHeight="false" outlineLevel="0" collapsed="false">
      <c r="B43" s="15" t="s">
        <v>38</v>
      </c>
      <c r="C43" s="15"/>
      <c r="D43" s="15"/>
      <c r="E43" s="15"/>
      <c r="F43" s="15"/>
      <c r="G43" s="15"/>
      <c r="H43" s="15"/>
      <c r="I43" s="15"/>
      <c r="J43" s="15"/>
      <c r="K43" s="15"/>
    </row>
    <row r="44" customFormat="false" ht="11.25" hidden="false" customHeight="false" outlineLevel="0" collapsed="false">
      <c r="B44" s="15" t="s">
        <v>39</v>
      </c>
      <c r="C44" s="15"/>
      <c r="D44" s="15"/>
      <c r="E44" s="15"/>
      <c r="F44" s="15"/>
      <c r="G44" s="15"/>
      <c r="H44" s="15"/>
      <c r="I44" s="15"/>
      <c r="J44" s="15"/>
      <c r="K44" s="15"/>
    </row>
  </sheetData>
  <mergeCells count="30">
    <mergeCell ref="B5:J5"/>
    <mergeCell ref="B6:J6"/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K15:L15"/>
    <mergeCell ref="B16:J16"/>
    <mergeCell ref="B17:J17"/>
    <mergeCell ref="B18:J18"/>
    <mergeCell ref="B19:J19"/>
    <mergeCell ref="B20:J20"/>
    <mergeCell ref="A22:B22"/>
    <mergeCell ref="B23:N23"/>
    <mergeCell ref="B24:N24"/>
    <mergeCell ref="B25:N25"/>
    <mergeCell ref="B26:N26"/>
    <mergeCell ref="B29:K29"/>
    <mergeCell ref="B30:L30"/>
    <mergeCell ref="B31:K31"/>
    <mergeCell ref="B32:K32"/>
    <mergeCell ref="A34:B34"/>
    <mergeCell ref="B42:K42"/>
    <mergeCell ref="B43:K43"/>
    <mergeCell ref="B44:K44"/>
  </mergeCells>
  <hyperlinks>
    <hyperlink ref="B2" r:id="rId1" display="Documents de travail, série Statistiques, n° 171 - juillet 2012"/>
    <hyperlink ref="B5" location="'graph1'!A1" display="Graphique 1 -  Répartition des prestations de l'aide sociale départemnetale au 31.12.2010 - France métropolitaine"/>
    <hyperlink ref="B6" location="'graph2'!A1" display="Graphique 2 - Répartition des aides sociales aux personnes âgées à domicile et en établissement au 31.12.2010 - France métropolitaine"/>
    <hyperlink ref="B7" location="'graph3'!A1" display="Graphique 3 - Répartition par GIR des bénéficiaires de l'APA en établissement au 31.12.2010  France métropolitaine"/>
    <hyperlink ref="B8" location="'graph4'!A1" display="Graphique 4 - Bénéficiaires de l'APA à domicile par GIR au 31.12.2010 - France métropolitaine"/>
    <hyperlink ref="B9" location="'graph5'!A1" display="Graphique 5 - Répartition par sexe des personnes âgées bénéficiaires d’une aide sociale au 31.12.2010 France métropolitaine"/>
    <hyperlink ref="B10" location="'graph6'!A1" display="Graphique 6 - Répartition par âge et par type de prestations des personnes âgées bénéficiaires d’une aide sociale à domicile au 31.12.2010 - France métropolitaine"/>
    <hyperlink ref="B11" location="'graph7'!A1" display="Graphique 7 - Répartition par âge des personnes âgées bénéficiaires d’une aide en établissement au 31.12.2010 France métropolitaine"/>
    <hyperlink ref="B12" location="'tab1'!A1" display="Tableau 1 - Répartition des bénéficaires de l'APA à domicile par GIR et par tranches d'âge au 31-12-2010 - France métropolitaine"/>
    <hyperlink ref="B13" location="'tab2'!A1" display="Tableau 2 – Répartition des bénéficaires de l'APA en établissement par GIR et par tranches d'âge au 31.12.2010- France métropolitaine"/>
    <hyperlink ref="B14" location="'graph8'!A1" display="Graphique 8 - Répartition des aides sociales aux personnes handicapées à domicile ou en établissement au 31.12.2010 – France métropolitaine"/>
    <hyperlink ref="B15" location="'graph9'!A1" display="Graphique 9 - Répartition par sexe des personnes handicapées par type d’aide au 31.12.2010 - France métropolitaine"/>
    <hyperlink ref="B16" location="'graph10'!A1" display="Graphique 10 - Répartition par âge des personnes handicapées par type d’aide au 31.12.2010 - France métropolitaine"/>
    <hyperlink ref="B17" location="'graph11'!A1" display="Graphique 11 - Répartion des bénéficiaires de l'ASE entre actions éducatives et placements au 31.12.2010 - France métropolitaine"/>
    <hyperlink ref="B18" location="'graph12'!A1" display="Graphique 12  - Répartition des enfants confiés à l'ASE par mode d'hébergement au 31.12.2010 - DOM"/>
    <hyperlink ref="B19" location="Graph13!A1" display="Graphique 13 - Actions éducatives et placements rapportés au total des bénéficiaires de l'ASE au 31.12.10 - DOM"/>
    <hyperlink ref="B20" location="'tab3'!A1" display="Tableau 3 –  Répartition par âge des enfants confiés à l'ASE au 31.12.2010- France métropolitaine"/>
    <hyperlink ref="B23" location="'tab1-pa'!A1" display="Tableau 1 –  Les différentes aides : ACTP des personnes de 60 ans ou plus, APA, aides ménagères ou auxiliaires de vie, ASH en établissement, accueil familial PCH des personnes de 60 ans ou plus."/>
    <hyperlink ref="B24" location="'tab2-pa'!A1" display="Tableau 2 –  Les aides à domicile : APA à domicile, ACTP des personnes de 60 ans ou plus à domicile, PCH des personnes de 60 ans ou plus, aides ménagères ou auxiliaires de vie."/>
    <hyperlink ref="B25" location="'tab3-ph'!A1" display="Tableau 3 –  Les aides en établissements : APA en établissement, ASH, ACTP des personnes de 60 ans ou plus, PCH des personnes de 60 ans ou plus.&#10;&#10;Tableau 3 –  Les aides en établissements : APA en établissement, ASH, ACTP des personnes de 60 ans ou plus, PCH des personnes de 60 ans ou plus.&#10;&#10;"/>
    <hyperlink ref="B26" location="'tab4-ph'!A1" display="Tableau 4 –  Les aides à l’hébergement en établissement par type de structure : logement-foyer, maison de retraite ou hospice, unité de soins longue durée."/>
    <hyperlink ref="B29" location="'tab1-ph'!A1" display="Tableau 1 –  Les différentes aides "/>
    <hyperlink ref="B30" location="'tab2-ph'!A1" display="Tableau 2 –  Les aides à domicile "/>
    <hyperlink ref="B31" location="'tab3-ph'!A1" display="Tableau 3 –  Les aides en établissements "/>
    <hyperlink ref="B32" location="'tab4-ph'!A1" display="Tableau 4 –  Les aides à l’hébergement par type de structure"/>
    <hyperlink ref="B35" location="'tab1-ase'!A1" display="Tableau 1 –  Enfants accueillis à l’aide sociale à l’enfance : enfants confiés, placements      directs par le juge."/>
    <hyperlink ref="B36" location="'tab2-ase'!A1" display="Tableau 2 –  Enfants confiés à l’aide sociale à l’enfance par type de mesures : administratives ou  judiciaires."/>
    <hyperlink ref="B37" location="'tab3-ase'!A1" display="Tableau 3 –  Enfants confiés à l’aide sociale à l’enfance par type de mesure détaillé."/>
    <hyperlink ref="B39" location="'tab5-ase'!A1" display="Tableau 5 –  Les placements hors du département d’origine par mode d’hébergement."/>
    <hyperlink ref="B41" location="'tab7-ase'!A1" display="Tableau 7 –  Enfants confiés à l’ASE par âge (moins de 6 ans, 6/10ans, 11/15 ans, 16/17 ans, 18 ans et plus)."/>
    <hyperlink ref="B42" location="'tab8-ase'!A1" display="Tableau 8 –  Placements directs par le juge : placement auprès d’un tiers, placement&#10;auprès d’un établissement, délégation de l’autorité parentale.&#10;"/>
    <hyperlink ref="B43" location="'tab9-ase'!A1" display="Tableau 9 –  Actions éducatives : actions éducatives à domicile, actions éducatives en milieu ouvert."/>
    <hyperlink ref="B44" location="'tab10-ase'!A1" display="Tableau 10 –  Actions éducatives à domicile : mineurs et jeunes majeurs.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100" width="14.15"/>
    <col collapsed="false" customWidth="true" hidden="false" outlineLevel="0" max="2" min="2" style="100" width="12.71"/>
    <col collapsed="false" customWidth="true" hidden="false" outlineLevel="0" max="3" min="3" style="100" width="12.14"/>
    <col collapsed="false" customWidth="true" hidden="false" outlineLevel="0" max="4" min="4" style="100" width="11.57"/>
    <col collapsed="false" customWidth="false" hidden="false" outlineLevel="0" max="1025" min="5" style="100" width="11.42"/>
  </cols>
  <sheetData>
    <row r="1" customFormat="false" ht="15" hidden="false" customHeight="false" outlineLevel="0" collapsed="false">
      <c r="A1" s="101" t="s">
        <v>99</v>
      </c>
      <c r="H1" s="24" t="s">
        <v>41</v>
      </c>
    </row>
    <row r="3" customFormat="false" ht="11.25" hidden="false" customHeight="false" outlineLevel="0" collapsed="false">
      <c r="A3" s="102" t="s">
        <v>89</v>
      </c>
      <c r="B3" s="103" t="s">
        <v>90</v>
      </c>
      <c r="C3" s="103" t="s">
        <v>91</v>
      </c>
      <c r="D3" s="103" t="s">
        <v>92</v>
      </c>
      <c r="E3" s="103" t="s">
        <v>93</v>
      </c>
    </row>
    <row r="4" customFormat="false" ht="11.25" hidden="false" customHeight="false" outlineLevel="0" collapsed="false">
      <c r="A4" s="102" t="s">
        <v>75</v>
      </c>
      <c r="B4" s="104" t="n">
        <v>0.0116491371702353</v>
      </c>
      <c r="C4" s="104" t="n">
        <v>0.0135799807956298</v>
      </c>
      <c r="D4" s="104" t="n">
        <v>0.0208343091096143</v>
      </c>
      <c r="E4" s="104" t="n">
        <v>0.0257020784178248</v>
      </c>
    </row>
    <row r="5" customFormat="false" ht="11.25" hidden="false" customHeight="false" outlineLevel="0" collapsed="false">
      <c r="A5" s="102" t="s">
        <v>94</v>
      </c>
      <c r="B5" s="104" t="n">
        <v>0.0188882799965667</v>
      </c>
      <c r="C5" s="104" t="n">
        <v>0.0231170748184281</v>
      </c>
      <c r="D5" s="104" t="n">
        <v>0.0288875218311738</v>
      </c>
      <c r="E5" s="104" t="n">
        <v>0.0325546426376698</v>
      </c>
    </row>
    <row r="6" customFormat="false" ht="11.25" hidden="false" customHeight="false" outlineLevel="0" collapsed="false">
      <c r="A6" s="102" t="s">
        <v>95</v>
      </c>
      <c r="B6" s="104" t="n">
        <v>0.0364512288254027</v>
      </c>
      <c r="C6" s="104" t="n">
        <v>0.0425975378799608</v>
      </c>
      <c r="D6" s="104" t="n">
        <v>0.049784047601571</v>
      </c>
      <c r="E6" s="104" t="n">
        <v>0.0521821180898727</v>
      </c>
    </row>
    <row r="7" customFormat="false" ht="11.25" hidden="false" customHeight="false" outlineLevel="0" collapsed="false">
      <c r="A7" s="102" t="s">
        <v>96</v>
      </c>
      <c r="B7" s="104" t="n">
        <v>0.0856119477878502</v>
      </c>
      <c r="C7" s="104" t="n">
        <v>0.0955349110721376</v>
      </c>
      <c r="D7" s="104" t="n">
        <v>0.1</v>
      </c>
      <c r="E7" s="104" t="n">
        <v>0.092433025616668</v>
      </c>
    </row>
    <row r="8" customFormat="false" ht="11.25" hidden="false" customHeight="false" outlineLevel="0" collapsed="false">
      <c r="A8" s="102" t="s">
        <v>97</v>
      </c>
      <c r="B8" s="104" t="n">
        <v>0.188848687323522</v>
      </c>
      <c r="C8" s="105" t="n">
        <v>0.196673574012854</v>
      </c>
      <c r="D8" s="104" t="n">
        <v>0.183313468275911</v>
      </c>
      <c r="E8" s="104" t="n">
        <v>0.187696612868567</v>
      </c>
    </row>
    <row r="9" customFormat="false" ht="11.25" hidden="false" customHeight="false" outlineLevel="0" collapsed="false">
      <c r="A9" s="102" t="s">
        <v>80</v>
      </c>
      <c r="B9" s="104" t="n">
        <v>0.65</v>
      </c>
      <c r="C9" s="104" t="n">
        <v>0.63</v>
      </c>
      <c r="D9" s="104" t="n">
        <v>0.623623048593076</v>
      </c>
      <c r="E9" s="104" t="n">
        <v>0.609431522369398</v>
      </c>
    </row>
    <row r="10" customFormat="false" ht="11.25" hidden="false" customHeight="false" outlineLevel="0" collapsed="false">
      <c r="A10" s="100" t="s">
        <v>98</v>
      </c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fals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I3" activeCellId="0" sqref="I3"/>
    </sheetView>
  </sheetViews>
  <sheetFormatPr defaultRowHeight="11.25" outlineLevelRow="0" outlineLevelCol="0"/>
  <cols>
    <col collapsed="false" customWidth="true" hidden="false" outlineLevel="0" max="1" min="1" style="33" width="40.15"/>
    <col collapsed="false" customWidth="false" hidden="false" outlineLevel="0" max="1025" min="2" style="33" width="11.42"/>
  </cols>
  <sheetData>
    <row r="1" customFormat="false" ht="11.25" hidden="false" customHeight="false" outlineLevel="0" collapsed="false">
      <c r="A1" s="22"/>
    </row>
    <row r="3" customFormat="false" ht="15" hidden="false" customHeight="false" outlineLevel="0" collapsed="false">
      <c r="A3" s="106" t="s">
        <v>12</v>
      </c>
      <c r="B3" s="106"/>
      <c r="C3" s="106"/>
      <c r="D3" s="106"/>
      <c r="E3" s="106"/>
      <c r="F3" s="106"/>
      <c r="G3" s="106"/>
      <c r="H3" s="107"/>
      <c r="I3" s="24" t="s">
        <v>41</v>
      </c>
    </row>
    <row r="4" customFormat="false" ht="11.25" hidden="false" customHeight="false" outlineLevel="0" collapsed="false">
      <c r="A4" s="22"/>
    </row>
    <row r="5" customFormat="false" ht="11.25" hidden="false" customHeight="false" outlineLevel="0" collapsed="false">
      <c r="A5" s="25" t="s">
        <v>48</v>
      </c>
      <c r="B5" s="26" t="n">
        <v>19494.056737651</v>
      </c>
      <c r="C5" s="27" t="n">
        <v>0.0587324515675282</v>
      </c>
    </row>
    <row r="6" customFormat="false" ht="11.25" hidden="false" customHeight="false" outlineLevel="0" collapsed="false">
      <c r="A6" s="25" t="s">
        <v>50</v>
      </c>
      <c r="B6" s="26" t="n">
        <v>53683.3772979282</v>
      </c>
      <c r="C6" s="27" t="n">
        <v>0.161739364954359</v>
      </c>
      <c r="D6" s="108"/>
      <c r="F6" s="108"/>
    </row>
    <row r="7" customFormat="false" ht="11.25" hidden="false" customHeight="false" outlineLevel="0" collapsed="false">
      <c r="A7" s="25" t="s">
        <v>51</v>
      </c>
      <c r="B7" s="26" t="n">
        <v>112989.911738143</v>
      </c>
      <c r="C7" s="27" t="n">
        <v>0.340420396230949</v>
      </c>
      <c r="D7" s="109"/>
    </row>
    <row r="8" customFormat="false" ht="11.25" hidden="false" customHeight="false" outlineLevel="0" collapsed="false">
      <c r="A8" s="25" t="s">
        <v>52</v>
      </c>
      <c r="B8" s="26" t="n">
        <v>98953</v>
      </c>
      <c r="C8" s="27" t="n">
        <v>0.298129443151602</v>
      </c>
      <c r="F8" s="108"/>
    </row>
    <row r="9" customFormat="false" ht="11.25" hidden="false" customHeight="false" outlineLevel="0" collapsed="false">
      <c r="A9" s="25" t="s">
        <v>100</v>
      </c>
      <c r="B9" s="26" t="n">
        <v>21505.4308084051</v>
      </c>
      <c r="C9" s="27" t="n">
        <v>0.0647923975184694</v>
      </c>
      <c r="F9" s="28"/>
    </row>
    <row r="10" customFormat="false" ht="11.25" hidden="false" customHeight="false" outlineLevel="0" collapsed="false">
      <c r="A10" s="25" t="s">
        <v>101</v>
      </c>
      <c r="B10" s="26" t="n">
        <v>14215.4031657026</v>
      </c>
      <c r="C10" s="27" t="n">
        <v>0.0428287189874632</v>
      </c>
      <c r="D10" s="109"/>
    </row>
    <row r="11" customFormat="false" ht="11.25" hidden="false" customHeight="false" outlineLevel="0" collapsed="false">
      <c r="A11" s="25" t="s">
        <v>102</v>
      </c>
      <c r="B11" s="26" t="n">
        <v>11071.6932443272</v>
      </c>
      <c r="C11" s="27" t="n">
        <v>0.0333572275896295</v>
      </c>
      <c r="D11" s="109"/>
    </row>
    <row r="12" customFormat="false" ht="11.25" hidden="false" customHeight="false" outlineLevel="0" collapsed="false">
      <c r="A12" s="25"/>
      <c r="B12" s="26" t="n">
        <v>331912.872992157</v>
      </c>
      <c r="C12" s="110" t="n">
        <v>1</v>
      </c>
      <c r="D12" s="111"/>
    </row>
    <row r="13" customFormat="false" ht="11.25" hidden="false" customHeight="false" outlineLevel="0" collapsed="false">
      <c r="A13" s="33" t="s">
        <v>46</v>
      </c>
      <c r="B13" s="28"/>
      <c r="C13" s="108"/>
    </row>
    <row r="14" customFormat="false" ht="11.25" hidden="false" customHeight="false" outlineLevel="0" collapsed="false">
      <c r="A14" s="33" t="s">
        <v>103</v>
      </c>
    </row>
  </sheetData>
  <hyperlinks>
    <hyperlink ref="I3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1.25" outlineLevelRow="0" outlineLevelCol="0"/>
  <cols>
    <col collapsed="false" customWidth="true" hidden="false" outlineLevel="0" max="1" min="1" style="33" width="20.71"/>
    <col collapsed="false" customWidth="false" hidden="false" outlineLevel="0" max="1025" min="2" style="33" width="11.42"/>
  </cols>
  <sheetData>
    <row r="1" customFormat="false" ht="11.25" hidden="false" customHeight="false" outlineLevel="0" collapsed="false">
      <c r="A1" s="34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customFormat="false" ht="15" hidden="false" customHeight="false" outlineLevel="0" collapsed="false">
      <c r="I2" s="24" t="s">
        <v>41</v>
      </c>
    </row>
    <row r="3" customFormat="false" ht="11.25" hidden="false" customHeight="false" outlineLevel="0" collapsed="false">
      <c r="A3" s="25"/>
      <c r="B3" s="112" t="s">
        <v>64</v>
      </c>
      <c r="C3" s="112" t="s">
        <v>63</v>
      </c>
      <c r="D3" s="112" t="s">
        <v>81</v>
      </c>
    </row>
    <row r="4" customFormat="false" ht="11.25" hidden="false" customHeight="false" outlineLevel="0" collapsed="false">
      <c r="A4" s="25" t="s">
        <v>48</v>
      </c>
      <c r="B4" s="42" t="n">
        <v>0.49</v>
      </c>
      <c r="C4" s="45" t="n">
        <v>0.51</v>
      </c>
      <c r="D4" s="42" t="n">
        <v>1</v>
      </c>
    </row>
    <row r="5" customFormat="false" ht="11.25" hidden="false" customHeight="false" outlineLevel="0" collapsed="false">
      <c r="A5" s="25" t="s">
        <v>104</v>
      </c>
      <c r="B5" s="113" t="n">
        <v>0.500554809320797</v>
      </c>
      <c r="C5" s="113" t="n">
        <v>0.499410150090522</v>
      </c>
      <c r="D5" s="113" t="n">
        <v>1</v>
      </c>
    </row>
    <row r="6" customFormat="false" ht="11.25" hidden="false" customHeight="false" outlineLevel="0" collapsed="false">
      <c r="A6" s="25" t="s">
        <v>105</v>
      </c>
      <c r="B6" s="113" t="n">
        <v>0.495673173676796</v>
      </c>
      <c r="C6" s="113" t="n">
        <v>0.504326826323204</v>
      </c>
      <c r="D6" s="113" t="n">
        <v>1</v>
      </c>
    </row>
    <row r="7" customFormat="false" ht="11.25" hidden="false" customHeight="false" outlineLevel="0" collapsed="false">
      <c r="A7" s="25" t="s">
        <v>106</v>
      </c>
      <c r="B7" s="42" t="n">
        <v>0.427006781823767</v>
      </c>
      <c r="C7" s="42" t="n">
        <v>0.572993218176233</v>
      </c>
      <c r="D7" s="42" t="n">
        <v>1</v>
      </c>
    </row>
    <row r="8" customFormat="false" ht="11.25" hidden="false" customHeight="false" outlineLevel="0" collapsed="false">
      <c r="A8" s="25"/>
      <c r="B8" s="45"/>
      <c r="C8" s="45"/>
      <c r="D8" s="25"/>
    </row>
    <row r="9" customFormat="false" ht="11.25" hidden="false" customHeight="false" outlineLevel="0" collapsed="false">
      <c r="A9" s="25" t="s">
        <v>48</v>
      </c>
      <c r="B9" s="26" t="n">
        <v>7279</v>
      </c>
      <c r="C9" s="26" t="n">
        <v>7528</v>
      </c>
      <c r="D9" s="26" t="n">
        <v>14807</v>
      </c>
    </row>
    <row r="10" customFormat="false" ht="11.25" hidden="false" customHeight="false" outlineLevel="0" collapsed="false">
      <c r="A10" s="25" t="s">
        <v>104</v>
      </c>
      <c r="B10" s="26" t="n">
        <v>37681</v>
      </c>
      <c r="C10" s="25" t="n">
        <v>37807</v>
      </c>
      <c r="D10" s="25" t="n">
        <v>75488</v>
      </c>
    </row>
    <row r="11" customFormat="false" ht="11.25" hidden="false" customHeight="false" outlineLevel="0" collapsed="false">
      <c r="A11" s="25" t="s">
        <v>105</v>
      </c>
      <c r="B11" s="26" t="n">
        <v>62044</v>
      </c>
      <c r="C11" s="26" t="n">
        <v>62523</v>
      </c>
      <c r="D11" s="26" t="n">
        <v>124567</v>
      </c>
    </row>
    <row r="12" customFormat="false" ht="11.25" hidden="false" customHeight="false" outlineLevel="0" collapsed="false">
      <c r="A12" s="25" t="s">
        <v>106</v>
      </c>
      <c r="B12" s="26" t="n">
        <v>40098</v>
      </c>
      <c r="C12" s="26" t="n">
        <v>52882</v>
      </c>
      <c r="D12" s="26" t="n">
        <v>92980</v>
      </c>
    </row>
    <row r="13" customFormat="false" ht="11.25" hidden="false" customHeight="false" outlineLevel="0" collapsed="false">
      <c r="A13" s="33" t="s">
        <v>103</v>
      </c>
    </row>
  </sheetData>
  <mergeCells count="1">
    <mergeCell ref="A1:K1"/>
  </mergeCells>
  <hyperlinks>
    <hyperlink ref="I2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" min="1" style="47" width="16.71"/>
    <col collapsed="false" customWidth="false" hidden="false" outlineLevel="0" max="1025" min="2" style="47" width="11.42"/>
  </cols>
  <sheetData>
    <row r="1" customFormat="false" ht="15" hidden="false" customHeight="false" outlineLevel="0" collapsed="false">
      <c r="A1" s="114" t="s">
        <v>14</v>
      </c>
      <c r="J1" s="24" t="s">
        <v>41</v>
      </c>
    </row>
    <row r="2" customFormat="false" ht="11.25" hidden="false" customHeight="false" outlineLevel="0" collapsed="false">
      <c r="A2" s="115"/>
    </row>
    <row r="3" s="116" customFormat="true" ht="11.25" hidden="false" customHeight="false" outlineLevel="0" collapsed="false">
      <c r="A3" s="75" t="s">
        <v>107</v>
      </c>
      <c r="B3" s="75" t="s">
        <v>108</v>
      </c>
      <c r="C3" s="75" t="s">
        <v>109</v>
      </c>
      <c r="D3" s="75" t="s">
        <v>110</v>
      </c>
      <c r="E3" s="75" t="s">
        <v>111</v>
      </c>
      <c r="F3" s="75" t="s">
        <v>112</v>
      </c>
    </row>
    <row r="4" customFormat="false" ht="11.25" hidden="false" customHeight="false" outlineLevel="0" collapsed="false">
      <c r="A4" s="117" t="n">
        <v>97</v>
      </c>
      <c r="B4" s="117" t="n">
        <v>872</v>
      </c>
      <c r="C4" s="117" t="n">
        <v>2631</v>
      </c>
      <c r="D4" s="117" t="n">
        <v>5806</v>
      </c>
      <c r="E4" s="117" t="n">
        <v>4701</v>
      </c>
      <c r="F4" s="117" t="n">
        <v>396</v>
      </c>
    </row>
    <row r="5" customFormat="false" ht="12.75" hidden="false" customHeight="false" outlineLevel="0" collapsed="false">
      <c r="A5" s="79" t="n">
        <v>0.00676868746321366</v>
      </c>
      <c r="B5" s="79" t="n">
        <v>0.06</v>
      </c>
      <c r="C5" s="79" t="n">
        <v>0.18</v>
      </c>
      <c r="D5" s="118" t="n">
        <v>0.4</v>
      </c>
      <c r="E5" s="118" t="n">
        <v>0.32</v>
      </c>
      <c r="F5" s="118" t="n">
        <v>0.03</v>
      </c>
    </row>
    <row r="6" customFormat="false" ht="11.25" hidden="false" customHeight="false" outlineLevel="0" collapsed="false">
      <c r="A6" s="116"/>
      <c r="B6" s="116"/>
      <c r="C6" s="116"/>
      <c r="D6" s="116"/>
      <c r="E6" s="116"/>
      <c r="F6" s="116"/>
    </row>
    <row r="7" customFormat="false" ht="11.25" hidden="false" customHeight="false" outlineLevel="0" collapsed="false">
      <c r="A7" s="119" t="s">
        <v>107</v>
      </c>
      <c r="B7" s="120" t="s">
        <v>108</v>
      </c>
      <c r="C7" s="120" t="s">
        <v>109</v>
      </c>
      <c r="D7" s="120" t="s">
        <v>110</v>
      </c>
      <c r="E7" s="120" t="s">
        <v>111</v>
      </c>
      <c r="F7" s="120" t="s">
        <v>112</v>
      </c>
    </row>
    <row r="8" customFormat="false" ht="11.25" hidden="false" customHeight="false" outlineLevel="0" collapsed="false">
      <c r="A8" s="121" t="n">
        <v>436.113504556752</v>
      </c>
      <c r="B8" s="121" t="n">
        <v>10827.9113504557</v>
      </c>
      <c r="C8" s="121" t="n">
        <v>16168.2286661143</v>
      </c>
      <c r="D8" s="121" t="n">
        <v>17885.3305716653</v>
      </c>
      <c r="E8" s="121" t="n">
        <v>17826.2029826015</v>
      </c>
      <c r="F8" s="121" t="n">
        <v>9331.21292460646</v>
      </c>
    </row>
    <row r="9" customFormat="false" ht="11.25" hidden="false" customHeight="false" outlineLevel="0" collapsed="false">
      <c r="A9" s="122" t="n">
        <v>0.09</v>
      </c>
      <c r="B9" s="122" t="n">
        <v>0.15</v>
      </c>
      <c r="C9" s="122" t="n">
        <v>0.22</v>
      </c>
      <c r="D9" s="122" t="n">
        <v>0.25</v>
      </c>
      <c r="E9" s="122" t="n">
        <v>0.25</v>
      </c>
      <c r="F9" s="122" t="n">
        <v>0.12</v>
      </c>
    </row>
    <row r="11" customFormat="false" ht="11.25" hidden="false" customHeight="false" outlineLevel="0" collapsed="false">
      <c r="A11" s="75" t="s">
        <v>107</v>
      </c>
      <c r="B11" s="75" t="s">
        <v>108</v>
      </c>
      <c r="C11" s="75" t="s">
        <v>109</v>
      </c>
      <c r="D11" s="75" t="s">
        <v>110</v>
      </c>
      <c r="E11" s="75" t="s">
        <v>111</v>
      </c>
      <c r="F11" s="75" t="s">
        <v>112</v>
      </c>
    </row>
    <row r="12" customFormat="false" ht="11.25" hidden="false" customHeight="false" outlineLevel="0" collapsed="false">
      <c r="A12" s="123" t="n">
        <v>8630.90643274854</v>
      </c>
      <c r="B12" s="123" t="n">
        <v>18562.9370648844</v>
      </c>
      <c r="C12" s="123" t="n">
        <v>22046.8861041493</v>
      </c>
      <c r="D12" s="123" t="n">
        <v>23387.6552492342</v>
      </c>
      <c r="E12" s="123" t="n">
        <v>16286.8092453356</v>
      </c>
      <c r="F12" s="124" t="n">
        <v>4047.80590364801</v>
      </c>
    </row>
    <row r="13" customFormat="false" ht="11.25" hidden="false" customHeight="false" outlineLevel="0" collapsed="false">
      <c r="A13" s="125" t="n">
        <v>0.09</v>
      </c>
      <c r="B13" s="125" t="n">
        <v>0.2</v>
      </c>
      <c r="C13" s="125" t="n">
        <v>0.24</v>
      </c>
      <c r="D13" s="125" t="n">
        <v>0.252452474643906</v>
      </c>
      <c r="E13" s="125" t="n">
        <v>0.18</v>
      </c>
      <c r="F13" s="125" t="n">
        <v>0.04</v>
      </c>
    </row>
    <row r="15" customFormat="false" ht="11.25" hidden="false" customHeight="false" outlineLevel="0" collapsed="false">
      <c r="A15" s="75" t="s">
        <v>107</v>
      </c>
      <c r="B15" s="75" t="s">
        <v>108</v>
      </c>
      <c r="C15" s="75" t="s">
        <v>109</v>
      </c>
      <c r="D15" s="75" t="s">
        <v>110</v>
      </c>
      <c r="E15" s="75" t="s">
        <v>111</v>
      </c>
      <c r="F15" s="75" t="s">
        <v>112</v>
      </c>
    </row>
    <row r="16" customFormat="false" ht="11.25" hidden="false" customHeight="false" outlineLevel="0" collapsed="false">
      <c r="A16" s="126" t="n">
        <v>16515.049522673</v>
      </c>
      <c r="B16" s="126" t="n">
        <v>15465.5053699284</v>
      </c>
      <c r="C16" s="126" t="n">
        <v>20629.1628878282</v>
      </c>
      <c r="D16" s="124" t="n">
        <v>29226.8747016706</v>
      </c>
      <c r="E16" s="124" t="n">
        <v>32921.0674224344</v>
      </c>
      <c r="F16" s="123" t="n">
        <v>6307.34009546539</v>
      </c>
    </row>
    <row r="17" customFormat="false" ht="11.25" hidden="false" customHeight="false" outlineLevel="0" collapsed="false">
      <c r="A17" s="127" t="n">
        <v>0.14</v>
      </c>
      <c r="B17" s="125" t="n">
        <v>0.13</v>
      </c>
      <c r="C17" s="125" t="n">
        <v>0.18</v>
      </c>
      <c r="D17" s="125" t="n">
        <v>0.24</v>
      </c>
      <c r="E17" s="125" t="n">
        <v>0.270344334564518</v>
      </c>
      <c r="F17" s="125" t="n">
        <v>0.05</v>
      </c>
    </row>
    <row r="18" customFormat="false" ht="11.25" hidden="false" customHeight="false" outlineLevel="0" collapsed="false">
      <c r="A18" s="47" t="s">
        <v>84</v>
      </c>
    </row>
  </sheetData>
  <hyperlinks>
    <hyperlink ref="J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" min="1" style="100" width="4.29"/>
    <col collapsed="false" customWidth="true" hidden="false" outlineLevel="0" max="2" min="2" style="100" width="28.29"/>
    <col collapsed="false" customWidth="false" hidden="false" outlineLevel="0" max="3" min="3" style="100" width="11.42"/>
    <col collapsed="false" customWidth="true" hidden="false" outlineLevel="0" max="4" min="4" style="100" width="9"/>
    <col collapsed="false" customWidth="true" hidden="false" outlineLevel="0" max="5" min="5" style="100" width="8"/>
    <col collapsed="false" customWidth="false" hidden="false" outlineLevel="0" max="6" min="6" style="100" width="11.42"/>
    <col collapsed="false" customWidth="true" hidden="false" outlineLevel="0" max="8" min="7" style="100" width="19.42"/>
    <col collapsed="false" customWidth="false" hidden="false" outlineLevel="0" max="1025" min="9" style="100" width="11.42"/>
  </cols>
  <sheetData>
    <row r="1" customFormat="false" ht="15.75" hidden="false" customHeight="false" outlineLevel="0" collapsed="false">
      <c r="B1" s="128" t="s">
        <v>113</v>
      </c>
      <c r="E1" s="129"/>
      <c r="J1" s="24" t="s">
        <v>41</v>
      </c>
    </row>
    <row r="2" s="133" customFormat="true" ht="11.25" hidden="false" customHeight="true" outlineLevel="0" collapsed="false">
      <c r="A2" s="130"/>
      <c r="B2" s="131"/>
      <c r="C2" s="132"/>
      <c r="G2" s="134"/>
    </row>
    <row r="3" customFormat="false" ht="11.25" hidden="false" customHeight="false" outlineLevel="0" collapsed="false">
      <c r="B3" s="135" t="s">
        <v>114</v>
      </c>
      <c r="C3" s="136" t="n">
        <v>33880</v>
      </c>
      <c r="D3" s="137" t="n">
        <f aca="false">$C3/$C$8</f>
        <v>0.116545064894411</v>
      </c>
      <c r="E3" s="138" t="n">
        <v>11.7</v>
      </c>
      <c r="G3" s="139"/>
      <c r="H3" s="139"/>
      <c r="I3" s="140"/>
    </row>
    <row r="4" customFormat="false" ht="11.25" hidden="false" customHeight="false" outlineLevel="0" collapsed="false">
      <c r="B4" s="141" t="s">
        <v>115</v>
      </c>
      <c r="C4" s="142" t="n">
        <v>95215</v>
      </c>
      <c r="D4" s="143" t="n">
        <f aca="false">$C4/$C$8</f>
        <v>0.327533599584456</v>
      </c>
      <c r="E4" s="144" t="n">
        <v>32.7</v>
      </c>
      <c r="G4" s="139"/>
      <c r="H4" s="139"/>
    </row>
    <row r="5" customFormat="false" ht="11.25" hidden="false" customHeight="false" outlineLevel="0" collapsed="false">
      <c r="B5" s="141" t="s">
        <v>116</v>
      </c>
      <c r="C5" s="145" t="n">
        <v>16883</v>
      </c>
      <c r="D5" s="143" t="n">
        <f aca="false">$C5/$C$8</f>
        <v>0.0580764560393254</v>
      </c>
      <c r="E5" s="144" t="n">
        <v>5.8</v>
      </c>
      <c r="G5" s="139"/>
      <c r="H5" s="139"/>
    </row>
    <row r="6" customFormat="false" ht="11.25" hidden="false" customHeight="false" outlineLevel="0" collapsed="false">
      <c r="B6" s="141" t="s">
        <v>117</v>
      </c>
      <c r="C6" s="145" t="n">
        <v>44141</v>
      </c>
      <c r="D6" s="143" t="n">
        <f aca="false">$C6/$C$8</f>
        <v>0.151842258249829</v>
      </c>
      <c r="E6" s="144" t="n">
        <v>15.2</v>
      </c>
      <c r="G6" s="139"/>
      <c r="H6" s="139"/>
    </row>
    <row r="7" customFormat="false" ht="11.25" hidden="false" customHeight="false" outlineLevel="0" collapsed="false">
      <c r="B7" s="141" t="s">
        <v>118</v>
      </c>
      <c r="C7" s="145" t="n">
        <v>100584</v>
      </c>
      <c r="D7" s="143" t="n">
        <f aca="false">$C7/$C$8</f>
        <v>0.346002621231979</v>
      </c>
      <c r="E7" s="144" t="n">
        <v>34.6</v>
      </c>
      <c r="G7" s="139"/>
      <c r="H7" s="139"/>
    </row>
    <row r="8" customFormat="false" ht="11.25" hidden="false" customHeight="false" outlineLevel="0" collapsed="false">
      <c r="B8" s="146" t="s">
        <v>81</v>
      </c>
      <c r="C8" s="147" t="n">
        <f aca="false">SUM(C3:C7)</f>
        <v>290703</v>
      </c>
      <c r="D8" s="148" t="n">
        <f aca="false">SUM(D3:D7)</f>
        <v>1</v>
      </c>
      <c r="E8" s="147" t="n">
        <f aca="false">SUM(E3:E7)</f>
        <v>100</v>
      </c>
      <c r="G8" s="139"/>
      <c r="H8" s="139"/>
    </row>
    <row r="9" customFormat="false" ht="11.25" hidden="false" customHeight="false" outlineLevel="0" collapsed="false">
      <c r="C9" s="139"/>
    </row>
    <row r="10" customFormat="false" ht="11.25" hidden="false" customHeight="false" outlineLevel="0" collapsed="false">
      <c r="B10" s="136" t="s">
        <v>119</v>
      </c>
      <c r="C10" s="149" t="n">
        <f aca="false">SUM(C3:C5)</f>
        <v>145978</v>
      </c>
      <c r="D10" s="150"/>
      <c r="E10" s="150"/>
      <c r="F10" s="150"/>
    </row>
    <row r="11" customFormat="false" ht="18.75" hidden="false" customHeight="true" outlineLevel="0" collapsed="false">
      <c r="B11" s="151" t="s">
        <v>120</v>
      </c>
      <c r="C11" s="152" t="n">
        <f aca="false">SUM(C3:C4)</f>
        <v>129095</v>
      </c>
      <c r="D11" s="153"/>
      <c r="E11" s="154"/>
      <c r="F11" s="154"/>
    </row>
    <row r="12" customFormat="false" ht="15" hidden="false" customHeight="true" outlineLevel="0" collapsed="false">
      <c r="B12" s="155" t="s">
        <v>121</v>
      </c>
      <c r="C12" s="156" t="n">
        <f aca="false">C6+C7</f>
        <v>144725</v>
      </c>
      <c r="D12" s="157" t="s">
        <v>122</v>
      </c>
      <c r="E12" s="158" t="s">
        <v>123</v>
      </c>
      <c r="F12" s="159" t="n">
        <f aca="false">(C7/C12)*100</f>
        <v>69.5000863707031</v>
      </c>
    </row>
    <row r="13" customFormat="false" ht="15.75" hidden="false" customHeight="true" outlineLevel="0" collapsed="false">
      <c r="B13" s="100" t="s">
        <v>103</v>
      </c>
    </row>
    <row r="15" customFormat="false" ht="16.5" hidden="false" customHeight="true" outlineLevel="0" collapsed="false"/>
  </sheetData>
  <hyperlinks>
    <hyperlink ref="J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100" width="13.01"/>
    <col collapsed="false" customWidth="true" hidden="false" outlineLevel="0" max="2" min="2" style="100" width="13.86"/>
    <col collapsed="false" customWidth="true" hidden="false" outlineLevel="0" max="6" min="3" style="100" width="11.71"/>
    <col collapsed="false" customWidth="true" hidden="false" outlineLevel="0" max="7" min="7" style="100" width="13.86"/>
    <col collapsed="false" customWidth="false" hidden="false" outlineLevel="0" max="1025" min="8" style="100" width="11.42"/>
  </cols>
  <sheetData>
    <row r="1" customFormat="false" ht="15" hidden="false" customHeight="false" outlineLevel="0" collapsed="false">
      <c r="A1" s="160" t="s">
        <v>124</v>
      </c>
      <c r="B1" s="160"/>
      <c r="C1" s="160"/>
      <c r="D1" s="160"/>
      <c r="E1" s="160"/>
      <c r="F1" s="160"/>
      <c r="G1" s="160"/>
      <c r="I1" s="24" t="s">
        <v>41</v>
      </c>
    </row>
    <row r="2" customFormat="false" ht="12" hidden="false" customHeight="true" outlineLevel="0" collapsed="false"/>
    <row r="3" customFormat="false" ht="18.75" hidden="false" customHeight="true" outlineLevel="0" collapsed="false">
      <c r="A3" s="161"/>
      <c r="B3" s="103" t="s">
        <v>125</v>
      </c>
      <c r="C3" s="103" t="s">
        <v>126</v>
      </c>
      <c r="D3" s="103" t="s">
        <v>127</v>
      </c>
      <c r="E3" s="103" t="s">
        <v>128</v>
      </c>
      <c r="F3" s="103" t="s">
        <v>129</v>
      </c>
      <c r="G3" s="103" t="s">
        <v>81</v>
      </c>
    </row>
    <row r="4" customFormat="false" ht="18.75" hidden="false" customHeight="true" outlineLevel="0" collapsed="false">
      <c r="A4" s="162" t="s">
        <v>130</v>
      </c>
      <c r="B4" s="163" t="n">
        <v>18049.7235037784</v>
      </c>
      <c r="C4" s="163" t="n">
        <v>28715.274360388</v>
      </c>
      <c r="D4" s="163" t="n">
        <v>40720.8739117349</v>
      </c>
      <c r="E4" s="163" t="n">
        <v>21299.320555061</v>
      </c>
      <c r="F4" s="163" t="n">
        <v>17671.3717231372</v>
      </c>
      <c r="G4" s="163" t="n">
        <v>126456.564054099</v>
      </c>
      <c r="H4" s="164"/>
    </row>
    <row r="5" customFormat="false" ht="21.75" hidden="false" customHeight="true" outlineLevel="0" collapsed="false">
      <c r="A5" s="162" t="s">
        <v>131</v>
      </c>
      <c r="B5" s="165" t="n">
        <v>0.142734571659376</v>
      </c>
      <c r="C5" s="165" t="n">
        <v>0.227076186793303</v>
      </c>
      <c r="D5" s="165" t="n">
        <v>0.322014710871901</v>
      </c>
      <c r="E5" s="165" t="n">
        <v>0.168431909520719</v>
      </c>
      <c r="F5" s="165" t="n">
        <v>0.139742621154701</v>
      </c>
      <c r="G5" s="165" t="n">
        <v>1</v>
      </c>
      <c r="H5" s="164"/>
    </row>
    <row r="6" customFormat="false" ht="15.75" hidden="false" customHeight="true" outlineLevel="0" collapsed="false">
      <c r="A6" s="166" t="s">
        <v>103</v>
      </c>
      <c r="B6" s="166"/>
      <c r="C6" s="166"/>
      <c r="D6" s="166"/>
      <c r="E6" s="166"/>
      <c r="F6" s="166"/>
      <c r="G6" s="166"/>
    </row>
    <row r="7" customFormat="false" ht="12" hidden="false" customHeight="true" outlineLevel="0" collapsed="false"/>
  </sheetData>
  <mergeCells count="1">
    <mergeCell ref="A1:G1"/>
  </mergeCells>
  <hyperlinks>
    <hyperlink ref="I1" location="Sommaire!A1" display="Retour au sommaire"/>
  </hyperlinks>
  <printOptions headings="false" gridLines="false" gridLinesSet="true" horizontalCentered="true" verticalCentered="false"/>
  <pageMargins left="0.39375" right="0.393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1.25" outlineLevelRow="0" outlineLevelCol="0"/>
  <cols>
    <col collapsed="false" customWidth="true" hidden="false" outlineLevel="0" max="1" min="1" style="100" width="42.42"/>
    <col collapsed="false" customWidth="true" hidden="false" outlineLevel="0" max="4" min="2" style="100" width="10.29"/>
    <col collapsed="false" customWidth="true" hidden="false" outlineLevel="0" max="1025" min="5" style="100" width="42.42"/>
  </cols>
  <sheetData>
    <row r="1" customFormat="false" ht="15" hidden="false" customHeight="false" outlineLevel="0" collapsed="false">
      <c r="A1" s="101" t="s">
        <v>132</v>
      </c>
      <c r="B1" s="139"/>
      <c r="F1" s="24" t="s">
        <v>41</v>
      </c>
    </row>
    <row r="2" customFormat="false" ht="11.25" hidden="false" customHeight="false" outlineLevel="0" collapsed="false">
      <c r="A2" s="101"/>
      <c r="B2" s="139"/>
    </row>
    <row r="3" customFormat="false" ht="11.25" hidden="false" customHeight="false" outlineLevel="0" collapsed="false">
      <c r="A3" s="167" t="s">
        <v>133</v>
      </c>
      <c r="B3" s="168" t="n">
        <v>68793</v>
      </c>
      <c r="C3" s="35" t="n">
        <f aca="false">B3/B$7</f>
        <v>0.532886633874279</v>
      </c>
      <c r="D3" s="169" t="n">
        <v>53.3</v>
      </c>
    </row>
    <row r="4" customFormat="false" ht="11.25" hidden="false" customHeight="false" outlineLevel="0" collapsed="false">
      <c r="A4" s="167" t="s">
        <v>134</v>
      </c>
      <c r="B4" s="168" t="n">
        <v>49875</v>
      </c>
      <c r="C4" s="35" t="n">
        <f aca="false">B4/B$7</f>
        <v>0.386343390526357</v>
      </c>
      <c r="D4" s="169" t="n">
        <v>38.6</v>
      </c>
    </row>
    <row r="5" customFormat="false" ht="11.25" hidden="false" customHeight="false" outlineLevel="0" collapsed="false">
      <c r="A5" s="167" t="s">
        <v>135</v>
      </c>
      <c r="B5" s="168" t="n">
        <v>4705</v>
      </c>
      <c r="C5" s="35" t="n">
        <f aca="false">B5/B$7</f>
        <v>0.0364460281188272</v>
      </c>
      <c r="D5" s="169" t="n">
        <v>3.7</v>
      </c>
    </row>
    <row r="6" customFormat="false" ht="11.25" hidden="false" customHeight="false" outlineLevel="0" collapsed="false">
      <c r="A6" s="167" t="s">
        <v>136</v>
      </c>
      <c r="B6" s="168" t="n">
        <v>5722</v>
      </c>
      <c r="C6" s="35" t="n">
        <f aca="false">B6/B$7</f>
        <v>0.0443239474805376</v>
      </c>
      <c r="D6" s="169" t="n">
        <v>4.4</v>
      </c>
    </row>
    <row r="7" customFormat="false" ht="11.25" hidden="false" customHeight="false" outlineLevel="0" collapsed="false">
      <c r="A7" s="102"/>
      <c r="B7" s="170" t="n">
        <f aca="false">SUM(B3:B6)</f>
        <v>129095</v>
      </c>
      <c r="C7" s="35" t="n">
        <f aca="false">SUM(C3:C6)</f>
        <v>1</v>
      </c>
      <c r="D7" s="171" t="n">
        <f aca="false">SUM(D3:D6)</f>
        <v>100</v>
      </c>
    </row>
  </sheetData>
  <hyperlinks>
    <hyperlink ref="F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U21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5"/>
    <col collapsed="false" customWidth="true" hidden="false" outlineLevel="0" max="3" min="3" style="173" width="10.71"/>
    <col collapsed="false" customWidth="true" hidden="false" outlineLevel="0" max="4" min="4" style="173" width="3.14"/>
    <col collapsed="false" customWidth="true" hidden="false" outlineLevel="0" max="5" min="5" style="173" width="10.71"/>
    <col collapsed="false" customWidth="true" hidden="false" outlineLevel="0" max="6" min="6" style="173" width="3.14"/>
    <col collapsed="false" customWidth="true" hidden="false" outlineLevel="0" max="7" min="7" style="173" width="10.71"/>
    <col collapsed="false" customWidth="true" hidden="false" outlineLevel="0" max="8" min="8" style="173" width="3.14"/>
    <col collapsed="false" customWidth="true" hidden="false" outlineLevel="0" max="9" min="9" style="173" width="10.71"/>
    <col collapsed="false" customWidth="true" hidden="false" outlineLevel="0" max="10" min="10" style="173" width="3.14"/>
    <col collapsed="false" customWidth="true" hidden="false" outlineLevel="0" max="11" min="11" style="173" width="10.71"/>
    <col collapsed="false" customWidth="true" hidden="false" outlineLevel="0" max="12" min="12" style="173" width="3.14"/>
    <col collapsed="false" customWidth="true" hidden="false" outlineLevel="0" max="13" min="13" style="173" width="10.71"/>
    <col collapsed="false" customWidth="true" hidden="false" outlineLevel="0" max="14" min="14" style="173" width="3.14"/>
    <col collapsed="false" customWidth="true" hidden="false" outlineLevel="0" max="15" min="15" style="173" width="10.71"/>
    <col collapsed="false" customWidth="true" hidden="false" outlineLevel="0" max="16" min="16" style="173" width="3.14"/>
    <col collapsed="false" customWidth="true" hidden="false" outlineLevel="0" max="17" min="17" style="173" width="13.7"/>
    <col collapsed="false" customWidth="true" hidden="false" outlineLevel="0" max="18" min="18" style="173" width="6.86"/>
    <col collapsed="false" customWidth="true" hidden="false" outlineLevel="0" max="1025" min="19" style="172" width="14.01"/>
  </cols>
  <sheetData>
    <row r="1" s="176" customFormat="true" ht="15" hidden="false" customHeight="true" outlineLevel="0" collapsed="false">
      <c r="A1" s="174" t="s">
        <v>137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5"/>
      <c r="R1" s="24" t="s">
        <v>41</v>
      </c>
    </row>
    <row r="2" customFormat="fals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</row>
    <row r="3" customFormat="false" ht="22.5" hidden="false" customHeight="true" outlineLevel="0" collapsed="false">
      <c r="A3" s="174" t="s">
        <v>139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5"/>
      <c r="R3" s="177"/>
    </row>
    <row r="4" s="178" customFormat="true" ht="15" hidden="false" customHeight="true" outlineLevel="0" collapsed="false"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80"/>
      <c r="Q4" s="180"/>
      <c r="R4" s="180"/>
      <c r="S4" s="181"/>
      <c r="T4" s="181"/>
      <c r="U4" s="181"/>
    </row>
    <row r="5" customFormat="false" ht="30" hidden="false" customHeight="true" outlineLevel="0" collapsed="false">
      <c r="A5" s="182" t="s">
        <v>140</v>
      </c>
      <c r="B5" s="182"/>
      <c r="C5" s="183" t="s">
        <v>141</v>
      </c>
      <c r="D5" s="183"/>
      <c r="E5" s="184" t="s">
        <v>142</v>
      </c>
      <c r="F5" s="184"/>
      <c r="G5" s="183" t="s">
        <v>143</v>
      </c>
      <c r="H5" s="183"/>
      <c r="I5" s="184" t="s">
        <v>144</v>
      </c>
      <c r="J5" s="184"/>
      <c r="K5" s="185" t="s">
        <v>145</v>
      </c>
      <c r="L5" s="185"/>
      <c r="M5" s="184" t="s">
        <v>146</v>
      </c>
      <c r="N5" s="184"/>
      <c r="O5" s="183" t="s">
        <v>147</v>
      </c>
      <c r="P5" s="183"/>
      <c r="Q5" s="186"/>
      <c r="R5" s="187"/>
    </row>
    <row r="6" customFormat="false" ht="38.25" hidden="false" customHeight="true" outlineLevel="0" collapsed="false">
      <c r="A6" s="182"/>
      <c r="B6" s="182"/>
      <c r="C6" s="183"/>
      <c r="D6" s="183"/>
      <c r="E6" s="184"/>
      <c r="F6" s="184"/>
      <c r="G6" s="183"/>
      <c r="H6" s="183"/>
      <c r="I6" s="184"/>
      <c r="J6" s="184"/>
      <c r="K6" s="185"/>
      <c r="L6" s="185"/>
      <c r="M6" s="184"/>
      <c r="N6" s="184"/>
      <c r="O6" s="183"/>
      <c r="P6" s="183"/>
      <c r="Q6" s="186"/>
      <c r="R6" s="188"/>
      <c r="S6" s="189"/>
    </row>
    <row r="7" s="201" customFormat="true" ht="14.1" hidden="false" customHeight="true" outlineLevel="0" collapsed="false">
      <c r="A7" s="190" t="n">
        <v>1</v>
      </c>
      <c r="B7" s="191" t="s">
        <v>148</v>
      </c>
      <c r="C7" s="192" t="n">
        <v>86</v>
      </c>
      <c r="D7" s="193"/>
      <c r="E7" s="194" t="n">
        <v>8577</v>
      </c>
      <c r="F7" s="195"/>
      <c r="G7" s="192" t="n">
        <v>209</v>
      </c>
      <c r="H7" s="193"/>
      <c r="I7" s="194" t="n">
        <v>840</v>
      </c>
      <c r="J7" s="195"/>
      <c r="K7" s="192" t="n">
        <v>0</v>
      </c>
      <c r="L7" s="193"/>
      <c r="M7" s="194" t="n">
        <v>230</v>
      </c>
      <c r="N7" s="196"/>
      <c r="O7" s="197" t="n">
        <v>9942</v>
      </c>
      <c r="P7" s="193"/>
      <c r="Q7" s="195"/>
      <c r="R7" s="198"/>
      <c r="S7" s="199"/>
      <c r="T7" s="200"/>
    </row>
    <row r="8" customFormat="false" ht="14.1" hidden="false" customHeight="true" outlineLevel="0" collapsed="false">
      <c r="A8" s="190" t="n">
        <v>2</v>
      </c>
      <c r="B8" s="191" t="s">
        <v>149</v>
      </c>
      <c r="C8" s="192" t="n">
        <v>233</v>
      </c>
      <c r="D8" s="193"/>
      <c r="E8" s="194" t="n">
        <v>12148</v>
      </c>
      <c r="F8" s="195"/>
      <c r="G8" s="192" t="n">
        <v>114</v>
      </c>
      <c r="H8" s="193"/>
      <c r="I8" s="194" t="n">
        <v>1047</v>
      </c>
      <c r="J8" s="195"/>
      <c r="K8" s="192" t="n">
        <v>8</v>
      </c>
      <c r="L8" s="193"/>
      <c r="M8" s="194" t="n">
        <v>292</v>
      </c>
      <c r="N8" s="195"/>
      <c r="O8" s="197" t="n">
        <v>13842</v>
      </c>
      <c r="P8" s="193"/>
      <c r="Q8" s="195"/>
      <c r="R8" s="198"/>
      <c r="S8" s="199"/>
      <c r="T8" s="200"/>
    </row>
    <row r="9" customFormat="false" ht="14.1" hidden="false" customHeight="true" outlineLevel="0" collapsed="false">
      <c r="A9" s="190" t="n">
        <v>3</v>
      </c>
      <c r="B9" s="191" t="s">
        <v>150</v>
      </c>
      <c r="C9" s="192" t="n">
        <v>126</v>
      </c>
      <c r="D9" s="193"/>
      <c r="E9" s="194" t="n">
        <v>10054</v>
      </c>
      <c r="F9" s="195"/>
      <c r="G9" s="192" t="n">
        <v>108</v>
      </c>
      <c r="H9" s="193"/>
      <c r="I9" s="194" t="n">
        <v>1023</v>
      </c>
      <c r="J9" s="195"/>
      <c r="K9" s="192" t="n">
        <v>23</v>
      </c>
      <c r="L9" s="193"/>
      <c r="M9" s="194" t="n">
        <v>136</v>
      </c>
      <c r="N9" s="195"/>
      <c r="O9" s="197" t="n">
        <v>11470</v>
      </c>
      <c r="P9" s="193"/>
      <c r="Q9" s="195"/>
      <c r="R9" s="198"/>
      <c r="S9" s="199"/>
      <c r="T9" s="200"/>
    </row>
    <row r="10" customFormat="false" ht="14.1" hidden="false" customHeight="true" outlineLevel="0" collapsed="false">
      <c r="A10" s="190" t="n">
        <v>4</v>
      </c>
      <c r="B10" s="191" t="s">
        <v>151</v>
      </c>
      <c r="C10" s="192" t="n">
        <v>40</v>
      </c>
      <c r="D10" s="193"/>
      <c r="E10" s="194" t="n">
        <v>3310</v>
      </c>
      <c r="F10" s="195"/>
      <c r="G10" s="192" t="n">
        <v>66</v>
      </c>
      <c r="H10" s="193"/>
      <c r="I10" s="194" t="n">
        <v>342</v>
      </c>
      <c r="J10" s="195"/>
      <c r="K10" s="192" t="n">
        <v>0</v>
      </c>
      <c r="L10" s="193"/>
      <c r="M10" s="194" t="n">
        <v>94</v>
      </c>
      <c r="N10" s="195"/>
      <c r="O10" s="197" t="n">
        <v>3852</v>
      </c>
      <c r="P10" s="193"/>
      <c r="Q10" s="195"/>
      <c r="R10" s="198"/>
      <c r="S10" s="199"/>
      <c r="T10" s="200"/>
    </row>
    <row r="11" customFormat="false" ht="14.1" hidden="false" customHeight="true" outlineLevel="0" collapsed="false">
      <c r="A11" s="190" t="n">
        <v>5</v>
      </c>
      <c r="B11" s="191" t="s">
        <v>152</v>
      </c>
      <c r="C11" s="192" t="n">
        <v>37</v>
      </c>
      <c r="D11" s="193"/>
      <c r="E11" s="194" t="n">
        <v>2772</v>
      </c>
      <c r="F11" s="195"/>
      <c r="G11" s="192" t="n">
        <v>14</v>
      </c>
      <c r="H11" s="193"/>
      <c r="I11" s="194" t="n">
        <v>202</v>
      </c>
      <c r="J11" s="195"/>
      <c r="K11" s="192" t="n">
        <v>1</v>
      </c>
      <c r="L11" s="193"/>
      <c r="M11" s="194" t="n">
        <v>51</v>
      </c>
      <c r="N11" s="195"/>
      <c r="O11" s="197" t="n">
        <v>3077</v>
      </c>
      <c r="P11" s="193"/>
      <c r="Q11" s="195"/>
      <c r="R11" s="198"/>
      <c r="S11" s="199"/>
      <c r="T11" s="200"/>
    </row>
    <row r="12" customFormat="false" ht="14.1" hidden="false" customHeight="true" outlineLevel="0" collapsed="false">
      <c r="A12" s="190" t="n">
        <v>6</v>
      </c>
      <c r="B12" s="191" t="s">
        <v>153</v>
      </c>
      <c r="C12" s="192" t="n">
        <v>114</v>
      </c>
      <c r="D12" s="193"/>
      <c r="E12" s="194" t="n">
        <v>24314</v>
      </c>
      <c r="F12" s="195"/>
      <c r="G12" s="192" t="n">
        <v>362</v>
      </c>
      <c r="H12" s="193"/>
      <c r="I12" s="194" t="n">
        <v>2776</v>
      </c>
      <c r="J12" s="195"/>
      <c r="K12" s="192" t="n">
        <v>6</v>
      </c>
      <c r="L12" s="193"/>
      <c r="M12" s="194" t="n">
        <v>440</v>
      </c>
      <c r="N12" s="195"/>
      <c r="O12" s="197" t="n">
        <v>28012</v>
      </c>
      <c r="P12" s="193"/>
      <c r="Q12" s="195"/>
      <c r="R12" s="198"/>
      <c r="S12" s="199"/>
      <c r="T12" s="200"/>
    </row>
    <row r="13" customFormat="false" ht="14.1" hidden="false" customHeight="true" outlineLevel="0" collapsed="false">
      <c r="A13" s="190" t="n">
        <v>7</v>
      </c>
      <c r="B13" s="191" t="s">
        <v>154</v>
      </c>
      <c r="C13" s="192" t="n">
        <v>87</v>
      </c>
      <c r="D13" s="202"/>
      <c r="E13" s="194" t="n">
        <v>8919</v>
      </c>
      <c r="F13" s="195"/>
      <c r="G13" s="192" t="n">
        <v>53</v>
      </c>
      <c r="H13" s="193"/>
      <c r="I13" s="194" t="n">
        <v>810</v>
      </c>
      <c r="J13" s="195"/>
      <c r="K13" s="192" t="n">
        <v>1</v>
      </c>
      <c r="L13" s="193"/>
      <c r="M13" s="194" t="n">
        <v>169</v>
      </c>
      <c r="N13" s="195"/>
      <c r="O13" s="197" t="n">
        <v>10039</v>
      </c>
      <c r="P13" s="193"/>
      <c r="Q13" s="195"/>
      <c r="R13" s="198"/>
      <c r="S13" s="199"/>
      <c r="T13" s="200"/>
    </row>
    <row r="14" customFormat="false" ht="14.1" hidden="false" customHeight="true" outlineLevel="0" collapsed="false">
      <c r="A14" s="190" t="n">
        <v>8</v>
      </c>
      <c r="B14" s="191" t="s">
        <v>155</v>
      </c>
      <c r="C14" s="192" t="n">
        <v>227</v>
      </c>
      <c r="D14" s="193"/>
      <c r="E14" s="194" t="n">
        <v>7034</v>
      </c>
      <c r="F14" s="195"/>
      <c r="G14" s="192" t="n">
        <v>55</v>
      </c>
      <c r="H14" s="193"/>
      <c r="I14" s="194" t="n">
        <v>383</v>
      </c>
      <c r="J14" s="195"/>
      <c r="K14" s="192" t="n">
        <v>9</v>
      </c>
      <c r="L14" s="193"/>
      <c r="M14" s="194" t="n">
        <v>88</v>
      </c>
      <c r="N14" s="195"/>
      <c r="O14" s="197" t="n">
        <v>7796</v>
      </c>
      <c r="P14" s="193"/>
      <c r="Q14" s="195"/>
      <c r="R14" s="198"/>
      <c r="S14" s="199"/>
      <c r="T14" s="200"/>
    </row>
    <row r="15" customFormat="false" ht="14.1" hidden="false" customHeight="true" outlineLevel="0" collapsed="false">
      <c r="A15" s="190" t="n">
        <v>9</v>
      </c>
      <c r="B15" s="191" t="s">
        <v>156</v>
      </c>
      <c r="C15" s="192" t="n">
        <v>79</v>
      </c>
      <c r="D15" s="193"/>
      <c r="E15" s="194" t="n">
        <v>4834</v>
      </c>
      <c r="F15" s="195"/>
      <c r="G15" s="192" t="n">
        <v>61</v>
      </c>
      <c r="H15" s="193"/>
      <c r="I15" s="194" t="n">
        <v>595</v>
      </c>
      <c r="J15" s="195"/>
      <c r="K15" s="192" t="n">
        <v>14</v>
      </c>
      <c r="L15" s="193"/>
      <c r="M15" s="194" t="n">
        <v>70</v>
      </c>
      <c r="N15" s="195"/>
      <c r="O15" s="197" t="n">
        <v>5653</v>
      </c>
      <c r="P15" s="193"/>
      <c r="Q15" s="195"/>
      <c r="R15" s="198"/>
      <c r="S15" s="199"/>
      <c r="T15" s="200"/>
    </row>
    <row r="16" customFormat="false" ht="14.1" hidden="false" customHeight="true" outlineLevel="0" collapsed="false">
      <c r="A16" s="190" t="n">
        <v>10</v>
      </c>
      <c r="B16" s="191" t="s">
        <v>157</v>
      </c>
      <c r="C16" s="192" t="n">
        <v>93</v>
      </c>
      <c r="D16" s="193"/>
      <c r="E16" s="194" t="n">
        <v>5942</v>
      </c>
      <c r="F16" s="195"/>
      <c r="G16" s="192" t="n">
        <v>96</v>
      </c>
      <c r="H16" s="193"/>
      <c r="I16" s="194" t="n">
        <v>716</v>
      </c>
      <c r="J16" s="195"/>
      <c r="K16" s="192" t="n">
        <v>42</v>
      </c>
      <c r="L16" s="193"/>
      <c r="M16" s="194" t="n">
        <v>142</v>
      </c>
      <c r="N16" s="195"/>
      <c r="O16" s="197" t="n">
        <v>7031</v>
      </c>
      <c r="P16" s="193"/>
      <c r="Q16" s="195"/>
      <c r="R16" s="198"/>
      <c r="S16" s="199"/>
      <c r="T16" s="200"/>
    </row>
    <row r="17" customFormat="false" ht="14.1" hidden="false" customHeight="true" outlineLevel="0" collapsed="false">
      <c r="A17" s="190" t="n">
        <v>11</v>
      </c>
      <c r="B17" s="191" t="s">
        <v>158</v>
      </c>
      <c r="C17" s="192" t="n">
        <v>240</v>
      </c>
      <c r="D17" s="202"/>
      <c r="E17" s="194" t="n">
        <v>7286</v>
      </c>
      <c r="F17" s="195"/>
      <c r="G17" s="192" t="n">
        <v>682</v>
      </c>
      <c r="H17" s="193"/>
      <c r="I17" s="194" t="n">
        <v>807</v>
      </c>
      <c r="J17" s="195"/>
      <c r="K17" s="192" t="n">
        <v>16</v>
      </c>
      <c r="L17" s="193"/>
      <c r="M17" s="194" t="n">
        <v>344</v>
      </c>
      <c r="N17" s="195"/>
      <c r="O17" s="197" t="n">
        <v>9375</v>
      </c>
      <c r="P17" s="193"/>
      <c r="Q17" s="195"/>
      <c r="R17" s="198"/>
      <c r="S17" s="199"/>
      <c r="T17" s="200"/>
    </row>
    <row r="18" customFormat="false" ht="14.1" hidden="false" customHeight="true" outlineLevel="0" collapsed="false">
      <c r="A18" s="190" t="n">
        <v>12</v>
      </c>
      <c r="B18" s="191" t="s">
        <v>159</v>
      </c>
      <c r="C18" s="192" t="n">
        <v>102</v>
      </c>
      <c r="D18" s="193"/>
      <c r="E18" s="194" t="n">
        <v>9517</v>
      </c>
      <c r="F18" s="195"/>
      <c r="G18" s="192" t="n">
        <v>239</v>
      </c>
      <c r="H18" s="193"/>
      <c r="I18" s="194" t="n">
        <v>985</v>
      </c>
      <c r="J18" s="195"/>
      <c r="K18" s="192" t="n">
        <v>20</v>
      </c>
      <c r="L18" s="193"/>
      <c r="M18" s="194" t="n">
        <v>157</v>
      </c>
      <c r="O18" s="197" t="n">
        <v>11020</v>
      </c>
      <c r="P18" s="193"/>
      <c r="Q18" s="195"/>
      <c r="R18" s="198"/>
      <c r="S18" s="199"/>
      <c r="T18" s="200"/>
    </row>
    <row r="19" customFormat="false" ht="14.1" hidden="false" customHeight="true" outlineLevel="0" collapsed="false">
      <c r="A19" s="190" t="n">
        <v>13</v>
      </c>
      <c r="B19" s="191" t="s">
        <v>160</v>
      </c>
      <c r="C19" s="192" t="n">
        <v>412</v>
      </c>
      <c r="D19" s="193"/>
      <c r="E19" s="194" t="n">
        <v>34029</v>
      </c>
      <c r="F19" s="195"/>
      <c r="G19" s="192" t="n">
        <v>1230</v>
      </c>
      <c r="H19" s="193"/>
      <c r="I19" s="194" t="n">
        <v>4034</v>
      </c>
      <c r="J19" s="195"/>
      <c r="K19" s="192" t="n">
        <v>13</v>
      </c>
      <c r="L19" s="193"/>
      <c r="M19" s="194" t="n">
        <v>621</v>
      </c>
      <c r="N19" s="195"/>
      <c r="O19" s="197" t="n">
        <v>40339</v>
      </c>
      <c r="P19" s="193"/>
      <c r="Q19" s="195"/>
      <c r="R19" s="198"/>
      <c r="S19" s="199"/>
      <c r="T19" s="200"/>
    </row>
    <row r="20" customFormat="false" ht="14.1" hidden="false" customHeight="true" outlineLevel="0" collapsed="false">
      <c r="A20" s="190" t="n">
        <v>14</v>
      </c>
      <c r="B20" s="191" t="s">
        <v>161</v>
      </c>
      <c r="C20" s="192" t="n">
        <v>276</v>
      </c>
      <c r="D20" s="193"/>
      <c r="E20" s="194" t="n">
        <v>15140</v>
      </c>
      <c r="F20" s="195"/>
      <c r="G20" s="192" t="n">
        <v>367</v>
      </c>
      <c r="H20" s="193"/>
      <c r="I20" s="194" t="n">
        <v>1764</v>
      </c>
      <c r="J20" s="195"/>
      <c r="K20" s="192" t="n">
        <v>26</v>
      </c>
      <c r="L20" s="193"/>
      <c r="M20" s="194" t="n">
        <v>146</v>
      </c>
      <c r="N20" s="195"/>
      <c r="O20" s="197" t="n">
        <v>17719</v>
      </c>
      <c r="P20" s="193"/>
      <c r="Q20" s="195"/>
      <c r="R20" s="198"/>
      <c r="S20" s="199"/>
      <c r="T20" s="200"/>
    </row>
    <row r="21" customFormat="false" ht="14.1" hidden="false" customHeight="true" outlineLevel="0" collapsed="false">
      <c r="A21" s="190" t="n">
        <v>15</v>
      </c>
      <c r="B21" s="191" t="s">
        <v>162</v>
      </c>
      <c r="C21" s="192" t="n">
        <v>76</v>
      </c>
      <c r="D21" s="193"/>
      <c r="E21" s="194" t="n">
        <v>5087</v>
      </c>
      <c r="F21" s="195"/>
      <c r="G21" s="192" t="n">
        <v>148</v>
      </c>
      <c r="H21" s="193"/>
      <c r="I21" s="194" t="n">
        <v>468</v>
      </c>
      <c r="J21" s="195"/>
      <c r="K21" s="192" t="n">
        <v>12</v>
      </c>
      <c r="L21" s="193"/>
      <c r="M21" s="194" t="n">
        <v>62</v>
      </c>
      <c r="N21" s="195"/>
      <c r="O21" s="197" t="n">
        <v>5853</v>
      </c>
      <c r="P21" s="193"/>
      <c r="Q21" s="195"/>
      <c r="R21" s="198"/>
      <c r="S21" s="199"/>
      <c r="T21" s="200"/>
    </row>
    <row r="22" customFormat="false" ht="14.1" hidden="false" customHeight="true" outlineLevel="0" collapsed="false">
      <c r="A22" s="190" t="n">
        <v>16</v>
      </c>
      <c r="B22" s="191" t="s">
        <v>163</v>
      </c>
      <c r="C22" s="192" t="n">
        <v>128</v>
      </c>
      <c r="D22" s="193"/>
      <c r="E22" s="194" t="n">
        <v>8710</v>
      </c>
      <c r="F22" s="195"/>
      <c r="G22" s="192" t="n">
        <v>232</v>
      </c>
      <c r="H22" s="193"/>
      <c r="I22" s="194" t="n">
        <v>720</v>
      </c>
      <c r="J22" s="195"/>
      <c r="K22" s="192" t="n">
        <v>37</v>
      </c>
      <c r="L22" s="193"/>
      <c r="M22" s="194" t="n">
        <v>244</v>
      </c>
      <c r="N22" s="195"/>
      <c r="O22" s="197" t="n">
        <v>10071</v>
      </c>
      <c r="P22" s="193"/>
      <c r="Q22" s="195"/>
      <c r="R22" s="198"/>
      <c r="S22" s="199"/>
      <c r="T22" s="200"/>
    </row>
    <row r="23" customFormat="false" ht="14.1" hidden="false" customHeight="true" outlineLevel="0" collapsed="false">
      <c r="A23" s="190" t="n">
        <v>17</v>
      </c>
      <c r="B23" s="191" t="s">
        <v>164</v>
      </c>
      <c r="C23" s="192" t="n">
        <v>229</v>
      </c>
      <c r="D23" s="193"/>
      <c r="E23" s="194" t="n">
        <v>12997.0247049286</v>
      </c>
      <c r="F23" s="195"/>
      <c r="G23" s="192" t="n">
        <v>275</v>
      </c>
      <c r="H23" s="193"/>
      <c r="I23" s="194" t="n">
        <v>1266</v>
      </c>
      <c r="J23" s="195"/>
      <c r="K23" s="192" t="n">
        <v>95</v>
      </c>
      <c r="L23" s="193"/>
      <c r="M23" s="194" t="n">
        <v>323</v>
      </c>
      <c r="N23" s="195"/>
      <c r="O23" s="197" t="n">
        <v>15185.0247049286</v>
      </c>
      <c r="P23" s="193"/>
      <c r="Q23" s="195"/>
      <c r="R23" s="198"/>
      <c r="S23" s="199"/>
      <c r="T23" s="200"/>
    </row>
    <row r="24" customFormat="false" ht="14.1" hidden="false" customHeight="true" outlineLevel="0" collapsed="false">
      <c r="A24" s="190" t="n">
        <v>18</v>
      </c>
      <c r="B24" s="191" t="s">
        <v>165</v>
      </c>
      <c r="C24" s="192" t="n">
        <v>233</v>
      </c>
      <c r="D24" s="193"/>
      <c r="E24" s="194" t="n">
        <v>6767</v>
      </c>
      <c r="F24" s="195"/>
      <c r="G24" s="192" t="n">
        <v>53</v>
      </c>
      <c r="H24" s="193"/>
      <c r="I24" s="194" t="n">
        <v>756</v>
      </c>
      <c r="J24" s="195"/>
      <c r="K24" s="192" t="n">
        <v>54</v>
      </c>
      <c r="L24" s="193"/>
      <c r="M24" s="194" t="n">
        <v>225</v>
      </c>
      <c r="N24" s="195"/>
      <c r="O24" s="197" t="n">
        <v>8088</v>
      </c>
      <c r="P24" s="193"/>
      <c r="Q24" s="195"/>
      <c r="R24" s="198"/>
      <c r="S24" s="199"/>
      <c r="T24" s="200"/>
    </row>
    <row r="25" customFormat="false" ht="14.1" hidden="false" customHeight="true" outlineLevel="0" collapsed="false">
      <c r="A25" s="190" t="n">
        <v>19</v>
      </c>
      <c r="B25" s="191" t="s">
        <v>166</v>
      </c>
      <c r="C25" s="192" t="n">
        <v>72</v>
      </c>
      <c r="D25" s="193"/>
      <c r="E25" s="194" t="n">
        <v>6918</v>
      </c>
      <c r="F25" s="195"/>
      <c r="G25" s="192" t="n">
        <v>140</v>
      </c>
      <c r="H25" s="202"/>
      <c r="I25" s="194" t="n">
        <v>511</v>
      </c>
      <c r="J25" s="195"/>
      <c r="K25" s="192" t="n">
        <v>0</v>
      </c>
      <c r="L25" s="193" t="s">
        <v>167</v>
      </c>
      <c r="M25" s="194" t="n">
        <v>172</v>
      </c>
      <c r="N25" s="195"/>
      <c r="O25" s="197" t="n">
        <v>7813</v>
      </c>
      <c r="P25" s="193"/>
      <c r="Q25" s="195"/>
      <c r="R25" s="198"/>
      <c r="S25" s="199"/>
      <c r="T25" s="200"/>
    </row>
    <row r="26" customFormat="false" ht="14.1" hidden="false" customHeight="true" outlineLevel="0" collapsed="false">
      <c r="A26" s="190" t="s">
        <v>168</v>
      </c>
      <c r="B26" s="191" t="s">
        <v>169</v>
      </c>
      <c r="C26" s="192" t="n">
        <v>424</v>
      </c>
      <c r="D26" s="193"/>
      <c r="E26" s="194" t="n">
        <v>4492</v>
      </c>
      <c r="F26" s="195"/>
      <c r="G26" s="192" t="n">
        <v>1</v>
      </c>
      <c r="H26" s="193"/>
      <c r="I26" s="194" t="n">
        <v>363</v>
      </c>
      <c r="J26" s="195"/>
      <c r="K26" s="192" t="n">
        <v>4</v>
      </c>
      <c r="L26" s="193"/>
      <c r="M26" s="194" t="n">
        <v>79</v>
      </c>
      <c r="N26" s="195"/>
      <c r="O26" s="197" t="n">
        <v>5363</v>
      </c>
      <c r="P26" s="193"/>
      <c r="Q26" s="195"/>
      <c r="R26" s="198"/>
      <c r="S26" s="199"/>
      <c r="T26" s="200"/>
    </row>
    <row r="27" customFormat="false" ht="14.1" hidden="false" customHeight="true" outlineLevel="0" collapsed="false">
      <c r="A27" s="190" t="s">
        <v>170</v>
      </c>
      <c r="B27" s="191" t="s">
        <v>171</v>
      </c>
      <c r="C27" s="192" t="n">
        <v>194</v>
      </c>
      <c r="D27" s="193"/>
      <c r="E27" s="194" t="n">
        <v>5699</v>
      </c>
      <c r="F27" s="195"/>
      <c r="G27" s="192" t="n">
        <v>27</v>
      </c>
      <c r="H27" s="193"/>
      <c r="I27" s="194" t="n">
        <v>457</v>
      </c>
      <c r="J27" s="195"/>
      <c r="K27" s="192" t="n">
        <v>0</v>
      </c>
      <c r="L27" s="193"/>
      <c r="M27" s="194" t="n">
        <v>148</v>
      </c>
      <c r="O27" s="197" t="n">
        <v>6525</v>
      </c>
      <c r="P27" s="193"/>
      <c r="Q27" s="195"/>
      <c r="R27" s="198"/>
      <c r="S27" s="199"/>
      <c r="T27" s="200"/>
    </row>
    <row r="28" customFormat="false" ht="14.1" hidden="false" customHeight="true" outlineLevel="0" collapsed="false">
      <c r="A28" s="190" t="n">
        <v>21</v>
      </c>
      <c r="B28" s="191" t="s">
        <v>172</v>
      </c>
      <c r="C28" s="192" t="n">
        <v>217</v>
      </c>
      <c r="D28" s="193"/>
      <c r="E28" s="194" t="n">
        <v>9993</v>
      </c>
      <c r="F28" s="195"/>
      <c r="G28" s="192" t="n">
        <v>36</v>
      </c>
      <c r="H28" s="193"/>
      <c r="I28" s="194" t="n">
        <v>1260</v>
      </c>
      <c r="J28" s="195"/>
      <c r="K28" s="192" t="n">
        <v>31</v>
      </c>
      <c r="L28" s="193"/>
      <c r="M28" s="194" t="n">
        <v>250</v>
      </c>
      <c r="N28" s="195"/>
      <c r="O28" s="197" t="n">
        <v>11787</v>
      </c>
      <c r="P28" s="193"/>
      <c r="Q28" s="195"/>
      <c r="R28" s="198"/>
      <c r="S28" s="199"/>
      <c r="T28" s="200"/>
    </row>
    <row r="29" customFormat="false" ht="14.1" hidden="false" customHeight="true" outlineLevel="0" collapsed="false">
      <c r="A29" s="190" t="n">
        <v>22</v>
      </c>
      <c r="B29" s="191" t="s">
        <v>173</v>
      </c>
      <c r="C29" s="192" t="n">
        <v>214</v>
      </c>
      <c r="D29" s="193"/>
      <c r="E29" s="194" t="n">
        <v>13965</v>
      </c>
      <c r="F29" s="195"/>
      <c r="G29" s="192" t="n">
        <v>222</v>
      </c>
      <c r="H29" s="193"/>
      <c r="I29" s="194" t="n">
        <v>1419</v>
      </c>
      <c r="J29" s="195"/>
      <c r="K29" s="192" t="n">
        <v>16</v>
      </c>
      <c r="L29" s="193"/>
      <c r="M29" s="194" t="n">
        <v>275</v>
      </c>
      <c r="N29" s="195"/>
      <c r="O29" s="197" t="n">
        <v>16111</v>
      </c>
      <c r="P29" s="193"/>
      <c r="Q29" s="195"/>
      <c r="R29" s="198"/>
      <c r="S29" s="199"/>
      <c r="T29" s="200"/>
    </row>
    <row r="30" customFormat="false" ht="14.1" hidden="false" customHeight="true" outlineLevel="0" collapsed="false">
      <c r="A30" s="190" t="n">
        <v>23</v>
      </c>
      <c r="B30" s="191" t="s">
        <v>174</v>
      </c>
      <c r="C30" s="192" t="n">
        <v>78</v>
      </c>
      <c r="D30" s="193"/>
      <c r="E30" s="194" t="n">
        <v>4798</v>
      </c>
      <c r="F30" s="195"/>
      <c r="G30" s="192" t="n">
        <v>25</v>
      </c>
      <c r="H30" s="193"/>
      <c r="I30" s="194" t="n">
        <v>399</v>
      </c>
      <c r="J30" s="195"/>
      <c r="K30" s="192" t="n">
        <v>15</v>
      </c>
      <c r="L30" s="193"/>
      <c r="M30" s="194" t="n">
        <v>48</v>
      </c>
      <c r="N30" s="195"/>
      <c r="O30" s="197" t="n">
        <v>5363</v>
      </c>
      <c r="P30" s="193"/>
      <c r="Q30" s="195"/>
      <c r="R30" s="198"/>
      <c r="S30" s="199"/>
      <c r="T30" s="200"/>
    </row>
    <row r="31" customFormat="false" ht="14.1" hidden="false" customHeight="true" outlineLevel="0" collapsed="false">
      <c r="A31" s="190" t="n">
        <v>24</v>
      </c>
      <c r="B31" s="191" t="s">
        <v>175</v>
      </c>
      <c r="C31" s="192" t="n">
        <v>154</v>
      </c>
      <c r="D31" s="193"/>
      <c r="E31" s="194" t="n">
        <v>11803</v>
      </c>
      <c r="F31" s="195"/>
      <c r="G31" s="192" t="n">
        <v>69</v>
      </c>
      <c r="H31" s="193"/>
      <c r="I31" s="194" t="n">
        <v>902</v>
      </c>
      <c r="J31" s="195"/>
      <c r="K31" s="192" t="n">
        <v>0</v>
      </c>
      <c r="L31" s="193"/>
      <c r="M31" s="194" t="n">
        <v>285</v>
      </c>
      <c r="N31" s="195"/>
      <c r="O31" s="197" t="n">
        <v>13213</v>
      </c>
      <c r="P31" s="193"/>
      <c r="Q31" s="195"/>
      <c r="R31" s="198"/>
      <c r="S31" s="199"/>
      <c r="T31" s="200"/>
    </row>
    <row r="32" customFormat="false" ht="14.1" hidden="false" customHeight="true" outlineLevel="0" collapsed="false">
      <c r="A32" s="190" t="n">
        <v>25</v>
      </c>
      <c r="B32" s="191" t="s">
        <v>176</v>
      </c>
      <c r="C32" s="192" t="n">
        <v>107</v>
      </c>
      <c r="D32" s="193"/>
      <c r="E32" s="194" t="n">
        <v>9635</v>
      </c>
      <c r="F32" s="195"/>
      <c r="G32" s="192" t="n">
        <v>75</v>
      </c>
      <c r="H32" s="193"/>
      <c r="I32" s="194" t="n">
        <v>755</v>
      </c>
      <c r="J32" s="195"/>
      <c r="K32" s="192" t="n">
        <v>43</v>
      </c>
      <c r="L32" s="193"/>
      <c r="M32" s="194" t="n">
        <v>393</v>
      </c>
      <c r="N32" s="195"/>
      <c r="O32" s="197" t="n">
        <v>11008</v>
      </c>
      <c r="P32" s="193"/>
      <c r="Q32" s="195"/>
      <c r="R32" s="198"/>
      <c r="S32" s="199"/>
      <c r="T32" s="200"/>
    </row>
    <row r="33" customFormat="false" ht="14.1" hidden="false" customHeight="true" outlineLevel="0" collapsed="false">
      <c r="A33" s="190" t="n">
        <v>26</v>
      </c>
      <c r="B33" s="191" t="s">
        <v>177</v>
      </c>
      <c r="C33" s="192" t="n">
        <v>138</v>
      </c>
      <c r="D33" s="193"/>
      <c r="E33" s="194" t="n">
        <v>9849</v>
      </c>
      <c r="F33" s="195"/>
      <c r="G33" s="192" t="n">
        <v>77</v>
      </c>
      <c r="H33" s="193"/>
      <c r="I33" s="194" t="n">
        <v>1224</v>
      </c>
      <c r="J33" s="195"/>
      <c r="K33" s="192" t="n">
        <v>32</v>
      </c>
      <c r="L33" s="193"/>
      <c r="M33" s="194" t="n">
        <v>410</v>
      </c>
      <c r="N33" s="195"/>
      <c r="O33" s="197" t="n">
        <v>11730</v>
      </c>
      <c r="P33" s="193"/>
      <c r="Q33" s="195"/>
      <c r="R33" s="198"/>
      <c r="S33" s="199"/>
      <c r="T33" s="200"/>
    </row>
    <row r="34" customFormat="false" ht="14.1" hidden="false" customHeight="true" outlineLevel="0" collapsed="false">
      <c r="A34" s="190" t="n">
        <v>27</v>
      </c>
      <c r="B34" s="191" t="s">
        <v>178</v>
      </c>
      <c r="C34" s="192" t="n">
        <v>226</v>
      </c>
      <c r="D34" s="193"/>
      <c r="E34" s="194" t="n">
        <v>7208</v>
      </c>
      <c r="F34" s="195"/>
      <c r="G34" s="192" t="n">
        <v>102</v>
      </c>
      <c r="H34" s="193"/>
      <c r="I34" s="194" t="n">
        <v>798</v>
      </c>
      <c r="J34" s="195"/>
      <c r="K34" s="192" t="n">
        <v>35</v>
      </c>
      <c r="L34" s="193"/>
      <c r="M34" s="194" t="n">
        <v>259</v>
      </c>
      <c r="N34" s="195"/>
      <c r="O34" s="197" t="n">
        <v>8628</v>
      </c>
      <c r="P34" s="193"/>
      <c r="Q34" s="195"/>
      <c r="R34" s="198"/>
      <c r="S34" s="199"/>
      <c r="T34" s="200"/>
    </row>
    <row r="35" customFormat="false" ht="14.1" hidden="false" customHeight="true" outlineLevel="0" collapsed="false">
      <c r="A35" s="190" t="n">
        <v>28</v>
      </c>
      <c r="B35" s="191" t="s">
        <v>179</v>
      </c>
      <c r="C35" s="192" t="n">
        <v>101</v>
      </c>
      <c r="D35" s="193"/>
      <c r="E35" s="194" t="n">
        <v>7004</v>
      </c>
      <c r="F35" s="195"/>
      <c r="G35" s="192" t="n">
        <v>14</v>
      </c>
      <c r="H35" s="193"/>
      <c r="I35" s="194" t="n">
        <v>535</v>
      </c>
      <c r="J35" s="195"/>
      <c r="K35" s="192" t="n">
        <v>6</v>
      </c>
      <c r="L35" s="193"/>
      <c r="M35" s="194" t="n">
        <v>196</v>
      </c>
      <c r="N35" s="195"/>
      <c r="O35" s="197" t="n">
        <v>7856</v>
      </c>
      <c r="P35" s="193"/>
      <c r="Q35" s="195"/>
      <c r="R35" s="198"/>
      <c r="S35" s="199"/>
      <c r="T35" s="200"/>
    </row>
    <row r="36" customFormat="false" ht="14.1" hidden="false" customHeight="true" outlineLevel="0" collapsed="false">
      <c r="A36" s="190" t="n">
        <v>29</v>
      </c>
      <c r="B36" s="191" t="s">
        <v>180</v>
      </c>
      <c r="C36" s="192" t="n">
        <v>321</v>
      </c>
      <c r="D36" s="193"/>
      <c r="E36" s="194" t="n">
        <v>19542</v>
      </c>
      <c r="F36" s="195"/>
      <c r="G36" s="192" t="n">
        <v>551</v>
      </c>
      <c r="H36" s="193"/>
      <c r="I36" s="194" t="n">
        <v>1779</v>
      </c>
      <c r="J36" s="195"/>
      <c r="K36" s="192" t="n">
        <v>68</v>
      </c>
      <c r="L36" s="193"/>
      <c r="M36" s="194" t="n">
        <v>385.195166748175</v>
      </c>
      <c r="N36" s="195" t="s">
        <v>167</v>
      </c>
      <c r="O36" s="197" t="n">
        <v>22646.1951667482</v>
      </c>
      <c r="P36" s="193"/>
      <c r="Q36" s="195"/>
      <c r="R36" s="198"/>
      <c r="S36" s="199"/>
      <c r="T36" s="200"/>
    </row>
    <row r="37" customFormat="false" ht="14.1" hidden="false" customHeight="true" outlineLevel="0" collapsed="false">
      <c r="A37" s="190" t="n">
        <v>30</v>
      </c>
      <c r="B37" s="191" t="s">
        <v>181</v>
      </c>
      <c r="C37" s="192" t="n">
        <v>177</v>
      </c>
      <c r="D37" s="193"/>
      <c r="E37" s="194" t="n">
        <v>14294</v>
      </c>
      <c r="F37" s="195" t="s">
        <v>167</v>
      </c>
      <c r="G37" s="192" t="n">
        <v>555</v>
      </c>
      <c r="H37" s="193"/>
      <c r="I37" s="194" t="n">
        <v>1286</v>
      </c>
      <c r="J37" s="195"/>
      <c r="K37" s="192" t="n">
        <v>0</v>
      </c>
      <c r="L37" s="193"/>
      <c r="M37" s="194" t="n">
        <v>261</v>
      </c>
      <c r="N37" s="195"/>
      <c r="O37" s="197" t="n">
        <v>16573</v>
      </c>
      <c r="P37" s="193"/>
      <c r="Q37" s="195"/>
      <c r="R37" s="198"/>
      <c r="S37" s="199"/>
      <c r="T37" s="200"/>
    </row>
    <row r="38" customFormat="false" ht="14.1" hidden="false" customHeight="true" outlineLevel="0" collapsed="false">
      <c r="A38" s="190" t="n">
        <v>31</v>
      </c>
      <c r="B38" s="191" t="s">
        <v>182</v>
      </c>
      <c r="C38" s="192" t="n">
        <v>305</v>
      </c>
      <c r="D38" s="193"/>
      <c r="E38" s="194" t="n">
        <v>22954</v>
      </c>
      <c r="F38" s="195"/>
      <c r="G38" s="192" t="n">
        <v>88</v>
      </c>
      <c r="H38" s="193"/>
      <c r="I38" s="194" t="n">
        <v>1097</v>
      </c>
      <c r="J38" s="195"/>
      <c r="K38" s="192" t="n">
        <v>36</v>
      </c>
      <c r="L38" s="193"/>
      <c r="M38" s="194" t="n">
        <v>448</v>
      </c>
      <c r="N38" s="195"/>
      <c r="O38" s="197" t="n">
        <v>24928</v>
      </c>
      <c r="P38" s="193"/>
      <c r="Q38" s="195"/>
      <c r="R38" s="198"/>
      <c r="S38" s="199"/>
      <c r="T38" s="200"/>
    </row>
    <row r="39" customFormat="false" ht="14.1" hidden="false" customHeight="true" outlineLevel="0" collapsed="false">
      <c r="A39" s="190" t="n">
        <v>32</v>
      </c>
      <c r="B39" s="191" t="s">
        <v>183</v>
      </c>
      <c r="C39" s="192" t="n">
        <v>88</v>
      </c>
      <c r="D39" s="193"/>
      <c r="E39" s="194" t="n">
        <v>6579</v>
      </c>
      <c r="F39" s="195" t="s">
        <v>167</v>
      </c>
      <c r="G39" s="192" t="n">
        <v>195</v>
      </c>
      <c r="H39" s="193"/>
      <c r="I39" s="194" t="n">
        <v>793</v>
      </c>
      <c r="J39" s="195"/>
      <c r="K39" s="192" t="n">
        <v>24</v>
      </c>
      <c r="L39" s="193"/>
      <c r="M39" s="194" t="n">
        <v>128</v>
      </c>
      <c r="N39" s="195"/>
      <c r="O39" s="197" t="n">
        <v>7807</v>
      </c>
      <c r="P39" s="193"/>
      <c r="Q39" s="195"/>
      <c r="R39" s="198"/>
      <c r="S39" s="199"/>
      <c r="T39" s="200"/>
    </row>
    <row r="40" customFormat="false" ht="14.1" hidden="false" customHeight="true" outlineLevel="0" collapsed="false">
      <c r="A40" s="190" t="n">
        <v>33</v>
      </c>
      <c r="B40" s="191" t="s">
        <v>184</v>
      </c>
      <c r="C40" s="192" t="n">
        <v>349</v>
      </c>
      <c r="D40" s="193"/>
      <c r="E40" s="194" t="n">
        <v>29353.4831651998</v>
      </c>
      <c r="F40" s="195"/>
      <c r="G40" s="192" t="n">
        <v>440</v>
      </c>
      <c r="H40" s="193"/>
      <c r="I40" s="194" t="n">
        <v>1722</v>
      </c>
      <c r="J40" s="195"/>
      <c r="K40" s="192" t="n">
        <v>25</v>
      </c>
      <c r="L40" s="193"/>
      <c r="M40" s="194" t="n">
        <v>585</v>
      </c>
      <c r="N40" s="195"/>
      <c r="O40" s="197" t="n">
        <v>32474.4831651998</v>
      </c>
      <c r="P40" s="193"/>
      <c r="Q40" s="195"/>
      <c r="R40" s="198"/>
      <c r="S40" s="199"/>
      <c r="T40" s="200"/>
    </row>
    <row r="41" customFormat="false" ht="14.1" hidden="false" customHeight="true" outlineLevel="0" collapsed="false">
      <c r="A41" s="190" t="n">
        <v>34</v>
      </c>
      <c r="B41" s="191" t="s">
        <v>185</v>
      </c>
      <c r="C41" s="192" t="n">
        <v>278</v>
      </c>
      <c r="D41" s="193"/>
      <c r="E41" s="194" t="n">
        <v>26806</v>
      </c>
      <c r="F41" s="195"/>
      <c r="G41" s="192" t="n">
        <v>114</v>
      </c>
      <c r="H41" s="193"/>
      <c r="I41" s="194" t="n">
        <v>1897</v>
      </c>
      <c r="J41" s="195"/>
      <c r="K41" s="192" t="n">
        <v>28</v>
      </c>
      <c r="L41" s="193"/>
      <c r="M41" s="194" t="n">
        <v>521</v>
      </c>
      <c r="N41" s="195"/>
      <c r="O41" s="197" t="n">
        <v>29644</v>
      </c>
      <c r="P41" s="193"/>
      <c r="Q41" s="195"/>
      <c r="R41" s="198"/>
      <c r="S41" s="199"/>
      <c r="T41" s="200"/>
    </row>
    <row r="42" customFormat="false" ht="14.1" hidden="false" customHeight="true" outlineLevel="0" collapsed="false">
      <c r="A42" s="190" t="n">
        <v>35</v>
      </c>
      <c r="B42" s="191" t="s">
        <v>186</v>
      </c>
      <c r="C42" s="192" t="n">
        <v>108</v>
      </c>
      <c r="D42" s="193"/>
      <c r="E42" s="194" t="n">
        <v>15633</v>
      </c>
      <c r="F42" s="195"/>
      <c r="G42" s="192" t="n">
        <v>243</v>
      </c>
      <c r="H42" s="193"/>
      <c r="I42" s="194" t="n">
        <v>1544</v>
      </c>
      <c r="J42" s="195"/>
      <c r="K42" s="192" t="n">
        <v>17</v>
      </c>
      <c r="L42" s="193"/>
      <c r="M42" s="194" t="n">
        <v>193</v>
      </c>
      <c r="N42" s="195"/>
      <c r="O42" s="197" t="n">
        <v>17738</v>
      </c>
      <c r="P42" s="193"/>
      <c r="Q42" s="195"/>
      <c r="R42" s="198"/>
      <c r="S42" s="199"/>
      <c r="T42" s="200"/>
    </row>
    <row r="43" customFormat="false" ht="14.1" hidden="false" customHeight="true" outlineLevel="0" collapsed="false">
      <c r="A43" s="190" t="n">
        <v>36</v>
      </c>
      <c r="B43" s="191" t="s">
        <v>187</v>
      </c>
      <c r="C43" s="192" t="n">
        <v>93</v>
      </c>
      <c r="D43" s="193"/>
      <c r="E43" s="194" t="n">
        <v>5644</v>
      </c>
      <c r="F43" s="195"/>
      <c r="G43" s="192" t="n">
        <v>59</v>
      </c>
      <c r="H43" s="193"/>
      <c r="I43" s="194" t="n">
        <v>513</v>
      </c>
      <c r="J43" s="195"/>
      <c r="K43" s="192" t="n">
        <v>7</v>
      </c>
      <c r="L43" s="193"/>
      <c r="M43" s="194" t="n">
        <v>87</v>
      </c>
      <c r="N43" s="195" t="s">
        <v>167</v>
      </c>
      <c r="O43" s="197" t="n">
        <v>6403</v>
      </c>
      <c r="P43" s="193"/>
      <c r="Q43" s="195"/>
      <c r="R43" s="198"/>
      <c r="S43" s="199"/>
      <c r="T43" s="200"/>
    </row>
    <row r="44" customFormat="false" ht="14.1" hidden="false" customHeight="true" outlineLevel="0" collapsed="false">
      <c r="A44" s="190" t="n">
        <v>37</v>
      </c>
      <c r="B44" s="191" t="s">
        <v>188</v>
      </c>
      <c r="C44" s="192" t="n">
        <v>104</v>
      </c>
      <c r="D44" s="193"/>
      <c r="E44" s="194" t="n">
        <v>9813</v>
      </c>
      <c r="F44" s="195"/>
      <c r="G44" s="192" t="n">
        <v>135</v>
      </c>
      <c r="H44" s="193"/>
      <c r="I44" s="194" t="n">
        <v>925</v>
      </c>
      <c r="J44" s="195"/>
      <c r="K44" s="192" t="n">
        <v>10</v>
      </c>
      <c r="L44" s="193"/>
      <c r="M44" s="194" t="n">
        <v>158</v>
      </c>
      <c r="N44" s="195"/>
      <c r="O44" s="197" t="n">
        <v>11145</v>
      </c>
      <c r="P44" s="193"/>
      <c r="Q44" s="195"/>
      <c r="R44" s="198"/>
      <c r="S44" s="199"/>
      <c r="T44" s="200"/>
    </row>
    <row r="45" customFormat="false" ht="14.1" hidden="false" customHeight="true" outlineLevel="0" collapsed="false">
      <c r="A45" s="190" t="n">
        <v>38</v>
      </c>
      <c r="B45" s="191" t="s">
        <v>189</v>
      </c>
      <c r="C45" s="192" t="n">
        <v>254</v>
      </c>
      <c r="D45" s="193"/>
      <c r="E45" s="194" t="n">
        <v>19578.6482695581</v>
      </c>
      <c r="F45" s="195" t="s">
        <v>167</v>
      </c>
      <c r="G45" s="192" t="n">
        <v>351</v>
      </c>
      <c r="H45" s="193"/>
      <c r="I45" s="194" t="n">
        <v>1925</v>
      </c>
      <c r="J45" s="195" t="s">
        <v>167</v>
      </c>
      <c r="K45" s="192" t="n">
        <v>41</v>
      </c>
      <c r="L45" s="193"/>
      <c r="M45" s="194" t="n">
        <v>620</v>
      </c>
      <c r="N45" s="195"/>
      <c r="O45" s="197" t="n">
        <v>22769.6482695581</v>
      </c>
      <c r="P45" s="193"/>
      <c r="Q45" s="195"/>
      <c r="R45" s="198"/>
      <c r="S45" s="199"/>
      <c r="T45" s="200"/>
    </row>
    <row r="46" customFormat="false" ht="14.1" hidden="false" customHeight="true" outlineLevel="0" collapsed="false">
      <c r="A46" s="190" t="n">
        <v>39</v>
      </c>
      <c r="B46" s="191" t="s">
        <v>190</v>
      </c>
      <c r="C46" s="192" t="n">
        <v>84</v>
      </c>
      <c r="D46" s="193"/>
      <c r="E46" s="194" t="n">
        <v>4825</v>
      </c>
      <c r="F46" s="195"/>
      <c r="G46" s="192" t="n">
        <v>27</v>
      </c>
      <c r="H46" s="193"/>
      <c r="I46" s="194" t="n">
        <v>378</v>
      </c>
      <c r="J46" s="195"/>
      <c r="K46" s="192" t="n">
        <v>1</v>
      </c>
      <c r="L46" s="193"/>
      <c r="M46" s="194" t="n">
        <v>208</v>
      </c>
      <c r="N46" s="195"/>
      <c r="O46" s="197" t="n">
        <v>5523</v>
      </c>
      <c r="P46" s="193"/>
      <c r="Q46" s="195"/>
      <c r="R46" s="198"/>
      <c r="S46" s="199"/>
      <c r="T46" s="200"/>
    </row>
    <row r="47" customFormat="false" ht="14.1" hidden="false" customHeight="true" outlineLevel="0" collapsed="false">
      <c r="A47" s="190" t="n">
        <v>40</v>
      </c>
      <c r="B47" s="191" t="s">
        <v>191</v>
      </c>
      <c r="C47" s="192" t="n">
        <v>79</v>
      </c>
      <c r="D47" s="193"/>
      <c r="E47" s="194" t="n">
        <v>8608</v>
      </c>
      <c r="F47" s="195"/>
      <c r="G47" s="192" t="n">
        <v>315</v>
      </c>
      <c r="H47" s="193"/>
      <c r="I47" s="194" t="n">
        <v>1092</v>
      </c>
      <c r="J47" s="195"/>
      <c r="K47" s="192" t="n">
        <v>3</v>
      </c>
      <c r="L47" s="193"/>
      <c r="M47" s="194" t="n">
        <v>129</v>
      </c>
      <c r="N47" s="195"/>
      <c r="O47" s="197" t="n">
        <v>10226</v>
      </c>
      <c r="P47" s="193"/>
      <c r="Q47" s="195"/>
      <c r="R47" s="198"/>
      <c r="S47" s="199"/>
      <c r="T47" s="200"/>
    </row>
    <row r="48" customFormat="false" ht="14.1" hidden="false" customHeight="true" outlineLevel="0" collapsed="false">
      <c r="A48" s="190" t="n">
        <v>41</v>
      </c>
      <c r="B48" s="191" t="s">
        <v>192</v>
      </c>
      <c r="C48" s="192" t="n">
        <v>94</v>
      </c>
      <c r="D48" s="193"/>
      <c r="E48" s="194" t="n">
        <v>8130</v>
      </c>
      <c r="F48" s="195"/>
      <c r="G48" s="192" t="n">
        <v>72</v>
      </c>
      <c r="H48" s="193"/>
      <c r="I48" s="194" t="n">
        <v>651</v>
      </c>
      <c r="J48" s="195"/>
      <c r="K48" s="192" t="n">
        <v>4</v>
      </c>
      <c r="L48" s="193"/>
      <c r="M48" s="194" t="n">
        <v>100</v>
      </c>
      <c r="N48" s="195"/>
      <c r="O48" s="197" t="n">
        <v>9051</v>
      </c>
      <c r="P48" s="193"/>
      <c r="Q48" s="195"/>
      <c r="R48" s="198"/>
      <c r="S48" s="199"/>
      <c r="T48" s="200"/>
    </row>
    <row r="49" customFormat="false" ht="14.1" hidden="false" customHeight="true" outlineLevel="0" collapsed="false">
      <c r="A49" s="190" t="n">
        <v>42</v>
      </c>
      <c r="B49" s="191" t="s">
        <v>193</v>
      </c>
      <c r="C49" s="192" t="n">
        <v>413</v>
      </c>
      <c r="D49" s="193"/>
      <c r="E49" s="194" t="n">
        <v>17621</v>
      </c>
      <c r="F49" s="195"/>
      <c r="G49" s="192" t="n">
        <v>175</v>
      </c>
      <c r="H49" s="193"/>
      <c r="I49" s="194" t="n">
        <v>1674</v>
      </c>
      <c r="J49" s="195"/>
      <c r="K49" s="192" t="n">
        <v>0</v>
      </c>
      <c r="L49" s="193"/>
      <c r="M49" s="194" t="n">
        <v>363</v>
      </c>
      <c r="N49" s="195"/>
      <c r="O49" s="197" t="n">
        <v>20246</v>
      </c>
      <c r="P49" s="193"/>
      <c r="Q49" s="195"/>
      <c r="R49" s="198"/>
      <c r="S49" s="199"/>
      <c r="T49" s="200"/>
    </row>
    <row r="50" customFormat="false" ht="14.1" hidden="false" customHeight="true" outlineLevel="0" collapsed="false">
      <c r="A50" s="190" t="n">
        <v>43</v>
      </c>
      <c r="B50" s="191" t="s">
        <v>194</v>
      </c>
      <c r="C50" s="192" t="n">
        <v>85</v>
      </c>
      <c r="D50" s="193"/>
      <c r="E50" s="194" t="n">
        <v>6282.84553421652</v>
      </c>
      <c r="F50" s="195" t="s">
        <v>167</v>
      </c>
      <c r="G50" s="192" t="n">
        <v>42</v>
      </c>
      <c r="H50" s="193"/>
      <c r="I50" s="194" t="n">
        <v>473</v>
      </c>
      <c r="J50" s="195"/>
      <c r="K50" s="192" t="n">
        <v>10</v>
      </c>
      <c r="L50" s="193"/>
      <c r="M50" s="194" t="n">
        <v>111</v>
      </c>
      <c r="N50" s="195"/>
      <c r="O50" s="197" t="n">
        <v>7003.84553421652</v>
      </c>
      <c r="P50" s="193"/>
      <c r="Q50" s="195"/>
      <c r="R50" s="198"/>
      <c r="S50" s="199"/>
      <c r="T50" s="200"/>
    </row>
    <row r="51" customFormat="false" ht="14.1" hidden="false" customHeight="true" outlineLevel="0" collapsed="false">
      <c r="A51" s="190" t="n">
        <v>44</v>
      </c>
      <c r="B51" s="191" t="s">
        <v>195</v>
      </c>
      <c r="C51" s="192" t="n">
        <v>254</v>
      </c>
      <c r="D51" s="193"/>
      <c r="E51" s="194" t="n">
        <v>19446</v>
      </c>
      <c r="F51" s="195"/>
      <c r="G51" s="192" t="n">
        <v>369</v>
      </c>
      <c r="H51" s="193"/>
      <c r="I51" s="194" t="n">
        <v>1949</v>
      </c>
      <c r="J51" s="195"/>
      <c r="K51" s="192" t="n">
        <v>14</v>
      </c>
      <c r="L51" s="193"/>
      <c r="M51" s="194" t="n">
        <v>511</v>
      </c>
      <c r="N51" s="195"/>
      <c r="O51" s="197" t="n">
        <v>22543</v>
      </c>
      <c r="P51" s="193"/>
      <c r="Q51" s="195"/>
      <c r="R51" s="198"/>
      <c r="S51" s="199"/>
      <c r="T51" s="200"/>
    </row>
    <row r="52" customFormat="false" ht="14.1" hidden="false" customHeight="true" outlineLevel="0" collapsed="false">
      <c r="A52" s="190" t="n">
        <v>45</v>
      </c>
      <c r="B52" s="191" t="s">
        <v>196</v>
      </c>
      <c r="C52" s="192" t="n">
        <v>176</v>
      </c>
      <c r="D52" s="193"/>
      <c r="E52" s="194" t="n">
        <v>12440.2162643725</v>
      </c>
      <c r="F52" s="195"/>
      <c r="G52" s="192" t="n">
        <v>115</v>
      </c>
      <c r="H52" s="193"/>
      <c r="I52" s="194" t="n">
        <v>645</v>
      </c>
      <c r="J52" s="195"/>
      <c r="K52" s="192" t="n">
        <v>81</v>
      </c>
      <c r="L52" s="193"/>
      <c r="M52" s="194" t="n">
        <v>268</v>
      </c>
      <c r="N52" s="195"/>
      <c r="O52" s="197" t="n">
        <v>13725.2162643725</v>
      </c>
      <c r="P52" s="193"/>
      <c r="Q52" s="195"/>
      <c r="R52" s="198"/>
      <c r="S52" s="199"/>
      <c r="T52" s="200"/>
    </row>
    <row r="53" customFormat="false" ht="14.1" hidden="false" customHeight="true" outlineLevel="0" collapsed="false">
      <c r="A53" s="190" t="n">
        <v>46</v>
      </c>
      <c r="B53" s="191" t="s">
        <v>197</v>
      </c>
      <c r="C53" s="192" t="n">
        <v>48</v>
      </c>
      <c r="D53" s="193"/>
      <c r="E53" s="194" t="n">
        <v>5616</v>
      </c>
      <c r="F53" s="195"/>
      <c r="G53" s="192" t="n">
        <v>67</v>
      </c>
      <c r="H53" s="193"/>
      <c r="I53" s="194" t="n">
        <v>518</v>
      </c>
      <c r="J53" s="195"/>
      <c r="K53" s="192" t="n">
        <v>0</v>
      </c>
      <c r="L53" s="193"/>
      <c r="M53" s="194" t="n">
        <v>321.322858385332</v>
      </c>
      <c r="N53" s="195" t="s">
        <v>167</v>
      </c>
      <c r="O53" s="197" t="n">
        <v>6570.32285838533</v>
      </c>
      <c r="P53" s="193"/>
      <c r="Q53" s="195"/>
      <c r="R53" s="198"/>
      <c r="S53" s="199"/>
      <c r="T53" s="200"/>
    </row>
    <row r="54" customFormat="false" ht="14.1" hidden="false" customHeight="true" outlineLevel="0" collapsed="false">
      <c r="A54" s="190" t="n">
        <v>47</v>
      </c>
      <c r="B54" s="191" t="s">
        <v>198</v>
      </c>
      <c r="C54" s="192" t="n">
        <v>124</v>
      </c>
      <c r="D54" s="193"/>
      <c r="E54" s="194" t="n">
        <v>8320</v>
      </c>
      <c r="F54" s="195"/>
      <c r="G54" s="192" t="n">
        <v>302</v>
      </c>
      <c r="H54" s="193"/>
      <c r="I54" s="194" t="n">
        <v>755</v>
      </c>
      <c r="J54" s="195"/>
      <c r="K54" s="192" t="n">
        <v>0</v>
      </c>
      <c r="L54" s="193"/>
      <c r="M54" s="194" t="n">
        <v>208</v>
      </c>
      <c r="N54" s="195"/>
      <c r="O54" s="197" t="n">
        <v>9709</v>
      </c>
      <c r="P54" s="193"/>
      <c r="Q54" s="195"/>
      <c r="R54" s="198"/>
      <c r="S54" s="199"/>
      <c r="T54" s="200"/>
    </row>
    <row r="55" customFormat="false" ht="14.1" hidden="false" customHeight="true" outlineLevel="0" collapsed="false">
      <c r="A55" s="190" t="n">
        <v>48</v>
      </c>
      <c r="B55" s="191" t="s">
        <v>199</v>
      </c>
      <c r="C55" s="192" t="n">
        <v>19</v>
      </c>
      <c r="D55" s="193"/>
      <c r="E55" s="194" t="n">
        <v>1990</v>
      </c>
      <c r="F55" s="195"/>
      <c r="G55" s="192" t="n">
        <v>88</v>
      </c>
      <c r="H55" s="193"/>
      <c r="I55" s="194" t="n">
        <v>302</v>
      </c>
      <c r="J55" s="195"/>
      <c r="K55" s="192" t="n">
        <v>0</v>
      </c>
      <c r="L55" s="193"/>
      <c r="M55" s="194" t="n">
        <v>170</v>
      </c>
      <c r="N55" s="195"/>
      <c r="O55" s="197" t="n">
        <v>2569</v>
      </c>
      <c r="P55" s="193"/>
      <c r="Q55" s="195"/>
      <c r="R55" s="198"/>
      <c r="S55" s="199"/>
      <c r="T55" s="200"/>
    </row>
    <row r="56" customFormat="false" ht="14.1" hidden="false" customHeight="true" outlineLevel="0" collapsed="false">
      <c r="A56" s="190" t="n">
        <v>49</v>
      </c>
      <c r="B56" s="191" t="s">
        <v>200</v>
      </c>
      <c r="C56" s="192" t="n">
        <v>155</v>
      </c>
      <c r="D56" s="193"/>
      <c r="E56" s="194" t="n">
        <v>12169</v>
      </c>
      <c r="F56" s="195"/>
      <c r="G56" s="192" t="n">
        <v>197</v>
      </c>
      <c r="H56" s="193"/>
      <c r="I56" s="194" t="n">
        <v>1751</v>
      </c>
      <c r="J56" s="195"/>
      <c r="K56" s="192" t="n">
        <v>16</v>
      </c>
      <c r="L56" s="193"/>
      <c r="M56" s="194" t="n">
        <v>335</v>
      </c>
      <c r="N56" s="195"/>
      <c r="O56" s="197" t="n">
        <v>14623</v>
      </c>
      <c r="P56" s="193"/>
      <c r="Q56" s="195"/>
      <c r="R56" s="198"/>
      <c r="S56" s="199"/>
      <c r="T56" s="200"/>
    </row>
    <row r="57" customFormat="false" ht="14.1" hidden="false" customHeight="true" outlineLevel="0" collapsed="false">
      <c r="A57" s="190" t="n">
        <v>50</v>
      </c>
      <c r="B57" s="191" t="s">
        <v>201</v>
      </c>
      <c r="C57" s="192" t="n">
        <v>262</v>
      </c>
      <c r="D57" s="193"/>
      <c r="E57" s="194" t="n">
        <v>9775</v>
      </c>
      <c r="F57" s="195"/>
      <c r="G57" s="192" t="n">
        <v>135</v>
      </c>
      <c r="H57" s="193"/>
      <c r="I57" s="194" t="n">
        <v>1208</v>
      </c>
      <c r="J57" s="195"/>
      <c r="K57" s="192" t="n">
        <v>27</v>
      </c>
      <c r="L57" s="193"/>
      <c r="M57" s="194" t="n">
        <v>227</v>
      </c>
      <c r="N57" s="195"/>
      <c r="O57" s="197" t="n">
        <v>11634</v>
      </c>
      <c r="P57" s="193"/>
      <c r="Q57" s="195"/>
      <c r="R57" s="198"/>
      <c r="S57" s="199"/>
      <c r="T57" s="200"/>
    </row>
    <row r="58" customFormat="false" ht="14.1" hidden="false" customHeight="true" outlineLevel="0" collapsed="false">
      <c r="A58" s="190" t="n">
        <v>51</v>
      </c>
      <c r="B58" s="191" t="s">
        <v>202</v>
      </c>
      <c r="C58" s="192" t="n">
        <v>232</v>
      </c>
      <c r="D58" s="193"/>
      <c r="E58" s="194" t="n">
        <v>8485</v>
      </c>
      <c r="F58" s="195"/>
      <c r="G58" s="192" t="n">
        <v>118</v>
      </c>
      <c r="H58" s="193"/>
      <c r="I58" s="194" t="n">
        <v>734</v>
      </c>
      <c r="J58" s="195"/>
      <c r="K58" s="192" t="n">
        <v>10</v>
      </c>
      <c r="L58" s="193"/>
      <c r="M58" s="194" t="n">
        <v>242</v>
      </c>
      <c r="N58" s="195"/>
      <c r="O58" s="197" t="n">
        <v>9821</v>
      </c>
      <c r="P58" s="193"/>
      <c r="Q58" s="195"/>
      <c r="R58" s="198"/>
      <c r="S58" s="199"/>
      <c r="T58" s="200"/>
    </row>
    <row r="59" customFormat="false" ht="14.1" hidden="false" customHeight="true" outlineLevel="0" collapsed="false">
      <c r="A59" s="203" t="n">
        <v>52</v>
      </c>
      <c r="B59" s="204" t="s">
        <v>203</v>
      </c>
      <c r="C59" s="205" t="n">
        <v>93</v>
      </c>
      <c r="D59" s="206"/>
      <c r="E59" s="207" t="n">
        <v>3719</v>
      </c>
      <c r="F59" s="208"/>
      <c r="G59" s="205" t="n">
        <v>38</v>
      </c>
      <c r="H59" s="206"/>
      <c r="I59" s="207" t="n">
        <v>370</v>
      </c>
      <c r="J59" s="208"/>
      <c r="K59" s="205" t="n">
        <v>52</v>
      </c>
      <c r="L59" s="206"/>
      <c r="M59" s="207" t="n">
        <v>108</v>
      </c>
      <c r="N59" s="208"/>
      <c r="O59" s="209" t="n">
        <v>4380</v>
      </c>
      <c r="P59" s="206"/>
      <c r="Q59" s="195"/>
      <c r="R59" s="198"/>
      <c r="S59" s="199"/>
      <c r="T59" s="200"/>
    </row>
    <row r="60" customFormat="false" ht="17.25" hidden="false" customHeight="true" outlineLevel="0" collapsed="false"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  <c r="S60" s="199"/>
      <c r="T60" s="200"/>
    </row>
    <row r="61" s="213" customFormat="true" ht="39.95" hidden="false" customHeight="true" outlineLevel="0" collapsed="false">
      <c r="A61" s="182" t="s">
        <v>140</v>
      </c>
      <c r="B61" s="182"/>
      <c r="C61" s="183" t="s">
        <v>141</v>
      </c>
      <c r="D61" s="183"/>
      <c r="E61" s="184" t="s">
        <v>142</v>
      </c>
      <c r="F61" s="184"/>
      <c r="G61" s="183" t="s">
        <v>204</v>
      </c>
      <c r="H61" s="183"/>
      <c r="I61" s="184" t="s">
        <v>144</v>
      </c>
      <c r="J61" s="184"/>
      <c r="K61" s="185" t="s">
        <v>145</v>
      </c>
      <c r="L61" s="185"/>
      <c r="M61" s="184" t="s">
        <v>146</v>
      </c>
      <c r="N61" s="184"/>
      <c r="O61" s="183" t="s">
        <v>147</v>
      </c>
      <c r="P61" s="183"/>
      <c r="Q61" s="211"/>
      <c r="R61" s="212"/>
      <c r="S61" s="199"/>
      <c r="T61" s="200"/>
    </row>
    <row r="62" customFormat="false" ht="30.75" hidden="false" customHeight="true" outlineLevel="0" collapsed="false">
      <c r="A62" s="182"/>
      <c r="B62" s="182"/>
      <c r="C62" s="183"/>
      <c r="D62" s="183"/>
      <c r="E62" s="184"/>
      <c r="F62" s="184"/>
      <c r="G62" s="183"/>
      <c r="H62" s="183"/>
      <c r="I62" s="184"/>
      <c r="J62" s="184"/>
      <c r="K62" s="185"/>
      <c r="L62" s="185"/>
      <c r="M62" s="184"/>
      <c r="N62" s="184"/>
      <c r="O62" s="183"/>
      <c r="P62" s="183"/>
      <c r="Q62" s="211"/>
      <c r="R62" s="212"/>
      <c r="S62" s="199"/>
      <c r="T62" s="200"/>
    </row>
    <row r="63" s="201" customFormat="true" ht="14.1" hidden="false" customHeight="true" outlineLevel="0" collapsed="false">
      <c r="A63" s="190" t="n">
        <v>53</v>
      </c>
      <c r="B63" s="191" t="s">
        <v>205</v>
      </c>
      <c r="C63" s="192" t="n">
        <v>106</v>
      </c>
      <c r="D63" s="193"/>
      <c r="E63" s="198" t="n">
        <v>7252</v>
      </c>
      <c r="F63" s="198"/>
      <c r="G63" s="197" t="n">
        <v>113</v>
      </c>
      <c r="H63" s="214"/>
      <c r="I63" s="198" t="n">
        <v>968</v>
      </c>
      <c r="J63" s="195"/>
      <c r="K63" s="197" t="n">
        <v>0</v>
      </c>
      <c r="L63" s="193"/>
      <c r="M63" s="198" t="n">
        <v>63</v>
      </c>
      <c r="N63" s="195"/>
      <c r="O63" s="197" t="n">
        <v>8502</v>
      </c>
      <c r="P63" s="202"/>
      <c r="R63" s="215"/>
      <c r="S63" s="199"/>
      <c r="T63" s="200"/>
    </row>
    <row r="64" s="201" customFormat="true" ht="14.1" hidden="false" customHeight="true" outlineLevel="0" collapsed="false">
      <c r="A64" s="190" t="n">
        <v>54</v>
      </c>
      <c r="B64" s="191" t="s">
        <v>206</v>
      </c>
      <c r="C64" s="192" t="n">
        <v>114</v>
      </c>
      <c r="D64" s="216"/>
      <c r="E64" s="198" t="n">
        <v>14452</v>
      </c>
      <c r="F64" s="198"/>
      <c r="G64" s="197" t="n">
        <v>97</v>
      </c>
      <c r="H64" s="214"/>
      <c r="I64" s="198" t="n">
        <v>863</v>
      </c>
      <c r="J64" s="198"/>
      <c r="K64" s="197" t="n">
        <v>8</v>
      </c>
      <c r="L64" s="217"/>
      <c r="M64" s="198" t="n">
        <v>469</v>
      </c>
      <c r="N64" s="195"/>
      <c r="O64" s="197" t="n">
        <v>16003</v>
      </c>
      <c r="P64" s="202"/>
      <c r="R64" s="215"/>
      <c r="S64" s="199"/>
      <c r="T64" s="200"/>
    </row>
    <row r="65" s="201" customFormat="true" ht="14.1" hidden="false" customHeight="true" outlineLevel="0" collapsed="false">
      <c r="A65" s="190" t="n">
        <v>55</v>
      </c>
      <c r="B65" s="191" t="s">
        <v>207</v>
      </c>
      <c r="C65" s="192" t="n">
        <v>37</v>
      </c>
      <c r="D65" s="216"/>
      <c r="E65" s="198" t="n">
        <v>3210</v>
      </c>
      <c r="F65" s="198"/>
      <c r="G65" s="197" t="n">
        <v>49</v>
      </c>
      <c r="H65" s="214"/>
      <c r="I65" s="198" t="n">
        <v>315</v>
      </c>
      <c r="J65" s="198"/>
      <c r="K65" s="197" t="n">
        <v>3</v>
      </c>
      <c r="L65" s="217"/>
      <c r="M65" s="198" t="n">
        <v>82</v>
      </c>
      <c r="N65" s="198"/>
      <c r="O65" s="197" t="n">
        <v>3696</v>
      </c>
      <c r="P65" s="202"/>
      <c r="R65" s="215"/>
      <c r="S65" s="199"/>
      <c r="T65" s="200"/>
    </row>
    <row r="66" s="201" customFormat="true" ht="14.1" hidden="false" customHeight="true" outlineLevel="0" collapsed="false">
      <c r="A66" s="190" t="n">
        <v>56</v>
      </c>
      <c r="B66" s="191" t="s">
        <v>208</v>
      </c>
      <c r="C66" s="192" t="n">
        <v>252</v>
      </c>
      <c r="D66" s="216"/>
      <c r="E66" s="198" t="n">
        <v>14489</v>
      </c>
      <c r="F66" s="198"/>
      <c r="G66" s="197" t="n">
        <v>411</v>
      </c>
      <c r="H66" s="214"/>
      <c r="I66" s="198" t="n">
        <v>1192</v>
      </c>
      <c r="J66" s="198"/>
      <c r="K66" s="197" t="n">
        <v>19</v>
      </c>
      <c r="L66" s="217"/>
      <c r="M66" s="198" t="n">
        <v>331</v>
      </c>
      <c r="N66" s="198"/>
      <c r="O66" s="197" t="n">
        <v>16694</v>
      </c>
      <c r="P66" s="202"/>
      <c r="R66" s="215"/>
      <c r="S66" s="199"/>
      <c r="T66" s="200"/>
    </row>
    <row r="67" s="201" customFormat="true" ht="14.1" hidden="false" customHeight="true" outlineLevel="0" collapsed="false">
      <c r="A67" s="190" t="n">
        <v>57</v>
      </c>
      <c r="B67" s="191" t="s">
        <v>209</v>
      </c>
      <c r="C67" s="192" t="n">
        <v>424</v>
      </c>
      <c r="D67" s="216"/>
      <c r="E67" s="198" t="n">
        <v>17504</v>
      </c>
      <c r="F67" s="198"/>
      <c r="G67" s="197" t="n">
        <v>436</v>
      </c>
      <c r="H67" s="214"/>
      <c r="I67" s="198" t="n">
        <v>1283</v>
      </c>
      <c r="J67" s="198"/>
      <c r="K67" s="197" t="n">
        <v>12</v>
      </c>
      <c r="L67" s="217"/>
      <c r="M67" s="198" t="n">
        <v>316</v>
      </c>
      <c r="N67" s="195"/>
      <c r="O67" s="197" t="n">
        <v>19975</v>
      </c>
      <c r="P67" s="202"/>
      <c r="R67" s="215"/>
      <c r="S67" s="199"/>
      <c r="T67" s="200"/>
    </row>
    <row r="68" customFormat="false" ht="14.1" hidden="false" customHeight="true" outlineLevel="0" collapsed="false">
      <c r="A68" s="190" t="n">
        <v>58</v>
      </c>
      <c r="B68" s="191" t="s">
        <v>210</v>
      </c>
      <c r="C68" s="192" t="n">
        <v>158</v>
      </c>
      <c r="D68" s="216"/>
      <c r="E68" s="198" t="n">
        <v>6555</v>
      </c>
      <c r="F68" s="198"/>
      <c r="G68" s="197" t="n">
        <v>40</v>
      </c>
      <c r="H68" s="214"/>
      <c r="I68" s="198" t="n">
        <v>865</v>
      </c>
      <c r="J68" s="198"/>
      <c r="K68" s="197" t="n">
        <v>11</v>
      </c>
      <c r="L68" s="217"/>
      <c r="M68" s="198" t="n">
        <v>181</v>
      </c>
      <c r="N68" s="198"/>
      <c r="O68" s="197" t="n">
        <v>7810</v>
      </c>
      <c r="P68" s="202"/>
      <c r="R68" s="215"/>
      <c r="S68" s="199"/>
      <c r="T68" s="200"/>
    </row>
    <row r="69" customFormat="false" ht="14.1" hidden="false" customHeight="true" outlineLevel="0" collapsed="false">
      <c r="A69" s="190" t="n">
        <v>59</v>
      </c>
      <c r="B69" s="218" t="s">
        <v>211</v>
      </c>
      <c r="C69" s="192" t="n">
        <v>796</v>
      </c>
      <c r="D69" s="193"/>
      <c r="E69" s="198" t="n">
        <v>44403</v>
      </c>
      <c r="F69" s="198"/>
      <c r="G69" s="197" t="n">
        <v>394</v>
      </c>
      <c r="H69" s="193"/>
      <c r="I69" s="198" t="n">
        <v>5140</v>
      </c>
      <c r="J69" s="198"/>
      <c r="K69" s="197" t="n">
        <v>159</v>
      </c>
      <c r="L69" s="193"/>
      <c r="M69" s="198" t="n">
        <v>785</v>
      </c>
      <c r="N69" s="195"/>
      <c r="O69" s="197" t="n">
        <v>51677</v>
      </c>
      <c r="P69" s="202"/>
      <c r="R69" s="215"/>
      <c r="S69" s="199"/>
      <c r="T69" s="200"/>
    </row>
    <row r="70" customFormat="false" ht="14.1" hidden="false" customHeight="true" outlineLevel="0" collapsed="false">
      <c r="A70" s="190" t="n">
        <v>60</v>
      </c>
      <c r="B70" s="191" t="s">
        <v>212</v>
      </c>
      <c r="C70" s="192" t="n">
        <v>118</v>
      </c>
      <c r="D70" s="193"/>
      <c r="E70" s="198" t="n">
        <v>8868.11191148422</v>
      </c>
      <c r="F70" s="198" t="s">
        <v>167</v>
      </c>
      <c r="G70" s="197" t="n">
        <v>299</v>
      </c>
      <c r="H70" s="214"/>
      <c r="I70" s="198" t="n">
        <v>1227</v>
      </c>
      <c r="J70" s="195"/>
      <c r="K70" s="197" t="n">
        <v>30</v>
      </c>
      <c r="L70" s="217"/>
      <c r="M70" s="198" t="n">
        <v>511</v>
      </c>
      <c r="N70" s="198"/>
      <c r="O70" s="197" t="n">
        <v>11053.1119114842</v>
      </c>
      <c r="P70" s="202"/>
      <c r="R70" s="215"/>
      <c r="S70" s="199"/>
      <c r="T70" s="200"/>
    </row>
    <row r="71" customFormat="false" ht="14.1" hidden="false" customHeight="true" outlineLevel="0" collapsed="false">
      <c r="A71" s="190" t="n">
        <v>61</v>
      </c>
      <c r="B71" s="191" t="s">
        <v>213</v>
      </c>
      <c r="C71" s="192" t="n">
        <v>117</v>
      </c>
      <c r="D71" s="216"/>
      <c r="E71" s="198" t="n">
        <v>7797</v>
      </c>
      <c r="F71" s="198"/>
      <c r="G71" s="197" t="n">
        <v>100</v>
      </c>
      <c r="H71" s="214"/>
      <c r="I71" s="198" t="n">
        <v>1034</v>
      </c>
      <c r="J71" s="198"/>
      <c r="K71" s="197" t="n">
        <v>12</v>
      </c>
      <c r="L71" s="217"/>
      <c r="M71" s="198" t="n">
        <v>117</v>
      </c>
      <c r="N71" s="195"/>
      <c r="O71" s="197" t="n">
        <v>9177</v>
      </c>
      <c r="P71" s="202"/>
      <c r="R71" s="215"/>
      <c r="S71" s="199"/>
      <c r="T71" s="200"/>
    </row>
    <row r="72" customFormat="false" ht="14.1" hidden="false" customHeight="true" outlineLevel="0" collapsed="false">
      <c r="A72" s="190" t="n">
        <v>62</v>
      </c>
      <c r="B72" s="191" t="s">
        <v>214</v>
      </c>
      <c r="C72" s="192" t="n">
        <v>599</v>
      </c>
      <c r="D72" s="202"/>
      <c r="E72" s="198" t="n">
        <v>33880</v>
      </c>
      <c r="F72" s="198"/>
      <c r="G72" s="197" t="n">
        <v>194</v>
      </c>
      <c r="H72" s="214"/>
      <c r="I72" s="198" t="n">
        <v>2935</v>
      </c>
      <c r="J72" s="198"/>
      <c r="K72" s="197" t="n">
        <v>96</v>
      </c>
      <c r="L72" s="217"/>
      <c r="M72" s="198" t="n">
        <v>209</v>
      </c>
      <c r="N72" s="198"/>
      <c r="O72" s="197" t="n">
        <v>37913</v>
      </c>
      <c r="P72" s="202"/>
      <c r="R72" s="215"/>
      <c r="S72" s="199"/>
      <c r="T72" s="200"/>
    </row>
    <row r="73" customFormat="false" ht="14.1" hidden="false" customHeight="true" outlineLevel="0" collapsed="false">
      <c r="A73" s="190" t="n">
        <v>63</v>
      </c>
      <c r="B73" s="191" t="s">
        <v>215</v>
      </c>
      <c r="C73" s="192" t="n">
        <v>177</v>
      </c>
      <c r="D73" s="216"/>
      <c r="E73" s="198" t="n">
        <v>12645</v>
      </c>
      <c r="F73" s="198"/>
      <c r="G73" s="197" t="n">
        <v>130</v>
      </c>
      <c r="H73" s="214"/>
      <c r="I73" s="198" t="n">
        <v>1271</v>
      </c>
      <c r="J73" s="198"/>
      <c r="K73" s="197" t="n">
        <v>24</v>
      </c>
      <c r="L73" s="217"/>
      <c r="M73" s="198" t="n">
        <v>183</v>
      </c>
      <c r="N73" s="198"/>
      <c r="O73" s="197" t="n">
        <v>14430</v>
      </c>
      <c r="P73" s="202"/>
      <c r="R73" s="215"/>
      <c r="S73" s="199"/>
      <c r="T73" s="200"/>
    </row>
    <row r="74" customFormat="false" ht="14.1" hidden="false" customHeight="true" outlineLevel="0" collapsed="false">
      <c r="A74" s="190" t="n">
        <v>64</v>
      </c>
      <c r="B74" s="191" t="s">
        <v>216</v>
      </c>
      <c r="C74" s="192" t="n">
        <v>232</v>
      </c>
      <c r="D74" s="216"/>
      <c r="E74" s="198" t="n">
        <v>12681</v>
      </c>
      <c r="F74" s="198"/>
      <c r="G74" s="197" t="n">
        <v>232</v>
      </c>
      <c r="H74" s="214"/>
      <c r="I74" s="198" t="n">
        <v>1732</v>
      </c>
      <c r="J74" s="198"/>
      <c r="K74" s="197" t="n">
        <v>43</v>
      </c>
      <c r="L74" s="217"/>
      <c r="M74" s="198" t="n">
        <v>204</v>
      </c>
      <c r="N74" s="198"/>
      <c r="O74" s="197" t="n">
        <v>15124</v>
      </c>
      <c r="P74" s="202"/>
      <c r="R74" s="215"/>
      <c r="S74" s="199"/>
      <c r="T74" s="200"/>
    </row>
    <row r="75" customFormat="false" ht="14.1" hidden="false" customHeight="true" outlineLevel="0" collapsed="false">
      <c r="A75" s="190" t="n">
        <v>65</v>
      </c>
      <c r="B75" s="191" t="s">
        <v>217</v>
      </c>
      <c r="C75" s="192" t="n">
        <v>127</v>
      </c>
      <c r="D75" s="216"/>
      <c r="E75" s="198" t="n">
        <v>7498</v>
      </c>
      <c r="F75" s="198"/>
      <c r="G75" s="197" t="n">
        <v>266</v>
      </c>
      <c r="H75" s="214"/>
      <c r="I75" s="198" t="n">
        <v>910</v>
      </c>
      <c r="J75" s="198"/>
      <c r="K75" s="197" t="n">
        <v>1</v>
      </c>
      <c r="L75" s="217"/>
      <c r="M75" s="198" t="n">
        <v>91</v>
      </c>
      <c r="N75" s="198"/>
      <c r="O75" s="197" t="n">
        <v>8893</v>
      </c>
      <c r="P75" s="202"/>
      <c r="R75" s="215"/>
      <c r="S75" s="199"/>
      <c r="T75" s="200"/>
    </row>
    <row r="76" customFormat="false" ht="14.1" hidden="false" customHeight="true" outlineLevel="0" collapsed="false">
      <c r="A76" s="190" t="n">
        <v>66</v>
      </c>
      <c r="B76" s="191" t="s">
        <v>218</v>
      </c>
      <c r="C76" s="192" t="n">
        <v>202</v>
      </c>
      <c r="D76" s="216"/>
      <c r="E76" s="198" t="n">
        <v>10363</v>
      </c>
      <c r="F76" s="198"/>
      <c r="G76" s="197" t="n">
        <v>544</v>
      </c>
      <c r="H76" s="214"/>
      <c r="I76" s="198" t="n">
        <v>713</v>
      </c>
      <c r="J76" s="198"/>
      <c r="K76" s="197" t="n">
        <v>11</v>
      </c>
      <c r="L76" s="217"/>
      <c r="M76" s="198" t="n">
        <v>300.870378240544</v>
      </c>
      <c r="N76" s="198" t="s">
        <v>167</v>
      </c>
      <c r="O76" s="197" t="n">
        <v>12133.8703782405</v>
      </c>
      <c r="P76" s="202"/>
      <c r="R76" s="215"/>
      <c r="S76" s="199"/>
      <c r="T76" s="200"/>
    </row>
    <row r="77" customFormat="false" ht="14.1" hidden="false" customHeight="true" outlineLevel="0" collapsed="false">
      <c r="A77" s="190" t="n">
        <v>67</v>
      </c>
      <c r="B77" s="191" t="s">
        <v>219</v>
      </c>
      <c r="C77" s="192" t="n">
        <v>326</v>
      </c>
      <c r="D77" s="216"/>
      <c r="E77" s="198" t="n">
        <v>19020</v>
      </c>
      <c r="F77" s="198"/>
      <c r="G77" s="197" t="n">
        <v>249</v>
      </c>
      <c r="H77" s="214"/>
      <c r="I77" s="198" t="n">
        <v>1492</v>
      </c>
      <c r="J77" s="198"/>
      <c r="K77" s="197" t="n">
        <v>9</v>
      </c>
      <c r="L77" s="217"/>
      <c r="M77" s="198" t="n">
        <v>476.378098880861</v>
      </c>
      <c r="N77" s="198" t="s">
        <v>167</v>
      </c>
      <c r="O77" s="197" t="n">
        <v>21572.3780988809</v>
      </c>
      <c r="P77" s="202"/>
      <c r="R77" s="215"/>
      <c r="S77" s="199"/>
      <c r="T77" s="200"/>
    </row>
    <row r="78" customFormat="false" ht="14.1" hidden="false" customHeight="true" outlineLevel="0" collapsed="false">
      <c r="A78" s="190" t="n">
        <v>68</v>
      </c>
      <c r="B78" s="191" t="s">
        <v>220</v>
      </c>
      <c r="C78" s="192" t="n">
        <v>270</v>
      </c>
      <c r="D78" s="216"/>
      <c r="E78" s="198" t="n">
        <v>12081</v>
      </c>
      <c r="F78" s="198"/>
      <c r="G78" s="197" t="n">
        <v>200</v>
      </c>
      <c r="H78" s="214"/>
      <c r="I78" s="198" t="n">
        <v>1387.44479637032</v>
      </c>
      <c r="J78" s="198"/>
      <c r="K78" s="197" t="n">
        <v>4</v>
      </c>
      <c r="L78" s="217"/>
      <c r="M78" s="198" t="n">
        <v>364</v>
      </c>
      <c r="N78" s="195"/>
      <c r="O78" s="197" t="n">
        <v>14306.4447963703</v>
      </c>
      <c r="P78" s="202"/>
      <c r="R78" s="215"/>
      <c r="S78" s="199"/>
      <c r="T78" s="200"/>
    </row>
    <row r="79" customFormat="false" ht="14.1" hidden="false" customHeight="true" outlineLevel="0" collapsed="false">
      <c r="A79" s="190" t="n">
        <v>69</v>
      </c>
      <c r="B79" s="191" t="s">
        <v>221</v>
      </c>
      <c r="C79" s="192" t="n">
        <v>571</v>
      </c>
      <c r="D79" s="216"/>
      <c r="E79" s="198" t="n">
        <v>23998</v>
      </c>
      <c r="F79" s="198"/>
      <c r="G79" s="197" t="n">
        <v>222</v>
      </c>
      <c r="H79" s="214"/>
      <c r="I79" s="198" t="n">
        <v>3074</v>
      </c>
      <c r="J79" s="198"/>
      <c r="K79" s="197" t="n">
        <v>25</v>
      </c>
      <c r="L79" s="217"/>
      <c r="M79" s="198" t="n">
        <v>698</v>
      </c>
      <c r="N79" s="195"/>
      <c r="O79" s="197" t="n">
        <v>28588</v>
      </c>
      <c r="P79" s="202"/>
      <c r="R79" s="215"/>
      <c r="S79" s="199"/>
      <c r="T79" s="200"/>
    </row>
    <row r="80" customFormat="false" ht="14.1" hidden="false" customHeight="true" outlineLevel="0" collapsed="false">
      <c r="A80" s="190" t="n">
        <v>70</v>
      </c>
      <c r="B80" s="191" t="s">
        <v>222</v>
      </c>
      <c r="C80" s="192" t="n">
        <v>70</v>
      </c>
      <c r="D80" s="216"/>
      <c r="E80" s="198" t="n">
        <v>4493</v>
      </c>
      <c r="F80" s="198"/>
      <c r="G80" s="197" t="n">
        <v>70</v>
      </c>
      <c r="H80" s="214"/>
      <c r="I80" s="198" t="n">
        <v>332</v>
      </c>
      <c r="J80" s="198"/>
      <c r="K80" s="197" t="n">
        <v>13</v>
      </c>
      <c r="L80" s="217"/>
      <c r="M80" s="198" t="n">
        <v>124</v>
      </c>
      <c r="N80" s="198"/>
      <c r="O80" s="197" t="n">
        <v>5102</v>
      </c>
      <c r="P80" s="202"/>
      <c r="R80" s="215"/>
      <c r="S80" s="199"/>
      <c r="T80" s="200"/>
    </row>
    <row r="81" customFormat="false" ht="14.1" hidden="false" customHeight="true" outlineLevel="0" collapsed="false">
      <c r="A81" s="190" t="n">
        <v>71</v>
      </c>
      <c r="B81" s="191" t="s">
        <v>223</v>
      </c>
      <c r="C81" s="192" t="n">
        <v>178</v>
      </c>
      <c r="D81" s="216"/>
      <c r="E81" s="198" t="n">
        <v>14619</v>
      </c>
      <c r="F81" s="198"/>
      <c r="G81" s="197" t="n">
        <v>166</v>
      </c>
      <c r="H81" s="214"/>
      <c r="I81" s="198" t="n">
        <v>862</v>
      </c>
      <c r="J81" s="198"/>
      <c r="K81" s="197" t="n">
        <v>2</v>
      </c>
      <c r="L81" s="217"/>
      <c r="M81" s="198" t="n">
        <v>236</v>
      </c>
      <c r="N81" s="198"/>
      <c r="O81" s="197" t="n">
        <v>16063</v>
      </c>
      <c r="P81" s="202"/>
      <c r="R81" s="215"/>
      <c r="S81" s="199"/>
      <c r="T81" s="200"/>
    </row>
    <row r="82" customFormat="false" ht="14.1" hidden="false" customHeight="true" outlineLevel="0" collapsed="false">
      <c r="A82" s="190" t="n">
        <v>72</v>
      </c>
      <c r="B82" s="191" t="s">
        <v>224</v>
      </c>
      <c r="C82" s="192" t="n">
        <v>172</v>
      </c>
      <c r="D82" s="216"/>
      <c r="E82" s="198" t="n">
        <v>10188</v>
      </c>
      <c r="F82" s="198"/>
      <c r="G82" s="197" t="n">
        <v>105</v>
      </c>
      <c r="H82" s="214"/>
      <c r="I82" s="198" t="n">
        <v>1069</v>
      </c>
      <c r="J82" s="198"/>
      <c r="K82" s="197" t="n">
        <v>70</v>
      </c>
      <c r="L82" s="217"/>
      <c r="M82" s="198" t="n">
        <v>250</v>
      </c>
      <c r="N82" s="195"/>
      <c r="O82" s="197" t="n">
        <v>11854</v>
      </c>
      <c r="P82" s="202"/>
      <c r="R82" s="215"/>
      <c r="S82" s="199"/>
      <c r="T82" s="200"/>
    </row>
    <row r="83" customFormat="false" ht="14.1" hidden="false" customHeight="true" outlineLevel="0" collapsed="false">
      <c r="A83" s="190" t="n">
        <v>73</v>
      </c>
      <c r="B83" s="191" t="s">
        <v>225</v>
      </c>
      <c r="C83" s="192" t="n">
        <v>81</v>
      </c>
      <c r="D83" s="216"/>
      <c r="E83" s="198" t="n">
        <v>8124</v>
      </c>
      <c r="F83" s="198"/>
      <c r="G83" s="197" t="n">
        <v>15</v>
      </c>
      <c r="H83" s="214"/>
      <c r="I83" s="198" t="n">
        <v>504</v>
      </c>
      <c r="J83" s="198"/>
      <c r="K83" s="197" t="n">
        <v>0</v>
      </c>
      <c r="L83" s="217"/>
      <c r="M83" s="198" t="n">
        <v>258</v>
      </c>
      <c r="N83" s="195"/>
      <c r="O83" s="197" t="n">
        <v>8982</v>
      </c>
      <c r="P83" s="202"/>
      <c r="R83" s="215"/>
      <c r="S83" s="199"/>
      <c r="T83" s="200"/>
    </row>
    <row r="84" customFormat="false" ht="14.1" hidden="false" customHeight="true" outlineLevel="0" collapsed="false">
      <c r="A84" s="190" t="n">
        <v>74</v>
      </c>
      <c r="B84" s="191" t="s">
        <v>226</v>
      </c>
      <c r="C84" s="192" t="n">
        <v>99</v>
      </c>
      <c r="D84" s="216"/>
      <c r="E84" s="198" t="n">
        <v>9861</v>
      </c>
      <c r="F84" s="198"/>
      <c r="G84" s="197" t="n">
        <v>106</v>
      </c>
      <c r="H84" s="214"/>
      <c r="I84" s="198" t="n">
        <v>633</v>
      </c>
      <c r="J84" s="198"/>
      <c r="K84" s="197" t="n">
        <v>1</v>
      </c>
      <c r="L84" s="217"/>
      <c r="M84" s="198" t="n">
        <v>334</v>
      </c>
      <c r="N84" s="198"/>
      <c r="O84" s="197" t="n">
        <v>11034</v>
      </c>
      <c r="P84" s="202"/>
      <c r="R84" s="215"/>
      <c r="S84" s="199"/>
      <c r="T84" s="200"/>
    </row>
    <row r="85" customFormat="false" ht="14.1" hidden="false" customHeight="true" outlineLevel="0" collapsed="false">
      <c r="A85" s="190" t="n">
        <v>75</v>
      </c>
      <c r="B85" s="191" t="s">
        <v>227</v>
      </c>
      <c r="C85" s="192" t="n">
        <v>821</v>
      </c>
      <c r="D85" s="216"/>
      <c r="E85" s="198" t="n">
        <v>29822</v>
      </c>
      <c r="F85" s="198"/>
      <c r="G85" s="197" t="n">
        <v>1389</v>
      </c>
      <c r="H85" s="214"/>
      <c r="I85" s="198" t="n">
        <v>5773</v>
      </c>
      <c r="J85" s="198"/>
      <c r="K85" s="197" t="n">
        <v>3</v>
      </c>
      <c r="L85" s="217"/>
      <c r="M85" s="198" t="n">
        <v>605</v>
      </c>
      <c r="N85" s="198"/>
      <c r="O85" s="197" t="n">
        <v>38413</v>
      </c>
      <c r="P85" s="219"/>
      <c r="Q85" s="220"/>
      <c r="R85" s="220"/>
      <c r="S85" s="199"/>
      <c r="T85" s="200"/>
    </row>
    <row r="86" customFormat="false" ht="14.1" hidden="false" customHeight="true" outlineLevel="0" collapsed="false">
      <c r="A86" s="190" t="n">
        <v>76</v>
      </c>
      <c r="B86" s="191" t="s">
        <v>228</v>
      </c>
      <c r="C86" s="192" t="n">
        <v>526</v>
      </c>
      <c r="D86" s="216"/>
      <c r="E86" s="198" t="n">
        <v>26912</v>
      </c>
      <c r="F86" s="198"/>
      <c r="G86" s="197" t="n">
        <v>295</v>
      </c>
      <c r="H86" s="214"/>
      <c r="I86" s="198" t="n">
        <v>2538</v>
      </c>
      <c r="J86" s="198"/>
      <c r="K86" s="197" t="n">
        <v>21</v>
      </c>
      <c r="L86" s="217"/>
      <c r="M86" s="198" t="n">
        <v>501</v>
      </c>
      <c r="N86" s="198"/>
      <c r="O86" s="197" t="n">
        <v>30793</v>
      </c>
      <c r="P86" s="219"/>
      <c r="Q86" s="220"/>
      <c r="R86" s="220"/>
      <c r="S86" s="199"/>
      <c r="T86" s="200"/>
    </row>
    <row r="87" customFormat="false" ht="14.1" hidden="false" customHeight="true" outlineLevel="0" collapsed="false">
      <c r="A87" s="190" t="n">
        <v>77</v>
      </c>
      <c r="B87" s="191" t="s">
        <v>229</v>
      </c>
      <c r="C87" s="192" t="n">
        <v>266</v>
      </c>
      <c r="D87" s="216"/>
      <c r="E87" s="198" t="n">
        <v>11130</v>
      </c>
      <c r="F87" s="198"/>
      <c r="G87" s="197" t="n">
        <v>236</v>
      </c>
      <c r="H87" s="214"/>
      <c r="I87" s="198" t="n">
        <v>1243</v>
      </c>
      <c r="J87" s="198"/>
      <c r="K87" s="197" t="n">
        <v>4</v>
      </c>
      <c r="L87" s="217"/>
      <c r="M87" s="198" t="n">
        <v>275</v>
      </c>
      <c r="N87" s="198"/>
      <c r="O87" s="197" t="n">
        <v>13154</v>
      </c>
      <c r="P87" s="219"/>
      <c r="Q87" s="220"/>
      <c r="R87" s="220"/>
      <c r="S87" s="199"/>
      <c r="T87" s="200"/>
    </row>
    <row r="88" customFormat="false" ht="14.1" hidden="false" customHeight="true" outlineLevel="0" collapsed="false">
      <c r="A88" s="190" t="n">
        <v>78</v>
      </c>
      <c r="B88" s="191" t="s">
        <v>230</v>
      </c>
      <c r="C88" s="192" t="n">
        <v>390</v>
      </c>
      <c r="D88" s="193"/>
      <c r="E88" s="198" t="n">
        <v>12388</v>
      </c>
      <c r="F88" s="198"/>
      <c r="G88" s="197" t="n">
        <v>136</v>
      </c>
      <c r="H88" s="214"/>
      <c r="I88" s="198" t="n">
        <v>1544</v>
      </c>
      <c r="K88" s="197" t="n">
        <v>2</v>
      </c>
      <c r="L88" s="217"/>
      <c r="M88" s="198" t="n">
        <v>524</v>
      </c>
      <c r="N88" s="195"/>
      <c r="O88" s="197" t="n">
        <v>14984</v>
      </c>
      <c r="P88" s="219"/>
      <c r="Q88" s="220"/>
      <c r="R88" s="220"/>
      <c r="S88" s="199"/>
      <c r="T88" s="200"/>
    </row>
    <row r="89" customFormat="false" ht="14.1" hidden="false" customHeight="true" outlineLevel="0" collapsed="false">
      <c r="A89" s="190" t="n">
        <v>79</v>
      </c>
      <c r="B89" s="191" t="s">
        <v>231</v>
      </c>
      <c r="C89" s="192" t="n">
        <v>105</v>
      </c>
      <c r="D89" s="216"/>
      <c r="E89" s="198" t="n">
        <v>7437.90568959179</v>
      </c>
      <c r="F89" s="198" t="s">
        <v>167</v>
      </c>
      <c r="G89" s="197" t="n">
        <v>288</v>
      </c>
      <c r="H89" s="214"/>
      <c r="I89" s="198" t="n">
        <v>873</v>
      </c>
      <c r="J89" s="198"/>
      <c r="K89" s="197" t="n">
        <v>20</v>
      </c>
      <c r="L89" s="217"/>
      <c r="M89" s="198" t="n">
        <v>231</v>
      </c>
      <c r="N89" s="198"/>
      <c r="O89" s="197" t="n">
        <v>8954.90568959179</v>
      </c>
      <c r="P89" s="219"/>
      <c r="Q89" s="220"/>
      <c r="R89" s="220"/>
      <c r="S89" s="199"/>
      <c r="T89" s="200"/>
    </row>
    <row r="90" customFormat="false" ht="14.1" hidden="false" customHeight="true" outlineLevel="0" collapsed="false">
      <c r="A90" s="190" t="n">
        <v>80</v>
      </c>
      <c r="B90" s="191" t="s">
        <v>232</v>
      </c>
      <c r="C90" s="192" t="n">
        <v>264</v>
      </c>
      <c r="D90" s="216"/>
      <c r="E90" s="198" t="n">
        <v>11765</v>
      </c>
      <c r="F90" s="198"/>
      <c r="G90" s="197" t="n">
        <v>153</v>
      </c>
      <c r="H90" s="214"/>
      <c r="I90" s="198" t="n">
        <v>1298</v>
      </c>
      <c r="J90" s="198"/>
      <c r="K90" s="197" t="n">
        <v>46</v>
      </c>
      <c r="L90" s="217"/>
      <c r="M90" s="198" t="n">
        <v>222</v>
      </c>
      <c r="N90" s="198"/>
      <c r="O90" s="197" t="n">
        <v>13748</v>
      </c>
      <c r="P90" s="219"/>
      <c r="Q90" s="220"/>
      <c r="R90" s="220"/>
      <c r="S90" s="199"/>
      <c r="T90" s="200"/>
    </row>
    <row r="91" customFormat="false" ht="14.1" hidden="false" customHeight="true" outlineLevel="0" collapsed="false">
      <c r="A91" s="190" t="n">
        <v>81</v>
      </c>
      <c r="B91" s="191" t="s">
        <v>233</v>
      </c>
      <c r="C91" s="192" t="n">
        <v>179</v>
      </c>
      <c r="D91" s="216"/>
      <c r="E91" s="198" t="n">
        <v>10464</v>
      </c>
      <c r="F91" s="198"/>
      <c r="G91" s="197" t="n">
        <v>147</v>
      </c>
      <c r="H91" s="214"/>
      <c r="I91" s="198" t="n">
        <v>690</v>
      </c>
      <c r="J91" s="198"/>
      <c r="K91" s="197" t="n">
        <v>4</v>
      </c>
      <c r="L91" s="217"/>
      <c r="M91" s="198" t="n">
        <v>155</v>
      </c>
      <c r="N91" s="198"/>
      <c r="O91" s="197" t="n">
        <v>11639</v>
      </c>
      <c r="P91" s="219"/>
      <c r="Q91" s="220"/>
      <c r="R91" s="220"/>
      <c r="S91" s="199"/>
      <c r="T91" s="200"/>
    </row>
    <row r="92" customFormat="false" ht="14.1" hidden="false" customHeight="true" outlineLevel="0" collapsed="false">
      <c r="A92" s="190" t="n">
        <v>82</v>
      </c>
      <c r="B92" s="191" t="s">
        <v>234</v>
      </c>
      <c r="C92" s="192" t="n">
        <v>102</v>
      </c>
      <c r="D92" s="216"/>
      <c r="E92" s="198" t="n">
        <v>6494</v>
      </c>
      <c r="F92" s="198"/>
      <c r="G92" s="197" t="n">
        <v>69</v>
      </c>
      <c r="H92" s="214"/>
      <c r="I92" s="198" t="n">
        <v>489</v>
      </c>
      <c r="J92" s="198"/>
      <c r="K92" s="197" t="n">
        <v>22</v>
      </c>
      <c r="L92" s="217"/>
      <c r="M92" s="198" t="n">
        <v>89</v>
      </c>
      <c r="N92" s="198"/>
      <c r="O92" s="197" t="n">
        <v>7265</v>
      </c>
      <c r="P92" s="219"/>
      <c r="Q92" s="220"/>
      <c r="R92" s="220"/>
      <c r="S92" s="199"/>
      <c r="T92" s="200"/>
    </row>
    <row r="93" customFormat="false" ht="14.1" hidden="false" customHeight="true" outlineLevel="0" collapsed="false">
      <c r="A93" s="190" t="n">
        <v>83</v>
      </c>
      <c r="B93" s="191" t="s">
        <v>235</v>
      </c>
      <c r="C93" s="192" t="n">
        <v>380</v>
      </c>
      <c r="D93" s="216"/>
      <c r="E93" s="198" t="n">
        <v>24003</v>
      </c>
      <c r="F93" s="198"/>
      <c r="G93" s="197" t="n">
        <v>230</v>
      </c>
      <c r="H93" s="214"/>
      <c r="I93" s="198" t="n">
        <v>2180</v>
      </c>
      <c r="J93" s="198"/>
      <c r="K93" s="197" t="n">
        <v>3</v>
      </c>
      <c r="L93" s="217"/>
      <c r="M93" s="198" t="n">
        <v>315</v>
      </c>
      <c r="N93" s="198"/>
      <c r="O93" s="197" t="n">
        <v>27111</v>
      </c>
      <c r="P93" s="219"/>
      <c r="Q93" s="220"/>
      <c r="R93" s="220"/>
      <c r="S93" s="199"/>
      <c r="T93" s="200"/>
    </row>
    <row r="94" customFormat="false" ht="14.1" hidden="false" customHeight="true" outlineLevel="0" collapsed="false">
      <c r="A94" s="190" t="n">
        <v>84</v>
      </c>
      <c r="B94" s="191" t="s">
        <v>236</v>
      </c>
      <c r="C94" s="192" t="n">
        <v>133</v>
      </c>
      <c r="D94" s="216"/>
      <c r="E94" s="198" t="n">
        <v>9327</v>
      </c>
      <c r="F94" s="198"/>
      <c r="G94" s="197" t="n">
        <v>161</v>
      </c>
      <c r="H94" s="214"/>
      <c r="I94" s="198" t="n">
        <v>985</v>
      </c>
      <c r="J94" s="198"/>
      <c r="K94" s="197" t="n">
        <v>3</v>
      </c>
      <c r="L94" s="217"/>
      <c r="M94" s="198" t="n">
        <v>163</v>
      </c>
      <c r="N94" s="198"/>
      <c r="O94" s="197" t="n">
        <v>10772</v>
      </c>
      <c r="P94" s="219"/>
      <c r="Q94" s="220"/>
      <c r="R94" s="220"/>
      <c r="S94" s="199"/>
      <c r="T94" s="200"/>
    </row>
    <row r="95" customFormat="false" ht="14.1" hidden="false" customHeight="true" outlineLevel="0" collapsed="false">
      <c r="A95" s="190" t="n">
        <v>85</v>
      </c>
      <c r="B95" s="191" t="s">
        <v>237</v>
      </c>
      <c r="C95" s="192" t="n">
        <v>150</v>
      </c>
      <c r="D95" s="216"/>
      <c r="E95" s="198" t="n">
        <v>11677</v>
      </c>
      <c r="F95" s="198"/>
      <c r="G95" s="197" t="n">
        <v>221</v>
      </c>
      <c r="H95" s="214"/>
      <c r="I95" s="198" t="n">
        <v>1338</v>
      </c>
      <c r="J95" s="198"/>
      <c r="K95" s="197" t="n">
        <v>11</v>
      </c>
      <c r="L95" s="217"/>
      <c r="M95" s="198" t="n">
        <v>459</v>
      </c>
      <c r="N95" s="198"/>
      <c r="O95" s="197" t="n">
        <v>13856</v>
      </c>
      <c r="P95" s="219"/>
      <c r="Q95" s="220"/>
      <c r="R95" s="220"/>
      <c r="S95" s="199"/>
      <c r="T95" s="200"/>
    </row>
    <row r="96" customFormat="false" ht="14.1" hidden="false" customHeight="true" outlineLevel="0" collapsed="false">
      <c r="A96" s="190" t="n">
        <v>86</v>
      </c>
      <c r="B96" s="191" t="s">
        <v>238</v>
      </c>
      <c r="C96" s="192" t="n">
        <v>92</v>
      </c>
      <c r="D96" s="216"/>
      <c r="E96" s="198" t="n">
        <v>7810</v>
      </c>
      <c r="F96" s="198"/>
      <c r="G96" s="197" t="n">
        <v>125</v>
      </c>
      <c r="H96" s="214"/>
      <c r="I96" s="198" t="n">
        <v>746</v>
      </c>
      <c r="J96" s="198"/>
      <c r="K96" s="197" t="n">
        <v>21</v>
      </c>
      <c r="L96" s="217"/>
      <c r="M96" s="198" t="n">
        <v>191</v>
      </c>
      <c r="N96" s="198"/>
      <c r="O96" s="197" t="n">
        <v>8985</v>
      </c>
      <c r="P96" s="219"/>
      <c r="Q96" s="220"/>
      <c r="R96" s="220"/>
      <c r="S96" s="199"/>
      <c r="T96" s="200"/>
    </row>
    <row r="97" customFormat="false" ht="14.1" hidden="false" customHeight="true" outlineLevel="0" collapsed="false">
      <c r="A97" s="190" t="n">
        <v>87</v>
      </c>
      <c r="B97" s="191" t="s">
        <v>239</v>
      </c>
      <c r="C97" s="192" t="n">
        <v>163.499136622887</v>
      </c>
      <c r="D97" s="193" t="s">
        <v>167</v>
      </c>
      <c r="E97" s="198" t="n">
        <v>8960</v>
      </c>
      <c r="F97" s="198"/>
      <c r="G97" s="197" t="n">
        <v>79</v>
      </c>
      <c r="H97" s="214"/>
      <c r="I97" s="198" t="n">
        <v>579</v>
      </c>
      <c r="J97" s="198"/>
      <c r="K97" s="197" t="n">
        <v>1</v>
      </c>
      <c r="L97" s="217"/>
      <c r="M97" s="198" t="n">
        <v>199</v>
      </c>
      <c r="N97" s="198"/>
      <c r="O97" s="197" t="n">
        <v>9981.49913662289</v>
      </c>
      <c r="P97" s="219"/>
      <c r="Q97" s="220"/>
      <c r="R97" s="220"/>
      <c r="S97" s="199"/>
      <c r="T97" s="200"/>
    </row>
    <row r="98" customFormat="false" ht="14.1" hidden="false" customHeight="true" outlineLevel="0" collapsed="false">
      <c r="A98" s="190" t="n">
        <v>88</v>
      </c>
      <c r="B98" s="191" t="s">
        <v>240</v>
      </c>
      <c r="C98" s="192" t="n">
        <v>221</v>
      </c>
      <c r="D98" s="216"/>
      <c r="E98" s="198" t="n">
        <v>7732</v>
      </c>
      <c r="F98" s="198"/>
      <c r="G98" s="197" t="n">
        <v>39</v>
      </c>
      <c r="H98" s="214"/>
      <c r="I98" s="198" t="n">
        <v>805</v>
      </c>
      <c r="J98" s="198"/>
      <c r="K98" s="197" t="n">
        <v>6</v>
      </c>
      <c r="L98" s="217"/>
      <c r="M98" s="198" t="n">
        <v>186</v>
      </c>
      <c r="N98" s="195"/>
      <c r="O98" s="197" t="n">
        <v>8989</v>
      </c>
      <c r="P98" s="219"/>
      <c r="Q98" s="220"/>
      <c r="R98" s="220"/>
      <c r="S98" s="199"/>
      <c r="T98" s="200"/>
    </row>
    <row r="99" customFormat="false" ht="14.1" hidden="false" customHeight="true" outlineLevel="0" collapsed="false">
      <c r="A99" s="190" t="n">
        <v>89</v>
      </c>
      <c r="B99" s="191" t="s">
        <v>241</v>
      </c>
      <c r="C99" s="192" t="n">
        <v>137</v>
      </c>
      <c r="D99" s="216"/>
      <c r="E99" s="198" t="n">
        <v>7343</v>
      </c>
      <c r="F99" s="198"/>
      <c r="G99" s="197" t="n">
        <v>62</v>
      </c>
      <c r="H99" s="214"/>
      <c r="I99" s="198" t="n">
        <v>837</v>
      </c>
      <c r="J99" s="198"/>
      <c r="K99" s="197" t="n">
        <v>19</v>
      </c>
      <c r="L99" s="217"/>
      <c r="M99" s="198" t="n">
        <v>173</v>
      </c>
      <c r="N99" s="195"/>
      <c r="O99" s="197" t="n">
        <v>8571</v>
      </c>
      <c r="P99" s="219"/>
      <c r="Q99" s="220"/>
      <c r="R99" s="220"/>
      <c r="S99" s="199"/>
      <c r="T99" s="200"/>
    </row>
    <row r="100" customFormat="false" ht="14.1" hidden="false" customHeight="true" outlineLevel="0" collapsed="false">
      <c r="A100" s="190" t="n">
        <v>90</v>
      </c>
      <c r="B100" s="191" t="s">
        <v>242</v>
      </c>
      <c r="C100" s="192" t="n">
        <v>16</v>
      </c>
      <c r="D100" s="216"/>
      <c r="E100" s="198" t="n">
        <v>2647</v>
      </c>
      <c r="F100" s="198"/>
      <c r="G100" s="197" t="n">
        <v>28</v>
      </c>
      <c r="H100" s="214"/>
      <c r="I100" s="198" t="n">
        <v>189</v>
      </c>
      <c r="J100" s="198"/>
      <c r="K100" s="197" t="n">
        <v>4</v>
      </c>
      <c r="L100" s="217"/>
      <c r="M100" s="198" t="n">
        <v>89</v>
      </c>
      <c r="N100" s="198"/>
      <c r="O100" s="197" t="n">
        <v>2973</v>
      </c>
      <c r="P100" s="219"/>
      <c r="Q100" s="220"/>
      <c r="R100" s="220"/>
      <c r="S100" s="199"/>
      <c r="T100" s="200"/>
    </row>
    <row r="101" customFormat="false" ht="14.1" hidden="false" customHeight="true" outlineLevel="0" collapsed="false">
      <c r="A101" s="190" t="n">
        <v>91</v>
      </c>
      <c r="B101" s="191" t="s">
        <v>243</v>
      </c>
      <c r="C101" s="192" t="n">
        <v>236</v>
      </c>
      <c r="D101" s="216"/>
      <c r="E101" s="198" t="n">
        <v>10692</v>
      </c>
      <c r="F101" s="198"/>
      <c r="G101" s="197" t="n">
        <v>188</v>
      </c>
      <c r="H101" s="214"/>
      <c r="I101" s="198" t="n">
        <v>1421</v>
      </c>
      <c r="J101" s="198"/>
      <c r="K101" s="197" t="n">
        <v>13</v>
      </c>
      <c r="L101" s="217"/>
      <c r="M101" s="198" t="n">
        <v>365</v>
      </c>
      <c r="N101" s="198"/>
      <c r="O101" s="197" t="n">
        <v>12915</v>
      </c>
      <c r="P101" s="219"/>
      <c r="Q101" s="220"/>
      <c r="R101" s="220"/>
      <c r="S101" s="199"/>
      <c r="T101" s="200"/>
    </row>
    <row r="102" customFormat="false" ht="14.1" hidden="false" customHeight="true" outlineLevel="0" collapsed="false">
      <c r="A102" s="190" t="n">
        <v>92</v>
      </c>
      <c r="B102" s="191" t="s">
        <v>244</v>
      </c>
      <c r="C102" s="192" t="n">
        <v>518</v>
      </c>
      <c r="D102" s="193"/>
      <c r="E102" s="198" t="n">
        <v>15671</v>
      </c>
      <c r="F102" s="198"/>
      <c r="G102" s="197" t="n">
        <v>434</v>
      </c>
      <c r="H102" s="214"/>
      <c r="I102" s="198" t="n">
        <v>2693</v>
      </c>
      <c r="J102" s="198"/>
      <c r="K102" s="197" t="n">
        <v>2</v>
      </c>
      <c r="L102" s="217"/>
      <c r="M102" s="198" t="n">
        <v>261</v>
      </c>
      <c r="N102" s="195"/>
      <c r="O102" s="197" t="n">
        <v>19579</v>
      </c>
      <c r="P102" s="219"/>
      <c r="Q102" s="220"/>
      <c r="R102" s="220"/>
      <c r="S102" s="199"/>
      <c r="T102" s="200"/>
    </row>
    <row r="103" customFormat="false" ht="14.1" hidden="false" customHeight="true" outlineLevel="0" collapsed="false">
      <c r="A103" s="190" t="n">
        <v>93</v>
      </c>
      <c r="B103" s="191" t="s">
        <v>245</v>
      </c>
      <c r="C103" s="192" t="n">
        <v>508</v>
      </c>
      <c r="D103" s="193"/>
      <c r="E103" s="198" t="n">
        <v>18815</v>
      </c>
      <c r="F103" s="198"/>
      <c r="G103" s="197" t="n">
        <v>189</v>
      </c>
      <c r="H103" s="214"/>
      <c r="I103" s="198" t="n">
        <v>2586</v>
      </c>
      <c r="J103" s="198"/>
      <c r="K103" s="197" t="n">
        <v>2</v>
      </c>
      <c r="L103" s="193"/>
      <c r="M103" s="198" t="n">
        <v>375</v>
      </c>
      <c r="N103" s="195"/>
      <c r="O103" s="197" t="n">
        <v>22475</v>
      </c>
      <c r="P103" s="219"/>
      <c r="Q103" s="220"/>
      <c r="R103" s="220"/>
      <c r="S103" s="199"/>
      <c r="T103" s="200"/>
    </row>
    <row r="104" customFormat="false" ht="14.1" hidden="false" customHeight="true" outlineLevel="0" collapsed="false">
      <c r="A104" s="190" t="n">
        <v>94</v>
      </c>
      <c r="B104" s="191" t="s">
        <v>246</v>
      </c>
      <c r="C104" s="192" t="n">
        <v>132</v>
      </c>
      <c r="D104" s="216"/>
      <c r="E104" s="198" t="n">
        <v>14226</v>
      </c>
      <c r="F104" s="198"/>
      <c r="G104" s="197" t="n">
        <v>346</v>
      </c>
      <c r="H104" s="214"/>
      <c r="I104" s="198" t="n">
        <v>1934</v>
      </c>
      <c r="J104" s="198"/>
      <c r="K104" s="197" t="n">
        <v>9</v>
      </c>
      <c r="L104" s="217"/>
      <c r="M104" s="198" t="n">
        <v>606</v>
      </c>
      <c r="N104" s="195"/>
      <c r="O104" s="197" t="n">
        <v>17253</v>
      </c>
      <c r="P104" s="219"/>
      <c r="Q104" s="220"/>
      <c r="R104" s="220"/>
      <c r="S104" s="199"/>
      <c r="T104" s="200"/>
    </row>
    <row r="105" customFormat="false" ht="14.1" hidden="false" customHeight="true" outlineLevel="0" collapsed="false">
      <c r="A105" s="190" t="n">
        <v>95</v>
      </c>
      <c r="B105" s="191" t="s">
        <v>247</v>
      </c>
      <c r="C105" s="192" t="n">
        <v>179.273854634188</v>
      </c>
      <c r="D105" s="193" t="s">
        <v>167</v>
      </c>
      <c r="E105" s="198" t="n">
        <v>12038</v>
      </c>
      <c r="F105" s="198"/>
      <c r="G105" s="197" t="n">
        <v>185</v>
      </c>
      <c r="H105" s="214"/>
      <c r="I105" s="198" t="n">
        <v>1469</v>
      </c>
      <c r="J105" s="198"/>
      <c r="K105" s="197" t="n">
        <v>2</v>
      </c>
      <c r="L105" s="217"/>
      <c r="M105" s="198" t="n">
        <v>511.774613967984</v>
      </c>
      <c r="N105" s="198" t="s">
        <v>167</v>
      </c>
      <c r="O105" s="197" t="n">
        <v>14385.0484686022</v>
      </c>
      <c r="P105" s="219"/>
      <c r="Q105" s="220"/>
      <c r="R105" s="220"/>
      <c r="S105" s="199"/>
      <c r="T105" s="200"/>
    </row>
    <row r="106" customFormat="false" ht="14.1" hidden="false" customHeight="true" outlineLevel="0" collapsed="false">
      <c r="A106" s="190" t="n">
        <v>971</v>
      </c>
      <c r="B106" s="191" t="s">
        <v>248</v>
      </c>
      <c r="C106" s="192" t="n">
        <v>173</v>
      </c>
      <c r="D106" s="216"/>
      <c r="E106" s="198" t="n">
        <v>7862</v>
      </c>
      <c r="F106" s="198"/>
      <c r="G106" s="197" t="n">
        <v>276</v>
      </c>
      <c r="H106" s="193"/>
      <c r="I106" s="198" t="n">
        <v>558</v>
      </c>
      <c r="J106" s="198"/>
      <c r="K106" s="197" t="n">
        <v>76</v>
      </c>
      <c r="L106" s="217"/>
      <c r="M106" s="198" t="n">
        <v>149</v>
      </c>
      <c r="N106" s="198"/>
      <c r="O106" s="197" t="n">
        <v>9094</v>
      </c>
      <c r="P106" s="219"/>
      <c r="Q106" s="220"/>
      <c r="R106" s="220"/>
      <c r="S106" s="199"/>
      <c r="T106" s="200"/>
    </row>
    <row r="107" customFormat="false" ht="14.1" hidden="false" customHeight="true" outlineLevel="0" collapsed="false">
      <c r="A107" s="190" t="n">
        <v>972</v>
      </c>
      <c r="B107" s="191" t="s">
        <v>249</v>
      </c>
      <c r="C107" s="192" t="n">
        <v>0</v>
      </c>
      <c r="D107" s="216"/>
      <c r="E107" s="198" t="n">
        <v>7125</v>
      </c>
      <c r="F107" s="198"/>
      <c r="G107" s="197" t="n">
        <v>1214</v>
      </c>
      <c r="H107" s="214"/>
      <c r="I107" s="198" t="n">
        <v>1402</v>
      </c>
      <c r="J107" s="198"/>
      <c r="K107" s="197" t="n">
        <v>145</v>
      </c>
      <c r="L107" s="217"/>
      <c r="M107" s="198" t="n">
        <v>226</v>
      </c>
      <c r="N107" s="198"/>
      <c r="O107" s="197" t="n">
        <v>10112</v>
      </c>
      <c r="P107" s="219"/>
      <c r="Q107" s="220"/>
      <c r="R107" s="220"/>
      <c r="S107" s="199"/>
      <c r="T107" s="200"/>
    </row>
    <row r="108" customFormat="false" ht="14.1" hidden="false" customHeight="true" outlineLevel="0" collapsed="false">
      <c r="A108" s="190" t="n">
        <v>973</v>
      </c>
      <c r="B108" s="191" t="s">
        <v>250</v>
      </c>
      <c r="C108" s="192" t="n">
        <v>64</v>
      </c>
      <c r="D108" s="216"/>
      <c r="E108" s="198" t="n">
        <v>722</v>
      </c>
      <c r="F108" s="198"/>
      <c r="G108" s="197" t="n">
        <v>200</v>
      </c>
      <c r="H108" s="214"/>
      <c r="I108" s="198" t="n">
        <v>175</v>
      </c>
      <c r="J108" s="198"/>
      <c r="K108" s="197" t="n">
        <v>0</v>
      </c>
      <c r="L108" s="193"/>
      <c r="M108" s="198" t="n">
        <v>5</v>
      </c>
      <c r="N108" s="198"/>
      <c r="O108" s="197" t="n">
        <v>1166</v>
      </c>
      <c r="P108" s="219"/>
      <c r="Q108" s="220"/>
      <c r="R108" s="220"/>
      <c r="S108" s="199"/>
      <c r="T108" s="200"/>
    </row>
    <row r="109" customFormat="false" ht="14.1" hidden="false" customHeight="true" outlineLevel="0" collapsed="false">
      <c r="A109" s="203" t="n">
        <v>974</v>
      </c>
      <c r="B109" s="204" t="s">
        <v>251</v>
      </c>
      <c r="C109" s="205" t="n">
        <v>407</v>
      </c>
      <c r="D109" s="221"/>
      <c r="E109" s="222" t="n">
        <v>12130</v>
      </c>
      <c r="F109" s="222"/>
      <c r="G109" s="209" t="n">
        <v>2743</v>
      </c>
      <c r="H109" s="223"/>
      <c r="I109" s="222" t="n">
        <v>1507</v>
      </c>
      <c r="J109" s="208"/>
      <c r="K109" s="209" t="n">
        <v>636</v>
      </c>
      <c r="L109" s="206"/>
      <c r="M109" s="222" t="n">
        <v>114</v>
      </c>
      <c r="N109" s="208"/>
      <c r="O109" s="209" t="n">
        <v>17537</v>
      </c>
      <c r="P109" s="224"/>
      <c r="Q109" s="220"/>
      <c r="R109" s="220"/>
      <c r="S109" s="199"/>
      <c r="T109" s="200"/>
    </row>
    <row r="110" customFormat="false" ht="16.5" hidden="false" customHeight="true" outlineLevel="0" collapsed="false">
      <c r="A110" s="225"/>
      <c r="B110" s="226"/>
      <c r="C110" s="196"/>
      <c r="D110" s="227"/>
      <c r="E110" s="227"/>
      <c r="F110" s="227"/>
      <c r="G110" s="220"/>
      <c r="H110" s="227"/>
      <c r="I110" s="227"/>
      <c r="J110" s="227"/>
      <c r="K110" s="198"/>
      <c r="L110" s="198"/>
      <c r="N110" s="198"/>
      <c r="O110" s="198"/>
      <c r="P110" s="220"/>
      <c r="Q110" s="220"/>
      <c r="R110" s="220"/>
      <c r="S110" s="199"/>
      <c r="T110" s="200"/>
    </row>
    <row r="111" customFormat="false" ht="14.1" hidden="false" customHeight="true" outlineLevel="0" collapsed="false">
      <c r="A111" s="228" t="s">
        <v>252</v>
      </c>
      <c r="B111" s="228"/>
      <c r="C111" s="229" t="n">
        <v>19682.7729912571</v>
      </c>
      <c r="D111" s="230"/>
      <c r="E111" s="231" t="n">
        <v>1147760.5375047</v>
      </c>
      <c r="F111" s="232"/>
      <c r="G111" s="233" t="n">
        <v>19381</v>
      </c>
      <c r="H111" s="230"/>
      <c r="I111" s="234" t="n">
        <v>116149.44479637</v>
      </c>
      <c r="J111" s="232"/>
      <c r="K111" s="233" t="n">
        <v>1804</v>
      </c>
      <c r="L111" s="235"/>
      <c r="M111" s="231" t="n">
        <v>26115.5411162229</v>
      </c>
      <c r="N111" s="231"/>
      <c r="O111" s="236" t="n">
        <v>1330892.9944432</v>
      </c>
      <c r="P111" s="237"/>
      <c r="Q111" s="220"/>
      <c r="R111" s="220"/>
      <c r="S111" s="199"/>
      <c r="T111" s="200"/>
    </row>
    <row r="112" customFormat="false" ht="14.1" hidden="false" customHeight="true" outlineLevel="0" collapsed="false">
      <c r="A112" s="238" t="s">
        <v>253</v>
      </c>
      <c r="B112" s="238"/>
      <c r="C112" s="239" t="n">
        <v>644</v>
      </c>
      <c r="D112" s="240"/>
      <c r="E112" s="241" t="n">
        <v>27839</v>
      </c>
      <c r="F112" s="242"/>
      <c r="G112" s="243" t="n">
        <v>4433</v>
      </c>
      <c r="H112" s="240"/>
      <c r="I112" s="244" t="n">
        <v>3642</v>
      </c>
      <c r="J112" s="242"/>
      <c r="K112" s="243" t="n">
        <v>857</v>
      </c>
      <c r="L112" s="245"/>
      <c r="M112" s="241" t="n">
        <v>494</v>
      </c>
      <c r="N112" s="241"/>
      <c r="O112" s="246" t="n">
        <v>37909</v>
      </c>
      <c r="P112" s="247"/>
      <c r="Q112" s="220"/>
      <c r="R112" s="220"/>
      <c r="S112" s="199"/>
      <c r="T112" s="200"/>
    </row>
    <row r="113" customFormat="false" ht="14.1" hidden="false" customHeight="true" outlineLevel="0" collapsed="false">
      <c r="A113" s="248" t="s">
        <v>254</v>
      </c>
      <c r="B113" s="248"/>
      <c r="C113" s="249" t="n">
        <v>20327</v>
      </c>
      <c r="D113" s="250"/>
      <c r="E113" s="251" t="n">
        <v>1175599.5375047</v>
      </c>
      <c r="F113" s="252"/>
      <c r="G113" s="249" t="n">
        <v>23814</v>
      </c>
      <c r="H113" s="250"/>
      <c r="I113" s="253" t="n">
        <v>119791</v>
      </c>
      <c r="J113" s="252"/>
      <c r="K113" s="249" t="n">
        <v>2661</v>
      </c>
      <c r="L113" s="254"/>
      <c r="M113" s="251" t="n">
        <v>26609</v>
      </c>
      <c r="N113" s="255"/>
      <c r="O113" s="256" t="n">
        <v>1368801.9944432</v>
      </c>
      <c r="P113" s="257"/>
      <c r="Q113" s="220"/>
      <c r="R113" s="220"/>
      <c r="S113" s="199"/>
      <c r="T113" s="200"/>
    </row>
    <row r="114" customFormat="false" ht="10.5" hidden="false" customHeight="true" outlineLevel="0" collapsed="false">
      <c r="A114" s="201" t="s">
        <v>255</v>
      </c>
      <c r="C114" s="215"/>
      <c r="D114" s="215"/>
      <c r="E114" s="215"/>
      <c r="F114" s="215"/>
      <c r="G114" s="215"/>
      <c r="H114" s="215"/>
      <c r="J114" s="215"/>
      <c r="K114" s="198"/>
      <c r="L114" s="198"/>
      <c r="M114" s="198"/>
      <c r="N114" s="198"/>
      <c r="O114" s="198"/>
      <c r="P114" s="220"/>
      <c r="Q114" s="220"/>
      <c r="R114" s="220"/>
    </row>
    <row r="115" customFormat="false" ht="12" hidden="false" customHeight="true" outlineLevel="0" collapsed="false">
      <c r="A115" s="201" t="s">
        <v>256</v>
      </c>
      <c r="C115" s="220"/>
      <c r="D115" s="220"/>
      <c r="E115" s="220"/>
      <c r="F115" s="220"/>
      <c r="G115" s="220"/>
      <c r="H115" s="220"/>
      <c r="I115" s="215"/>
      <c r="J115" s="215"/>
      <c r="K115" s="198"/>
      <c r="L115" s="198"/>
      <c r="M115" s="198"/>
      <c r="N115" s="198"/>
      <c r="O115" s="198"/>
      <c r="P115" s="220"/>
      <c r="Q115" s="220"/>
      <c r="R115" s="220"/>
    </row>
    <row r="116" customFormat="false" ht="11.25" hidden="false" customHeight="true" outlineLevel="0" collapsed="false">
      <c r="A116" s="201" t="s">
        <v>257</v>
      </c>
      <c r="C116" s="220"/>
      <c r="D116" s="220"/>
      <c r="E116" s="220"/>
      <c r="F116" s="220"/>
      <c r="G116" s="220"/>
      <c r="H116" s="220"/>
      <c r="I116" s="220"/>
      <c r="J116" s="220"/>
      <c r="K116" s="198"/>
      <c r="L116" s="198"/>
      <c r="M116" s="198"/>
      <c r="N116" s="198"/>
      <c r="O116" s="198"/>
      <c r="P116" s="220"/>
      <c r="Q116" s="220"/>
      <c r="R116" s="220"/>
    </row>
    <row r="117" customFormat="false" ht="11.25" hidden="false" customHeight="false" outlineLevel="0" collapsed="false">
      <c r="K117" s="198"/>
      <c r="L117" s="198"/>
      <c r="M117" s="198"/>
      <c r="N117" s="198"/>
      <c r="O117" s="198"/>
    </row>
    <row r="118" customFormat="false" ht="11.25" hidden="false" customHeight="false" outlineLevel="0" collapsed="false">
      <c r="B118" s="258"/>
      <c r="L118" s="198"/>
      <c r="N118" s="198"/>
    </row>
    <row r="119" customFormat="false" ht="11.25" hidden="false" customHeight="false" outlineLevel="0" collapsed="false">
      <c r="K119" s="198"/>
      <c r="L119" s="198"/>
      <c r="M119" s="198"/>
      <c r="N119" s="198"/>
      <c r="O119" s="198"/>
    </row>
    <row r="120" customFormat="false" ht="11.25" hidden="false" customHeight="false" outlineLevel="0" collapsed="false">
      <c r="K120" s="198"/>
      <c r="L120" s="198"/>
      <c r="M120" s="198"/>
      <c r="N120" s="198"/>
      <c r="O120" s="198"/>
    </row>
    <row r="121" customFormat="false" ht="11.25" hidden="false" customHeight="false" outlineLevel="0" collapsed="false">
      <c r="K121" s="198"/>
      <c r="L121" s="198"/>
      <c r="M121" s="198"/>
      <c r="N121" s="198"/>
      <c r="O121" s="198"/>
    </row>
    <row r="122" customFormat="false" ht="11.25" hidden="false" customHeight="false" outlineLevel="0" collapsed="false">
      <c r="K122" s="198"/>
      <c r="L122" s="198"/>
      <c r="M122" s="198"/>
      <c r="N122" s="198"/>
      <c r="O122" s="198"/>
    </row>
    <row r="123" customFormat="false" ht="11.25" hidden="false" customHeight="false" outlineLevel="0" collapsed="false">
      <c r="K123" s="198"/>
      <c r="L123" s="198"/>
      <c r="M123" s="198"/>
      <c r="N123" s="198"/>
      <c r="O123" s="198"/>
    </row>
    <row r="124" customFormat="false" ht="11.25" hidden="false" customHeight="false" outlineLevel="0" collapsed="false">
      <c r="K124" s="198"/>
      <c r="L124" s="198"/>
      <c r="M124" s="198"/>
      <c r="N124" s="198"/>
      <c r="O124" s="198"/>
    </row>
    <row r="125" customFormat="false" ht="11.25" hidden="false" customHeight="false" outlineLevel="0" collapsed="false">
      <c r="K125" s="198"/>
      <c r="L125" s="198"/>
      <c r="M125" s="198"/>
      <c r="N125" s="198"/>
      <c r="O125" s="198"/>
    </row>
    <row r="126" customFormat="false" ht="11.25" hidden="false" customHeight="false" outlineLevel="0" collapsed="false">
      <c r="K126" s="198"/>
      <c r="L126" s="198"/>
      <c r="M126" s="198"/>
      <c r="N126" s="198"/>
      <c r="O126" s="198"/>
    </row>
    <row r="127" customFormat="false" ht="11.25" hidden="false" customHeight="false" outlineLevel="0" collapsed="false">
      <c r="K127" s="198"/>
      <c r="L127" s="198"/>
      <c r="M127" s="198"/>
      <c r="N127" s="198"/>
      <c r="O127" s="198"/>
    </row>
    <row r="128" s="172" customFormat="true" ht="11.25" hidden="false" customHeight="false" outlineLevel="0" collapsed="false">
      <c r="K128" s="198"/>
      <c r="L128" s="198"/>
      <c r="M128" s="198"/>
      <c r="N128" s="198"/>
      <c r="O128" s="198"/>
    </row>
    <row r="129" s="172" customFormat="true" ht="11.25" hidden="false" customHeight="false" outlineLevel="0" collapsed="false">
      <c r="K129" s="198"/>
      <c r="L129" s="198"/>
      <c r="M129" s="198"/>
      <c r="N129" s="198"/>
      <c r="O129" s="198"/>
    </row>
    <row r="130" s="172" customFormat="true" ht="11.25" hidden="false" customHeight="false" outlineLevel="0" collapsed="false">
      <c r="K130" s="198"/>
      <c r="L130" s="198"/>
      <c r="M130" s="198"/>
      <c r="N130" s="198"/>
      <c r="O130" s="198"/>
    </row>
    <row r="131" s="172" customFormat="true" ht="11.25" hidden="false" customHeight="false" outlineLevel="0" collapsed="false">
      <c r="K131" s="198"/>
      <c r="L131" s="198"/>
      <c r="M131" s="198"/>
      <c r="N131" s="198"/>
      <c r="O131" s="198"/>
    </row>
    <row r="132" s="172" customFormat="true" ht="11.25" hidden="false" customHeight="false" outlineLevel="0" collapsed="false">
      <c r="K132" s="198"/>
      <c r="L132" s="198"/>
      <c r="M132" s="198"/>
      <c r="N132" s="198"/>
      <c r="O132" s="198"/>
    </row>
    <row r="133" s="172" customFormat="true" ht="11.25" hidden="false" customHeight="false" outlineLevel="0" collapsed="false">
      <c r="K133" s="198"/>
      <c r="L133" s="198"/>
      <c r="M133" s="198"/>
      <c r="N133" s="198"/>
      <c r="O133" s="198"/>
    </row>
    <row r="134" s="172" customFormat="true" ht="11.25" hidden="false" customHeight="false" outlineLevel="0" collapsed="false">
      <c r="K134" s="198"/>
      <c r="L134" s="198"/>
      <c r="M134" s="198"/>
      <c r="N134" s="198"/>
      <c r="O134" s="198"/>
    </row>
    <row r="135" s="172" customFormat="true" ht="11.25" hidden="false" customHeight="false" outlineLevel="0" collapsed="false">
      <c r="K135" s="198"/>
      <c r="L135" s="198"/>
      <c r="M135" s="198"/>
      <c r="N135" s="198"/>
      <c r="O135" s="198"/>
    </row>
    <row r="136" s="172" customFormat="true" ht="11.25" hidden="false" customHeight="false" outlineLevel="0" collapsed="false">
      <c r="K136" s="198"/>
      <c r="L136" s="198"/>
      <c r="M136" s="198"/>
      <c r="N136" s="198"/>
      <c r="O136" s="198"/>
    </row>
    <row r="137" s="172" customFormat="true" ht="11.25" hidden="false" customHeight="false" outlineLevel="0" collapsed="false">
      <c r="K137" s="198"/>
      <c r="L137" s="198"/>
      <c r="M137" s="198"/>
      <c r="N137" s="198"/>
      <c r="O137" s="198"/>
    </row>
    <row r="138" s="172" customFormat="true" ht="11.25" hidden="false" customHeight="false" outlineLevel="0" collapsed="false">
      <c r="K138" s="198"/>
      <c r="L138" s="198"/>
      <c r="M138" s="198"/>
      <c r="N138" s="198"/>
      <c r="O138" s="198"/>
    </row>
    <row r="139" s="172" customFormat="true" ht="11.25" hidden="false" customHeight="false" outlineLevel="0" collapsed="false">
      <c r="K139" s="198"/>
      <c r="L139" s="198"/>
      <c r="M139" s="198"/>
      <c r="N139" s="198"/>
      <c r="O139" s="198"/>
    </row>
    <row r="140" s="172" customFormat="true" ht="11.25" hidden="false" customHeight="false" outlineLevel="0" collapsed="false">
      <c r="K140" s="198"/>
      <c r="L140" s="198"/>
      <c r="M140" s="198"/>
      <c r="N140" s="198"/>
      <c r="O140" s="198"/>
    </row>
    <row r="141" s="172" customFormat="true" ht="11.25" hidden="false" customHeight="false" outlineLevel="0" collapsed="false">
      <c r="K141" s="198"/>
      <c r="L141" s="198"/>
      <c r="M141" s="198"/>
      <c r="N141" s="198"/>
      <c r="O141" s="198"/>
    </row>
    <row r="142" s="172" customFormat="true" ht="11.25" hidden="false" customHeight="false" outlineLevel="0" collapsed="false">
      <c r="K142" s="198"/>
      <c r="L142" s="198"/>
      <c r="M142" s="198"/>
      <c r="N142" s="198"/>
      <c r="O142" s="198"/>
    </row>
    <row r="143" s="172" customFormat="true" ht="11.25" hidden="false" customHeight="false" outlineLevel="0" collapsed="false">
      <c r="K143" s="198"/>
      <c r="L143" s="198"/>
      <c r="M143" s="198"/>
      <c r="N143" s="198"/>
      <c r="O143" s="198"/>
    </row>
    <row r="144" s="172" customFormat="true" ht="11.25" hidden="false" customHeight="false" outlineLevel="0" collapsed="false">
      <c r="K144" s="198"/>
      <c r="L144" s="198"/>
      <c r="M144" s="198"/>
      <c r="N144" s="198"/>
      <c r="O144" s="198"/>
    </row>
    <row r="145" s="172" customFormat="true" ht="11.25" hidden="false" customHeight="false" outlineLevel="0" collapsed="false">
      <c r="K145" s="198"/>
      <c r="L145" s="198"/>
      <c r="M145" s="198"/>
      <c r="N145" s="198"/>
      <c r="O145" s="198"/>
    </row>
    <row r="146" s="172" customFormat="true" ht="11.25" hidden="false" customHeight="false" outlineLevel="0" collapsed="false">
      <c r="K146" s="198"/>
      <c r="L146" s="198"/>
      <c r="M146" s="198"/>
      <c r="N146" s="198"/>
      <c r="O146" s="198"/>
    </row>
    <row r="147" s="172" customFormat="true" ht="11.25" hidden="false" customHeight="false" outlineLevel="0" collapsed="false">
      <c r="K147" s="198"/>
      <c r="L147" s="198"/>
      <c r="M147" s="198"/>
      <c r="N147" s="198"/>
      <c r="O147" s="198"/>
    </row>
    <row r="148" s="172" customFormat="true" ht="11.25" hidden="false" customHeight="false" outlineLevel="0" collapsed="false">
      <c r="K148" s="198"/>
      <c r="L148" s="198"/>
      <c r="M148" s="198"/>
      <c r="N148" s="198"/>
      <c r="O148" s="198" t="n">
        <v>0</v>
      </c>
    </row>
    <row r="149" s="172" customFormat="true" ht="11.25" hidden="false" customHeight="false" outlineLevel="0" collapsed="false">
      <c r="K149" s="198"/>
      <c r="L149" s="198"/>
      <c r="M149" s="198"/>
      <c r="N149" s="198"/>
      <c r="O149" s="198" t="n">
        <v>0</v>
      </c>
    </row>
    <row r="150" s="172" customFormat="true" ht="11.25" hidden="false" customHeight="false" outlineLevel="0" collapsed="false">
      <c r="K150" s="198"/>
      <c r="L150" s="198"/>
      <c r="M150" s="198"/>
      <c r="N150" s="198"/>
      <c r="O150" s="198" t="n">
        <v>0</v>
      </c>
    </row>
    <row r="151" s="172" customFormat="true" ht="11.25" hidden="false" customHeight="false" outlineLevel="0" collapsed="false">
      <c r="K151" s="198"/>
      <c r="L151" s="198"/>
      <c r="M151" s="198"/>
      <c r="N151" s="198"/>
      <c r="O151" s="198" t="n">
        <v>0</v>
      </c>
    </row>
    <row r="152" s="172" customFormat="true" ht="11.25" hidden="false" customHeight="false" outlineLevel="0" collapsed="false">
      <c r="K152" s="198"/>
      <c r="L152" s="198"/>
      <c r="M152" s="198"/>
      <c r="N152" s="198"/>
      <c r="O152" s="198" t="n">
        <v>0</v>
      </c>
    </row>
    <row r="153" s="172" customFormat="true" ht="11.25" hidden="false" customHeight="false" outlineLevel="0" collapsed="false">
      <c r="K153" s="198"/>
      <c r="L153" s="198"/>
      <c r="M153" s="198"/>
      <c r="N153" s="198"/>
      <c r="O153" s="198" t="n">
        <v>0</v>
      </c>
    </row>
    <row r="154" s="172" customFormat="true" ht="11.25" hidden="false" customHeight="false" outlineLevel="0" collapsed="false">
      <c r="K154" s="198"/>
      <c r="L154" s="198"/>
      <c r="M154" s="198"/>
      <c r="N154" s="198"/>
      <c r="O154" s="198" t="n">
        <v>0</v>
      </c>
    </row>
    <row r="155" s="172" customFormat="true" ht="11.25" hidden="false" customHeight="false" outlineLevel="0" collapsed="false">
      <c r="K155" s="198"/>
      <c r="L155" s="198"/>
      <c r="M155" s="198"/>
      <c r="N155" s="198"/>
      <c r="O155" s="198" t="n">
        <v>0</v>
      </c>
    </row>
    <row r="156" s="172" customFormat="true" ht="11.25" hidden="false" customHeight="false" outlineLevel="0" collapsed="false">
      <c r="K156" s="198"/>
      <c r="L156" s="198"/>
      <c r="M156" s="198"/>
      <c r="N156" s="198"/>
      <c r="O156" s="198" t="n">
        <v>0</v>
      </c>
    </row>
    <row r="157" s="172" customFormat="true" ht="11.25" hidden="false" customHeight="false" outlineLevel="0" collapsed="false">
      <c r="K157" s="198"/>
      <c r="L157" s="198"/>
      <c r="M157" s="198"/>
      <c r="N157" s="198"/>
      <c r="O157" s="198" t="n">
        <v>0</v>
      </c>
    </row>
    <row r="158" s="172" customFormat="true" ht="11.25" hidden="false" customHeight="false" outlineLevel="0" collapsed="false">
      <c r="K158" s="198"/>
      <c r="L158" s="198"/>
      <c r="M158" s="198"/>
      <c r="N158" s="198"/>
      <c r="O158" s="198" t="n">
        <v>0</v>
      </c>
    </row>
    <row r="159" s="172" customFormat="true" ht="11.25" hidden="false" customHeight="false" outlineLevel="0" collapsed="false">
      <c r="K159" s="198"/>
      <c r="L159" s="198"/>
      <c r="M159" s="198"/>
      <c r="N159" s="198"/>
      <c r="O159" s="198" t="n">
        <v>0</v>
      </c>
    </row>
    <row r="160" s="172" customFormat="true" ht="11.25" hidden="false" customHeight="false" outlineLevel="0" collapsed="false">
      <c r="K160" s="198"/>
      <c r="L160" s="198"/>
      <c r="M160" s="198"/>
      <c r="N160" s="198"/>
      <c r="O160" s="198" t="n">
        <v>0</v>
      </c>
    </row>
    <row r="161" s="172" customFormat="true" ht="11.25" hidden="false" customHeight="false" outlineLevel="0" collapsed="false">
      <c r="K161" s="198"/>
      <c r="L161" s="198"/>
      <c r="M161" s="198"/>
      <c r="N161" s="198"/>
      <c r="O161" s="198" t="n">
        <v>0</v>
      </c>
    </row>
    <row r="162" s="172" customFormat="true" ht="11.25" hidden="false" customHeight="false" outlineLevel="0" collapsed="false">
      <c r="K162" s="198"/>
      <c r="L162" s="198"/>
      <c r="M162" s="198"/>
      <c r="N162" s="198"/>
      <c r="O162" s="198" t="n">
        <v>0</v>
      </c>
    </row>
    <row r="163" s="172" customFormat="true" ht="11.25" hidden="false" customHeight="false" outlineLevel="0" collapsed="false">
      <c r="K163" s="198"/>
      <c r="L163" s="198"/>
      <c r="M163" s="198"/>
      <c r="N163" s="198"/>
      <c r="O163" s="198" t="n">
        <v>0</v>
      </c>
    </row>
    <row r="164" s="172" customFormat="true" ht="11.25" hidden="false" customHeight="false" outlineLevel="0" collapsed="false">
      <c r="K164" s="198"/>
      <c r="L164" s="198"/>
      <c r="M164" s="198"/>
      <c r="N164" s="198"/>
      <c r="O164" s="198" t="n">
        <v>0</v>
      </c>
    </row>
    <row r="165" s="172" customFormat="true" ht="11.25" hidden="false" customHeight="false" outlineLevel="0" collapsed="false">
      <c r="K165" s="198"/>
      <c r="L165" s="198"/>
      <c r="M165" s="198"/>
      <c r="N165" s="198"/>
      <c r="O165" s="198" t="n">
        <v>0</v>
      </c>
    </row>
    <row r="166" s="172" customFormat="true" ht="11.25" hidden="false" customHeight="false" outlineLevel="0" collapsed="false">
      <c r="K166" s="198"/>
      <c r="L166" s="198"/>
      <c r="M166" s="198"/>
      <c r="N166" s="198"/>
      <c r="O166" s="198" t="n">
        <v>0</v>
      </c>
    </row>
    <row r="167" s="172" customFormat="true" ht="11.25" hidden="false" customHeight="false" outlineLevel="0" collapsed="false">
      <c r="K167" s="198"/>
      <c r="L167" s="198"/>
      <c r="M167" s="198"/>
      <c r="N167" s="198"/>
      <c r="O167" s="198" t="n">
        <v>0</v>
      </c>
    </row>
    <row r="168" s="172" customFormat="true" ht="11.25" hidden="false" customHeight="false" outlineLevel="0" collapsed="false">
      <c r="K168" s="198"/>
      <c r="L168" s="198"/>
      <c r="M168" s="198"/>
      <c r="N168" s="198"/>
      <c r="O168" s="198" t="n">
        <v>0</v>
      </c>
    </row>
    <row r="169" s="172" customFormat="true" ht="11.25" hidden="false" customHeight="false" outlineLevel="0" collapsed="false">
      <c r="K169" s="198"/>
      <c r="L169" s="198"/>
      <c r="M169" s="198"/>
      <c r="N169" s="198"/>
      <c r="O169" s="198" t="n">
        <v>0</v>
      </c>
    </row>
    <row r="170" s="172" customFormat="true" ht="11.25" hidden="false" customHeight="false" outlineLevel="0" collapsed="false">
      <c r="K170" s="198"/>
      <c r="L170" s="198"/>
      <c r="M170" s="198"/>
      <c r="N170" s="198"/>
      <c r="O170" s="198" t="n">
        <v>0</v>
      </c>
    </row>
    <row r="171" s="172" customFormat="true" ht="11.25" hidden="false" customHeight="false" outlineLevel="0" collapsed="false">
      <c r="K171" s="198"/>
      <c r="L171" s="198"/>
      <c r="M171" s="198"/>
      <c r="N171" s="198"/>
      <c r="O171" s="198" t="n">
        <v>0</v>
      </c>
    </row>
    <row r="172" s="172" customFormat="true" ht="11.25" hidden="false" customHeight="false" outlineLevel="0" collapsed="false">
      <c r="K172" s="198"/>
      <c r="L172" s="198"/>
      <c r="M172" s="198"/>
      <c r="N172" s="198"/>
      <c r="O172" s="198" t="n">
        <v>0</v>
      </c>
    </row>
    <row r="173" s="172" customFormat="true" ht="11.25" hidden="false" customHeight="false" outlineLevel="0" collapsed="false">
      <c r="K173" s="198"/>
      <c r="L173" s="198"/>
      <c r="M173" s="198"/>
      <c r="N173" s="198"/>
      <c r="O173" s="198" t="n">
        <v>0</v>
      </c>
    </row>
    <row r="174" s="172" customFormat="true" ht="11.25" hidden="false" customHeight="false" outlineLevel="0" collapsed="false">
      <c r="K174" s="198"/>
      <c r="L174" s="198"/>
      <c r="M174" s="198"/>
      <c r="N174" s="198"/>
      <c r="O174" s="198" t="n">
        <v>0</v>
      </c>
    </row>
    <row r="175" s="172" customFormat="true" ht="11.25" hidden="false" customHeight="false" outlineLevel="0" collapsed="false">
      <c r="K175" s="198"/>
      <c r="L175" s="198"/>
      <c r="M175" s="198"/>
      <c r="N175" s="198"/>
      <c r="O175" s="198" t="n">
        <v>0</v>
      </c>
    </row>
    <row r="176" s="172" customFormat="true" ht="11.25" hidden="false" customHeight="false" outlineLevel="0" collapsed="false">
      <c r="K176" s="198"/>
      <c r="L176" s="198"/>
      <c r="M176" s="198"/>
      <c r="N176" s="198"/>
      <c r="O176" s="198" t="n">
        <v>0</v>
      </c>
    </row>
    <row r="177" s="172" customFormat="true" ht="11.25" hidden="false" customHeight="false" outlineLevel="0" collapsed="false">
      <c r="K177" s="198"/>
      <c r="L177" s="198"/>
      <c r="M177" s="198"/>
      <c r="N177" s="198"/>
      <c r="O177" s="198" t="n">
        <v>0</v>
      </c>
    </row>
    <row r="178" s="172" customFormat="true" ht="11.25" hidden="false" customHeight="false" outlineLevel="0" collapsed="false">
      <c r="K178" s="198"/>
      <c r="L178" s="198"/>
      <c r="M178" s="198"/>
      <c r="N178" s="198"/>
      <c r="O178" s="198" t="n">
        <v>0</v>
      </c>
    </row>
    <row r="179" s="172" customFormat="true" ht="11.25" hidden="false" customHeight="false" outlineLevel="0" collapsed="false">
      <c r="K179" s="198"/>
      <c r="L179" s="198"/>
      <c r="M179" s="198"/>
      <c r="N179" s="198"/>
      <c r="O179" s="198" t="n">
        <v>0</v>
      </c>
    </row>
    <row r="180" s="172" customFormat="true" ht="11.25" hidden="false" customHeight="false" outlineLevel="0" collapsed="false">
      <c r="K180" s="198"/>
      <c r="L180" s="198"/>
      <c r="M180" s="198"/>
      <c r="N180" s="198"/>
      <c r="O180" s="198" t="n">
        <v>0</v>
      </c>
    </row>
    <row r="181" s="172" customFormat="true" ht="11.25" hidden="false" customHeight="false" outlineLevel="0" collapsed="false">
      <c r="K181" s="198"/>
      <c r="L181" s="198"/>
      <c r="M181" s="198"/>
      <c r="N181" s="198"/>
      <c r="O181" s="198" t="n">
        <v>0</v>
      </c>
    </row>
    <row r="182" s="172" customFormat="true" ht="11.25" hidden="false" customHeight="false" outlineLevel="0" collapsed="false">
      <c r="K182" s="198"/>
      <c r="L182" s="198"/>
      <c r="M182" s="198"/>
      <c r="N182" s="198"/>
      <c r="O182" s="198" t="n">
        <v>0</v>
      </c>
    </row>
    <row r="183" s="172" customFormat="true" ht="11.25" hidden="false" customHeight="false" outlineLevel="0" collapsed="false">
      <c r="K183" s="198"/>
      <c r="L183" s="198"/>
      <c r="M183" s="198"/>
      <c r="N183" s="198"/>
      <c r="O183" s="198" t="n">
        <v>0</v>
      </c>
    </row>
    <row r="184" s="172" customFormat="true" ht="11.25" hidden="false" customHeight="false" outlineLevel="0" collapsed="false">
      <c r="K184" s="198"/>
      <c r="L184" s="198"/>
      <c r="M184" s="198"/>
      <c r="N184" s="198"/>
      <c r="O184" s="198" t="n">
        <v>0</v>
      </c>
    </row>
    <row r="185" s="172" customFormat="true" ht="11.25" hidden="false" customHeight="false" outlineLevel="0" collapsed="false">
      <c r="K185" s="198"/>
      <c r="L185" s="198"/>
      <c r="M185" s="198"/>
      <c r="N185" s="198"/>
      <c r="O185" s="198" t="n">
        <v>0</v>
      </c>
    </row>
    <row r="186" s="172" customFormat="true" ht="11.25" hidden="false" customHeight="false" outlineLevel="0" collapsed="false">
      <c r="K186" s="198"/>
      <c r="L186" s="198"/>
      <c r="M186" s="198"/>
      <c r="N186" s="198"/>
      <c r="O186" s="198" t="n">
        <v>0</v>
      </c>
    </row>
    <row r="187" s="172" customFormat="true" ht="11.25" hidden="false" customHeight="false" outlineLevel="0" collapsed="false">
      <c r="K187" s="198"/>
      <c r="L187" s="198"/>
      <c r="M187" s="198"/>
      <c r="N187" s="198"/>
      <c r="O187" s="198" t="n">
        <v>0</v>
      </c>
    </row>
    <row r="188" s="172" customFormat="true" ht="11.25" hidden="false" customHeight="false" outlineLevel="0" collapsed="false">
      <c r="K188" s="198"/>
      <c r="L188" s="198"/>
      <c r="M188" s="198"/>
      <c r="N188" s="198"/>
      <c r="O188" s="198" t="n">
        <v>0</v>
      </c>
    </row>
    <row r="189" s="172" customFormat="true" ht="11.25" hidden="false" customHeight="false" outlineLevel="0" collapsed="false">
      <c r="K189" s="198"/>
      <c r="L189" s="198"/>
      <c r="M189" s="198"/>
      <c r="N189" s="198"/>
      <c r="O189" s="198" t="n">
        <v>0</v>
      </c>
    </row>
    <row r="190" s="172" customFormat="true" ht="11.25" hidden="false" customHeight="false" outlineLevel="0" collapsed="false">
      <c r="K190" s="198"/>
      <c r="L190" s="198"/>
      <c r="M190" s="198"/>
      <c r="N190" s="198"/>
      <c r="O190" s="198" t="n">
        <v>0</v>
      </c>
    </row>
    <row r="191" s="172" customFormat="true" ht="11.25" hidden="false" customHeight="false" outlineLevel="0" collapsed="false">
      <c r="K191" s="198"/>
      <c r="L191" s="198"/>
      <c r="M191" s="198"/>
      <c r="N191" s="198"/>
      <c r="O191" s="198" t="n">
        <v>0</v>
      </c>
    </row>
    <row r="192" s="172" customFormat="true" ht="11.25" hidden="false" customHeight="false" outlineLevel="0" collapsed="false">
      <c r="K192" s="198"/>
      <c r="L192" s="198"/>
      <c r="M192" s="198"/>
      <c r="N192" s="198"/>
      <c r="O192" s="198" t="n">
        <v>0</v>
      </c>
    </row>
    <row r="193" s="172" customFormat="true" ht="11.25" hidden="false" customHeight="false" outlineLevel="0" collapsed="false">
      <c r="K193" s="198"/>
      <c r="L193" s="198"/>
      <c r="M193" s="198"/>
      <c r="N193" s="198"/>
      <c r="O193" s="198" t="n">
        <v>0</v>
      </c>
    </row>
    <row r="194" s="172" customFormat="true" ht="11.25" hidden="false" customHeight="false" outlineLevel="0" collapsed="false">
      <c r="K194" s="198"/>
      <c r="L194" s="198"/>
      <c r="M194" s="198"/>
      <c r="N194" s="198"/>
      <c r="O194" s="198" t="n">
        <v>0</v>
      </c>
    </row>
    <row r="195" s="172" customFormat="true" ht="11.25" hidden="false" customHeight="false" outlineLevel="0" collapsed="false">
      <c r="K195" s="198"/>
      <c r="L195" s="198"/>
      <c r="M195" s="198"/>
      <c r="N195" s="198"/>
      <c r="O195" s="198" t="n">
        <v>0</v>
      </c>
    </row>
    <row r="196" s="172" customFormat="true" ht="11.25" hidden="false" customHeight="false" outlineLevel="0" collapsed="false">
      <c r="K196" s="198"/>
      <c r="L196" s="198"/>
      <c r="M196" s="198"/>
      <c r="N196" s="198"/>
      <c r="O196" s="198" t="n">
        <v>0</v>
      </c>
    </row>
    <row r="197" s="172" customFormat="true" ht="11.25" hidden="false" customHeight="false" outlineLevel="0" collapsed="false">
      <c r="K197" s="198"/>
      <c r="L197" s="198"/>
      <c r="M197" s="198"/>
      <c r="N197" s="198"/>
      <c r="O197" s="198" t="n">
        <v>0</v>
      </c>
    </row>
    <row r="198" s="172" customFormat="true" ht="11.25" hidden="false" customHeight="false" outlineLevel="0" collapsed="false">
      <c r="K198" s="198"/>
      <c r="L198" s="198"/>
      <c r="M198" s="198"/>
      <c r="N198" s="198"/>
      <c r="O198" s="198" t="n">
        <v>0</v>
      </c>
    </row>
    <row r="199" s="172" customFormat="true" ht="11.25" hidden="false" customHeight="false" outlineLevel="0" collapsed="false">
      <c r="K199" s="198"/>
      <c r="L199" s="198"/>
      <c r="M199" s="198"/>
      <c r="N199" s="198"/>
      <c r="O199" s="198" t="n">
        <v>0</v>
      </c>
    </row>
    <row r="200" s="172" customFormat="true" ht="11.25" hidden="false" customHeight="false" outlineLevel="0" collapsed="false">
      <c r="K200" s="198"/>
      <c r="L200" s="198"/>
      <c r="M200" s="198"/>
      <c r="N200" s="198"/>
      <c r="O200" s="198" t="n">
        <v>0</v>
      </c>
    </row>
    <row r="201" s="172" customFormat="true" ht="11.25" hidden="false" customHeight="false" outlineLevel="0" collapsed="false">
      <c r="K201" s="198"/>
      <c r="L201" s="198"/>
      <c r="M201" s="198"/>
      <c r="N201" s="198"/>
      <c r="O201" s="198" t="n">
        <v>0</v>
      </c>
    </row>
    <row r="202" s="172" customFormat="true" ht="11.25" hidden="false" customHeight="false" outlineLevel="0" collapsed="false">
      <c r="K202" s="198"/>
      <c r="L202" s="198"/>
      <c r="M202" s="198"/>
      <c r="N202" s="198"/>
      <c r="O202" s="198" t="n">
        <v>0</v>
      </c>
    </row>
    <row r="203" s="172" customFormat="true" ht="11.25" hidden="false" customHeight="false" outlineLevel="0" collapsed="false">
      <c r="K203" s="198"/>
      <c r="L203" s="198"/>
      <c r="M203" s="198"/>
      <c r="N203" s="198"/>
      <c r="O203" s="198" t="n">
        <v>0</v>
      </c>
    </row>
    <row r="204" s="172" customFormat="true" ht="11.25" hidden="false" customHeight="false" outlineLevel="0" collapsed="false">
      <c r="K204" s="198"/>
      <c r="L204" s="198"/>
      <c r="M204" s="198"/>
      <c r="N204" s="198"/>
      <c r="O204" s="198" t="n">
        <v>0</v>
      </c>
    </row>
    <row r="205" s="172" customFormat="true" ht="11.25" hidden="false" customHeight="false" outlineLevel="0" collapsed="false">
      <c r="K205" s="198"/>
      <c r="L205" s="198"/>
      <c r="M205" s="198"/>
      <c r="N205" s="198"/>
      <c r="O205" s="198" t="n">
        <v>0</v>
      </c>
    </row>
    <row r="206" s="172" customFormat="true" ht="11.25" hidden="false" customHeight="false" outlineLevel="0" collapsed="false">
      <c r="K206" s="198"/>
      <c r="L206" s="198"/>
      <c r="M206" s="198"/>
      <c r="N206" s="198"/>
      <c r="O206" s="198" t="n">
        <v>0</v>
      </c>
    </row>
    <row r="207" s="172" customFormat="true" ht="11.25" hidden="false" customHeight="false" outlineLevel="0" collapsed="false">
      <c r="K207" s="198"/>
      <c r="L207" s="198"/>
      <c r="M207" s="198"/>
      <c r="N207" s="198"/>
      <c r="O207" s="198" t="n">
        <v>0</v>
      </c>
    </row>
    <row r="208" s="172" customFormat="true" ht="11.25" hidden="false" customHeight="false" outlineLevel="0" collapsed="false">
      <c r="K208" s="198"/>
      <c r="L208" s="198"/>
      <c r="M208" s="198"/>
      <c r="N208" s="198"/>
      <c r="O208" s="198" t="n">
        <v>0</v>
      </c>
    </row>
    <row r="209" s="172" customFormat="true" ht="11.25" hidden="false" customHeight="false" outlineLevel="0" collapsed="false">
      <c r="K209" s="198"/>
      <c r="L209" s="198"/>
      <c r="M209" s="198"/>
      <c r="N209" s="198"/>
      <c r="O209" s="198" t="n">
        <v>0</v>
      </c>
    </row>
    <row r="210" s="172" customFormat="true" ht="11.25" hidden="false" customHeight="false" outlineLevel="0" collapsed="false">
      <c r="K210" s="198"/>
      <c r="L210" s="198"/>
      <c r="M210" s="198"/>
      <c r="N210" s="198"/>
      <c r="O210" s="198" t="n">
        <v>0</v>
      </c>
    </row>
    <row r="211" s="172" customFormat="true" ht="11.25" hidden="false" customHeight="false" outlineLevel="0" collapsed="false">
      <c r="K211" s="198"/>
      <c r="L211" s="198"/>
      <c r="M211" s="198"/>
      <c r="N211" s="198"/>
      <c r="O211" s="198" t="n">
        <v>0</v>
      </c>
    </row>
    <row r="212" s="172" customFormat="true" ht="11.25" hidden="false" customHeight="false" outlineLevel="0" collapsed="false">
      <c r="K212" s="198"/>
      <c r="L212" s="198"/>
      <c r="M212" s="198"/>
      <c r="N212" s="198"/>
      <c r="O212" s="198" t="n">
        <v>0</v>
      </c>
    </row>
    <row r="213" s="172" customFormat="true" ht="11.25" hidden="false" customHeight="false" outlineLevel="0" collapsed="false">
      <c r="K213" s="198"/>
      <c r="L213" s="198"/>
      <c r="M213" s="198"/>
      <c r="N213" s="198"/>
      <c r="O213" s="198" t="n">
        <v>0</v>
      </c>
    </row>
    <row r="214" s="172" customFormat="true" ht="11.25" hidden="false" customHeight="false" outlineLevel="0" collapsed="false">
      <c r="K214" s="198"/>
      <c r="L214" s="198"/>
      <c r="M214" s="198"/>
      <c r="N214" s="198"/>
      <c r="O214" s="198" t="n">
        <v>0</v>
      </c>
    </row>
    <row r="215" s="172" customFormat="true" ht="11.25" hidden="false" customHeight="false" outlineLevel="0" collapsed="false">
      <c r="K215" s="198"/>
      <c r="L215" s="198"/>
      <c r="M215" s="198"/>
      <c r="N215" s="198"/>
      <c r="O215" s="198" t="n">
        <v>0</v>
      </c>
    </row>
    <row r="216" s="172" customFormat="true" ht="11.25" hidden="false" customHeight="false" outlineLevel="0" collapsed="false">
      <c r="K216" s="198"/>
      <c r="L216" s="198"/>
      <c r="M216" s="198"/>
      <c r="N216" s="198"/>
      <c r="O216" s="198" t="n">
        <v>0</v>
      </c>
    </row>
    <row r="217" s="172" customFormat="true" ht="11.25" hidden="false" customHeight="false" outlineLevel="0" collapsed="false">
      <c r="K217" s="198"/>
      <c r="L217" s="198"/>
      <c r="M217" s="198"/>
      <c r="N217" s="198"/>
      <c r="O217" s="198" t="n">
        <v>0</v>
      </c>
    </row>
    <row r="218" s="172" customFormat="true" ht="11.25" hidden="false" customHeight="false" outlineLevel="0" collapsed="false">
      <c r="K218" s="198"/>
      <c r="L218" s="198"/>
      <c r="M218" s="198"/>
      <c r="N218" s="198"/>
      <c r="O218" s="198" t="n">
        <v>0</v>
      </c>
    </row>
    <row r="219" s="172" customFormat="true" ht="11.25" hidden="false" customHeight="false" outlineLevel="0" collapsed="false">
      <c r="K219" s="198"/>
      <c r="L219" s="198"/>
      <c r="M219" s="198"/>
      <c r="N219" s="198"/>
      <c r="O219" s="198" t="n">
        <v>0</v>
      </c>
    </row>
    <row r="220" s="172" customFormat="true" ht="11.25" hidden="false" customHeight="false" outlineLevel="0" collapsed="false">
      <c r="K220" s="198"/>
      <c r="L220" s="198"/>
      <c r="M220" s="198"/>
      <c r="N220" s="198"/>
      <c r="O220" s="198" t="n">
        <v>0</v>
      </c>
    </row>
    <row r="221" s="172" customFormat="true" ht="11.25" hidden="false" customHeight="false" outlineLevel="0" collapsed="false">
      <c r="K221" s="198"/>
      <c r="L221" s="198"/>
      <c r="M221" s="198"/>
      <c r="N221" s="198"/>
      <c r="O221" s="198" t="n">
        <v>0</v>
      </c>
    </row>
    <row r="222" s="172" customFormat="true" ht="11.25" hidden="false" customHeight="false" outlineLevel="0" collapsed="false">
      <c r="K222" s="198"/>
      <c r="L222" s="198"/>
      <c r="M222" s="198"/>
      <c r="N222" s="198"/>
      <c r="O222" s="198" t="n">
        <v>0</v>
      </c>
    </row>
    <row r="223" s="172" customFormat="true" ht="11.25" hidden="false" customHeight="false" outlineLevel="0" collapsed="false">
      <c r="K223" s="198"/>
      <c r="L223" s="198"/>
      <c r="M223" s="198"/>
      <c r="N223" s="198"/>
      <c r="O223" s="198" t="n">
        <v>0</v>
      </c>
    </row>
    <row r="224" s="172" customFormat="true" ht="11.25" hidden="false" customHeight="false" outlineLevel="0" collapsed="false">
      <c r="K224" s="198"/>
      <c r="L224" s="198"/>
      <c r="M224" s="198"/>
      <c r="N224" s="198"/>
      <c r="O224" s="198" t="n">
        <v>0</v>
      </c>
    </row>
    <row r="225" s="172" customFormat="true" ht="11.25" hidden="false" customHeight="false" outlineLevel="0" collapsed="false">
      <c r="K225" s="198"/>
      <c r="L225" s="198"/>
      <c r="M225" s="198"/>
      <c r="N225" s="198"/>
      <c r="O225" s="198" t="n">
        <v>0</v>
      </c>
    </row>
    <row r="226" s="172" customFormat="true" ht="11.25" hidden="false" customHeight="false" outlineLevel="0" collapsed="false">
      <c r="K226" s="198"/>
      <c r="L226" s="198"/>
      <c r="M226" s="198"/>
      <c r="N226" s="198"/>
      <c r="O226" s="198" t="n">
        <v>0</v>
      </c>
    </row>
    <row r="227" s="172" customFormat="true" ht="11.25" hidden="false" customHeight="false" outlineLevel="0" collapsed="false">
      <c r="K227" s="198"/>
      <c r="L227" s="198"/>
      <c r="M227" s="198"/>
      <c r="N227" s="198"/>
      <c r="O227" s="198" t="n">
        <v>0</v>
      </c>
    </row>
    <row r="228" s="172" customFormat="true" ht="11.25" hidden="false" customHeight="false" outlineLevel="0" collapsed="false">
      <c r="K228" s="198"/>
      <c r="L228" s="198"/>
      <c r="M228" s="198"/>
      <c r="N228" s="198"/>
      <c r="O228" s="198" t="n">
        <v>0</v>
      </c>
    </row>
    <row r="229" s="172" customFormat="true" ht="11.25" hidden="false" customHeight="false" outlineLevel="0" collapsed="false">
      <c r="K229" s="198"/>
      <c r="L229" s="198"/>
      <c r="M229" s="198"/>
      <c r="N229" s="198"/>
      <c r="O229" s="198" t="n">
        <v>0</v>
      </c>
    </row>
    <row r="230" s="172" customFormat="true" ht="11.25" hidden="false" customHeight="false" outlineLevel="0" collapsed="false">
      <c r="K230" s="198"/>
      <c r="L230" s="198"/>
      <c r="M230" s="198"/>
      <c r="N230" s="198"/>
      <c r="O230" s="198" t="n">
        <v>0</v>
      </c>
    </row>
    <row r="231" s="172" customFormat="true" ht="11.25" hidden="false" customHeight="false" outlineLevel="0" collapsed="false">
      <c r="K231" s="198"/>
      <c r="L231" s="198"/>
      <c r="M231" s="198"/>
      <c r="N231" s="198"/>
      <c r="O231" s="198" t="n">
        <v>0</v>
      </c>
    </row>
    <row r="232" s="172" customFormat="true" ht="11.25" hidden="false" customHeight="false" outlineLevel="0" collapsed="false">
      <c r="K232" s="198"/>
      <c r="L232" s="198"/>
      <c r="M232" s="198"/>
      <c r="N232" s="198"/>
      <c r="O232" s="198" t="n">
        <v>0</v>
      </c>
    </row>
    <row r="233" s="172" customFormat="true" ht="11.25" hidden="false" customHeight="false" outlineLevel="0" collapsed="false">
      <c r="K233" s="198"/>
      <c r="L233" s="198"/>
      <c r="M233" s="198"/>
      <c r="N233" s="198"/>
      <c r="O233" s="198" t="n">
        <v>0</v>
      </c>
    </row>
    <row r="234" s="172" customFormat="true" ht="11.25" hidden="false" customHeight="false" outlineLevel="0" collapsed="false">
      <c r="K234" s="198"/>
      <c r="L234" s="198"/>
      <c r="M234" s="198"/>
      <c r="N234" s="198"/>
      <c r="O234" s="198" t="n">
        <v>0</v>
      </c>
    </row>
    <row r="235" s="172" customFormat="true" ht="11.25" hidden="false" customHeight="false" outlineLevel="0" collapsed="false">
      <c r="K235" s="198"/>
      <c r="L235" s="198"/>
      <c r="M235" s="198"/>
      <c r="N235" s="198"/>
      <c r="O235" s="198" t="n">
        <v>0</v>
      </c>
    </row>
    <row r="236" s="172" customFormat="true" ht="11.25" hidden="false" customHeight="false" outlineLevel="0" collapsed="false">
      <c r="K236" s="198"/>
      <c r="L236" s="198"/>
      <c r="M236" s="198"/>
      <c r="N236" s="198"/>
      <c r="O236" s="198" t="n">
        <v>0</v>
      </c>
    </row>
    <row r="237" s="172" customFormat="true" ht="11.25" hidden="false" customHeight="false" outlineLevel="0" collapsed="false">
      <c r="K237" s="198"/>
      <c r="L237" s="198"/>
      <c r="M237" s="198"/>
      <c r="N237" s="198"/>
      <c r="O237" s="198" t="n">
        <v>0</v>
      </c>
    </row>
    <row r="238" s="172" customFormat="true" ht="11.25" hidden="false" customHeight="false" outlineLevel="0" collapsed="false">
      <c r="K238" s="198"/>
      <c r="L238" s="198"/>
      <c r="M238" s="198"/>
      <c r="N238" s="198"/>
      <c r="O238" s="198" t="n">
        <v>0</v>
      </c>
    </row>
    <row r="239" s="172" customFormat="true" ht="11.25" hidden="false" customHeight="false" outlineLevel="0" collapsed="false">
      <c r="K239" s="198"/>
      <c r="L239" s="198"/>
      <c r="M239" s="198"/>
      <c r="N239" s="198"/>
      <c r="O239" s="198" t="n">
        <v>0</v>
      </c>
    </row>
    <row r="240" s="172" customFormat="true" ht="11.25" hidden="false" customHeight="false" outlineLevel="0" collapsed="false">
      <c r="K240" s="198"/>
      <c r="L240" s="198"/>
      <c r="M240" s="198"/>
      <c r="N240" s="198"/>
      <c r="O240" s="198" t="n">
        <v>0</v>
      </c>
    </row>
    <row r="241" s="172" customFormat="true" ht="11.25" hidden="false" customHeight="false" outlineLevel="0" collapsed="false">
      <c r="K241" s="198"/>
      <c r="L241" s="198"/>
      <c r="M241" s="198"/>
      <c r="N241" s="198"/>
      <c r="O241" s="198" t="n">
        <v>0</v>
      </c>
    </row>
    <row r="242" s="172" customFormat="true" ht="11.25" hidden="false" customHeight="false" outlineLevel="0" collapsed="false">
      <c r="K242" s="198"/>
      <c r="L242" s="198"/>
      <c r="M242" s="198"/>
      <c r="N242" s="198"/>
      <c r="O242" s="198" t="n">
        <v>0</v>
      </c>
    </row>
    <row r="243" s="172" customFormat="true" ht="11.25" hidden="false" customHeight="false" outlineLevel="0" collapsed="false">
      <c r="K243" s="198"/>
      <c r="L243" s="198"/>
      <c r="M243" s="198"/>
      <c r="N243" s="198"/>
      <c r="O243" s="198" t="n">
        <v>0</v>
      </c>
    </row>
    <row r="244" s="172" customFormat="true" ht="11.25" hidden="false" customHeight="false" outlineLevel="0" collapsed="false">
      <c r="K244" s="198"/>
      <c r="L244" s="198"/>
      <c r="M244" s="198"/>
      <c r="N244" s="198"/>
      <c r="O244" s="198" t="n">
        <v>0</v>
      </c>
    </row>
    <row r="245" s="172" customFormat="true" ht="11.25" hidden="false" customHeight="false" outlineLevel="0" collapsed="false">
      <c r="K245" s="198"/>
      <c r="L245" s="198"/>
      <c r="M245" s="198"/>
      <c r="N245" s="198"/>
      <c r="O245" s="198" t="n">
        <v>0</v>
      </c>
    </row>
    <row r="246" s="172" customFormat="true" ht="11.25" hidden="false" customHeight="false" outlineLevel="0" collapsed="false">
      <c r="K246" s="198"/>
      <c r="L246" s="198"/>
      <c r="M246" s="198"/>
      <c r="N246" s="198"/>
      <c r="O246" s="198" t="n">
        <v>0</v>
      </c>
    </row>
    <row r="247" s="172" customFormat="true" ht="11.25" hidden="false" customHeight="false" outlineLevel="0" collapsed="false">
      <c r="K247" s="198"/>
      <c r="L247" s="198"/>
      <c r="M247" s="198"/>
      <c r="N247" s="198"/>
      <c r="O247" s="198" t="n">
        <v>0</v>
      </c>
    </row>
    <row r="248" s="172" customFormat="true" ht="11.25" hidden="false" customHeight="false" outlineLevel="0" collapsed="false">
      <c r="K248" s="198"/>
      <c r="L248" s="198"/>
      <c r="M248" s="198"/>
      <c r="N248" s="198"/>
      <c r="O248" s="198" t="n">
        <v>0</v>
      </c>
    </row>
    <row r="249" s="172" customFormat="true" ht="11.25" hidden="false" customHeight="false" outlineLevel="0" collapsed="false">
      <c r="K249" s="198"/>
      <c r="L249" s="198"/>
      <c r="M249" s="198"/>
      <c r="N249" s="198"/>
      <c r="O249" s="198" t="n">
        <v>0</v>
      </c>
    </row>
    <row r="250" s="172" customFormat="true" ht="11.25" hidden="false" customHeight="false" outlineLevel="0" collapsed="false">
      <c r="K250" s="198"/>
      <c r="L250" s="198"/>
      <c r="M250" s="198"/>
      <c r="N250" s="198"/>
      <c r="O250" s="198" t="n">
        <v>0</v>
      </c>
    </row>
    <row r="251" s="172" customFormat="true" ht="11.25" hidden="false" customHeight="false" outlineLevel="0" collapsed="false">
      <c r="K251" s="198"/>
      <c r="L251" s="198"/>
      <c r="M251" s="198"/>
      <c r="N251" s="198"/>
      <c r="O251" s="198" t="n">
        <v>0</v>
      </c>
    </row>
    <row r="252" s="172" customFormat="true" ht="11.25" hidden="false" customHeight="false" outlineLevel="0" collapsed="false">
      <c r="K252" s="198"/>
      <c r="L252" s="198"/>
      <c r="M252" s="198"/>
      <c r="N252" s="198"/>
      <c r="O252" s="198" t="n">
        <v>0</v>
      </c>
    </row>
    <row r="253" s="172" customFormat="true" ht="11.25" hidden="false" customHeight="false" outlineLevel="0" collapsed="false">
      <c r="K253" s="198"/>
      <c r="L253" s="198"/>
      <c r="M253" s="198"/>
      <c r="N253" s="198"/>
      <c r="O253" s="198" t="n">
        <v>0</v>
      </c>
    </row>
    <row r="254" s="172" customFormat="true" ht="11.25" hidden="false" customHeight="false" outlineLevel="0" collapsed="false">
      <c r="K254" s="198"/>
      <c r="L254" s="198"/>
      <c r="M254" s="198"/>
      <c r="N254" s="198"/>
      <c r="O254" s="198" t="n">
        <v>0</v>
      </c>
    </row>
    <row r="255" s="172" customFormat="true" ht="11.25" hidden="false" customHeight="false" outlineLevel="0" collapsed="false">
      <c r="K255" s="198"/>
      <c r="L255" s="198"/>
      <c r="M255" s="198"/>
      <c r="N255" s="198"/>
      <c r="O255" s="198" t="n">
        <v>0</v>
      </c>
    </row>
    <row r="256" s="172" customFormat="true" ht="11.25" hidden="false" customHeight="false" outlineLevel="0" collapsed="false">
      <c r="K256" s="198"/>
      <c r="L256" s="198"/>
      <c r="M256" s="198"/>
      <c r="N256" s="198"/>
      <c r="O256" s="198" t="n">
        <v>0</v>
      </c>
    </row>
    <row r="257" s="172" customFormat="true" ht="11.25" hidden="false" customHeight="false" outlineLevel="0" collapsed="false">
      <c r="K257" s="198"/>
      <c r="L257" s="198"/>
      <c r="M257" s="198"/>
      <c r="N257" s="198"/>
      <c r="O257" s="198" t="n">
        <v>0</v>
      </c>
    </row>
    <row r="258" s="172" customFormat="true" ht="11.25" hidden="false" customHeight="false" outlineLevel="0" collapsed="false">
      <c r="K258" s="198"/>
      <c r="L258" s="198"/>
      <c r="M258" s="198"/>
      <c r="N258" s="198"/>
      <c r="O258" s="198" t="n">
        <v>0</v>
      </c>
    </row>
    <row r="259" s="172" customFormat="true" ht="11.25" hidden="false" customHeight="false" outlineLevel="0" collapsed="false">
      <c r="K259" s="198"/>
      <c r="L259" s="198"/>
      <c r="M259" s="198"/>
      <c r="N259" s="198"/>
      <c r="O259" s="198" t="n">
        <v>0</v>
      </c>
    </row>
    <row r="260" s="172" customFormat="true" ht="11.25" hidden="false" customHeight="false" outlineLevel="0" collapsed="false">
      <c r="K260" s="198"/>
      <c r="L260" s="198"/>
      <c r="M260" s="198"/>
      <c r="N260" s="198"/>
      <c r="O260" s="198" t="n">
        <v>0</v>
      </c>
    </row>
    <row r="261" s="172" customFormat="true" ht="11.25" hidden="false" customHeight="false" outlineLevel="0" collapsed="false">
      <c r="K261" s="198"/>
      <c r="L261" s="198"/>
      <c r="M261" s="198"/>
      <c r="N261" s="198"/>
      <c r="O261" s="198" t="n">
        <v>0</v>
      </c>
    </row>
    <row r="262" s="172" customFormat="true" ht="11.25" hidden="false" customHeight="false" outlineLevel="0" collapsed="false">
      <c r="K262" s="198"/>
      <c r="L262" s="198"/>
      <c r="M262" s="198"/>
      <c r="N262" s="198"/>
      <c r="O262" s="198" t="n">
        <v>0</v>
      </c>
    </row>
    <row r="263" s="172" customFormat="true" ht="11.25" hidden="false" customHeight="false" outlineLevel="0" collapsed="false">
      <c r="K263" s="198"/>
      <c r="L263" s="198"/>
      <c r="M263" s="198"/>
      <c r="N263" s="198"/>
      <c r="O263" s="198" t="n">
        <v>0</v>
      </c>
    </row>
    <row r="264" s="172" customFormat="true" ht="11.25" hidden="false" customHeight="false" outlineLevel="0" collapsed="false">
      <c r="K264" s="198"/>
      <c r="L264" s="198"/>
      <c r="M264" s="198"/>
      <c r="N264" s="198"/>
      <c r="O264" s="198" t="n">
        <v>0</v>
      </c>
    </row>
    <row r="265" s="172" customFormat="true" ht="11.25" hidden="false" customHeight="false" outlineLevel="0" collapsed="false">
      <c r="K265" s="198"/>
      <c r="L265" s="198"/>
      <c r="M265" s="198"/>
      <c r="N265" s="198"/>
      <c r="O265" s="198" t="n">
        <v>0</v>
      </c>
    </row>
    <row r="266" s="172" customFormat="true" ht="11.25" hidden="false" customHeight="false" outlineLevel="0" collapsed="false">
      <c r="K266" s="198"/>
      <c r="L266" s="198"/>
      <c r="M266" s="198"/>
      <c r="N266" s="198"/>
      <c r="O266" s="198" t="n">
        <v>0</v>
      </c>
    </row>
    <row r="267" s="172" customFormat="true" ht="11.25" hidden="false" customHeight="false" outlineLevel="0" collapsed="false">
      <c r="K267" s="198"/>
      <c r="L267" s="198"/>
      <c r="M267" s="198"/>
      <c r="N267" s="198"/>
      <c r="O267" s="198" t="n">
        <v>0</v>
      </c>
    </row>
    <row r="268" s="172" customFormat="true" ht="11.25" hidden="false" customHeight="false" outlineLevel="0" collapsed="false">
      <c r="K268" s="198"/>
      <c r="L268" s="198"/>
      <c r="M268" s="198"/>
      <c r="N268" s="198"/>
      <c r="O268" s="198" t="n">
        <v>0</v>
      </c>
    </row>
    <row r="269" s="172" customFormat="true" ht="11.25" hidden="false" customHeight="false" outlineLevel="0" collapsed="false">
      <c r="K269" s="198"/>
      <c r="L269" s="198"/>
      <c r="M269" s="198"/>
      <c r="N269" s="198"/>
      <c r="O269" s="198" t="n">
        <v>0</v>
      </c>
    </row>
    <row r="270" s="172" customFormat="true" ht="11.25" hidden="false" customHeight="false" outlineLevel="0" collapsed="false">
      <c r="K270" s="198"/>
      <c r="L270" s="198"/>
      <c r="M270" s="198"/>
      <c r="N270" s="198"/>
      <c r="O270" s="198" t="n">
        <v>0</v>
      </c>
    </row>
    <row r="271" s="172" customFormat="true" ht="11.25" hidden="false" customHeight="false" outlineLevel="0" collapsed="false">
      <c r="K271" s="198"/>
      <c r="L271" s="198"/>
      <c r="M271" s="198"/>
      <c r="N271" s="198"/>
      <c r="O271" s="198" t="n">
        <v>0</v>
      </c>
    </row>
    <row r="272" s="172" customFormat="true" ht="11.25" hidden="false" customHeight="false" outlineLevel="0" collapsed="false">
      <c r="K272" s="198"/>
      <c r="L272" s="198"/>
      <c r="M272" s="198"/>
      <c r="N272" s="198"/>
      <c r="O272" s="198" t="n">
        <v>0</v>
      </c>
    </row>
    <row r="273" s="172" customFormat="true" ht="11.25" hidden="false" customHeight="false" outlineLevel="0" collapsed="false">
      <c r="K273" s="198"/>
      <c r="L273" s="198"/>
      <c r="M273" s="198"/>
      <c r="N273" s="198"/>
      <c r="O273" s="198" t="n">
        <v>0</v>
      </c>
    </row>
    <row r="274" s="172" customFormat="true" ht="11.25" hidden="false" customHeight="false" outlineLevel="0" collapsed="false">
      <c r="K274" s="198"/>
      <c r="L274" s="198"/>
      <c r="M274" s="198"/>
      <c r="N274" s="198"/>
      <c r="O274" s="198" t="n">
        <v>0</v>
      </c>
    </row>
    <row r="275" s="172" customFormat="true" ht="11.25" hidden="false" customHeight="false" outlineLevel="0" collapsed="false">
      <c r="K275" s="198"/>
      <c r="L275" s="198"/>
      <c r="M275" s="198"/>
      <c r="N275" s="198"/>
      <c r="O275" s="198" t="n">
        <v>0</v>
      </c>
    </row>
    <row r="276" s="172" customFormat="true" ht="11.25" hidden="false" customHeight="false" outlineLevel="0" collapsed="false">
      <c r="K276" s="198"/>
      <c r="L276" s="198"/>
      <c r="M276" s="198"/>
      <c r="N276" s="198"/>
      <c r="O276" s="198" t="n">
        <v>0</v>
      </c>
    </row>
    <row r="277" s="172" customFormat="true" ht="11.25" hidden="false" customHeight="false" outlineLevel="0" collapsed="false">
      <c r="K277" s="198"/>
      <c r="L277" s="198"/>
      <c r="M277" s="198"/>
      <c r="N277" s="198"/>
      <c r="O277" s="198" t="n">
        <v>0</v>
      </c>
    </row>
    <row r="278" s="172" customFormat="true" ht="11.25" hidden="false" customHeight="false" outlineLevel="0" collapsed="false">
      <c r="K278" s="198"/>
      <c r="L278" s="198"/>
      <c r="M278" s="198"/>
      <c r="N278" s="198"/>
      <c r="O278" s="198" t="n">
        <v>0</v>
      </c>
    </row>
    <row r="279" s="172" customFormat="true" ht="11.25" hidden="false" customHeight="false" outlineLevel="0" collapsed="false">
      <c r="K279" s="198"/>
      <c r="L279" s="198"/>
      <c r="M279" s="198"/>
      <c r="N279" s="198"/>
      <c r="O279" s="198" t="n">
        <v>0</v>
      </c>
    </row>
    <row r="280" s="172" customFormat="true" ht="11.25" hidden="false" customHeight="false" outlineLevel="0" collapsed="false">
      <c r="K280" s="198"/>
      <c r="L280" s="198"/>
      <c r="M280" s="198"/>
      <c r="N280" s="198"/>
      <c r="O280" s="198" t="n">
        <v>0</v>
      </c>
    </row>
    <row r="281" s="172" customFormat="true" ht="11.25" hidden="false" customHeight="false" outlineLevel="0" collapsed="false">
      <c r="K281" s="198"/>
      <c r="L281" s="198"/>
      <c r="M281" s="198"/>
      <c r="N281" s="198"/>
      <c r="O281" s="198" t="n">
        <v>0</v>
      </c>
    </row>
    <row r="282" s="172" customFormat="true" ht="11.25" hidden="false" customHeight="false" outlineLevel="0" collapsed="false">
      <c r="K282" s="198"/>
      <c r="L282" s="198"/>
      <c r="M282" s="198"/>
      <c r="N282" s="198"/>
      <c r="O282" s="198" t="n">
        <v>0</v>
      </c>
    </row>
    <row r="283" s="172" customFormat="true" ht="11.25" hidden="false" customHeight="false" outlineLevel="0" collapsed="false">
      <c r="K283" s="198"/>
      <c r="L283" s="198"/>
      <c r="M283" s="198"/>
      <c r="N283" s="198"/>
      <c r="O283" s="198" t="n">
        <v>0</v>
      </c>
    </row>
    <row r="284" s="172" customFormat="true" ht="11.25" hidden="false" customHeight="false" outlineLevel="0" collapsed="false">
      <c r="K284" s="198"/>
      <c r="L284" s="198"/>
      <c r="M284" s="198"/>
      <c r="N284" s="198"/>
      <c r="O284" s="198" t="n">
        <v>0</v>
      </c>
    </row>
    <row r="285" s="172" customFormat="true" ht="11.25" hidden="false" customHeight="false" outlineLevel="0" collapsed="false">
      <c r="K285" s="198"/>
      <c r="L285" s="198"/>
      <c r="M285" s="198"/>
      <c r="N285" s="198"/>
      <c r="O285" s="198" t="n">
        <v>0</v>
      </c>
    </row>
    <row r="286" s="172" customFormat="true" ht="11.25" hidden="false" customHeight="false" outlineLevel="0" collapsed="false">
      <c r="K286" s="198"/>
      <c r="L286" s="198"/>
      <c r="M286" s="198"/>
      <c r="N286" s="198"/>
      <c r="O286" s="198" t="n">
        <v>0</v>
      </c>
    </row>
    <row r="287" s="172" customFormat="true" ht="11.25" hidden="false" customHeight="false" outlineLevel="0" collapsed="false">
      <c r="K287" s="198"/>
      <c r="L287" s="198"/>
      <c r="M287" s="198"/>
      <c r="N287" s="198"/>
      <c r="O287" s="198" t="n">
        <v>0</v>
      </c>
    </row>
    <row r="288" s="172" customFormat="true" ht="11.25" hidden="false" customHeight="false" outlineLevel="0" collapsed="false">
      <c r="K288" s="198"/>
      <c r="L288" s="198"/>
      <c r="M288" s="198"/>
      <c r="N288" s="198"/>
      <c r="O288" s="198" t="n">
        <v>0</v>
      </c>
    </row>
    <row r="289" s="172" customFormat="true" ht="11.25" hidden="false" customHeight="false" outlineLevel="0" collapsed="false">
      <c r="K289" s="198"/>
      <c r="L289" s="198"/>
      <c r="M289" s="198"/>
      <c r="N289" s="198"/>
      <c r="O289" s="198" t="n">
        <v>0</v>
      </c>
    </row>
    <row r="290" s="172" customFormat="true" ht="11.25" hidden="false" customHeight="false" outlineLevel="0" collapsed="false">
      <c r="K290" s="198"/>
      <c r="L290" s="198"/>
      <c r="M290" s="198"/>
      <c r="N290" s="198"/>
      <c r="O290" s="198" t="n">
        <v>0</v>
      </c>
    </row>
    <row r="291" s="172" customFormat="true" ht="11.25" hidden="false" customHeight="false" outlineLevel="0" collapsed="false">
      <c r="K291" s="198"/>
      <c r="L291" s="198"/>
      <c r="M291" s="198"/>
      <c r="N291" s="198"/>
      <c r="O291" s="198" t="n">
        <v>0</v>
      </c>
    </row>
    <row r="292" s="172" customFormat="true" ht="11.25" hidden="false" customHeight="false" outlineLevel="0" collapsed="false">
      <c r="K292" s="198"/>
      <c r="L292" s="198"/>
      <c r="M292" s="198"/>
      <c r="N292" s="198"/>
      <c r="O292" s="198" t="n">
        <v>0</v>
      </c>
    </row>
    <row r="293" s="172" customFormat="true" ht="11.25" hidden="false" customHeight="false" outlineLevel="0" collapsed="false">
      <c r="K293" s="198"/>
      <c r="L293" s="198"/>
      <c r="M293" s="198"/>
      <c r="N293" s="198"/>
      <c r="O293" s="198" t="n">
        <v>0</v>
      </c>
    </row>
    <row r="294" s="172" customFormat="true" ht="11.25" hidden="false" customHeight="false" outlineLevel="0" collapsed="false">
      <c r="K294" s="198"/>
      <c r="L294" s="198"/>
      <c r="M294" s="198"/>
      <c r="N294" s="198"/>
      <c r="O294" s="198" t="n">
        <v>0</v>
      </c>
    </row>
    <row r="295" s="172" customFormat="true" ht="11.25" hidden="false" customHeight="false" outlineLevel="0" collapsed="false">
      <c r="K295" s="198"/>
      <c r="L295" s="198"/>
      <c r="M295" s="198"/>
      <c r="N295" s="198"/>
      <c r="O295" s="198" t="n">
        <v>0</v>
      </c>
    </row>
    <row r="296" s="172" customFormat="true" ht="11.25" hidden="false" customHeight="false" outlineLevel="0" collapsed="false">
      <c r="K296" s="198"/>
      <c r="L296" s="198"/>
      <c r="M296" s="198"/>
      <c r="N296" s="198"/>
      <c r="O296" s="198" t="n">
        <v>0</v>
      </c>
    </row>
    <row r="297" s="172" customFormat="true" ht="11.25" hidden="false" customHeight="false" outlineLevel="0" collapsed="false">
      <c r="K297" s="198"/>
      <c r="L297" s="198"/>
      <c r="M297" s="198"/>
      <c r="N297" s="198"/>
      <c r="O297" s="198" t="n">
        <v>0</v>
      </c>
    </row>
    <row r="298" s="172" customFormat="true" ht="11.25" hidden="false" customHeight="false" outlineLevel="0" collapsed="false">
      <c r="K298" s="198"/>
      <c r="L298" s="198"/>
      <c r="M298" s="198"/>
      <c r="N298" s="198"/>
      <c r="O298" s="198" t="n">
        <v>0</v>
      </c>
    </row>
    <row r="299" s="172" customFormat="true" ht="11.25" hidden="false" customHeight="false" outlineLevel="0" collapsed="false">
      <c r="K299" s="198"/>
      <c r="L299" s="198"/>
      <c r="M299" s="198"/>
      <c r="N299" s="198"/>
      <c r="O299" s="198" t="n">
        <v>0</v>
      </c>
    </row>
    <row r="300" s="172" customFormat="true" ht="11.25" hidden="false" customHeight="false" outlineLevel="0" collapsed="false">
      <c r="K300" s="198"/>
      <c r="L300" s="198"/>
      <c r="M300" s="198"/>
      <c r="N300" s="198"/>
      <c r="O300" s="198" t="n">
        <v>0</v>
      </c>
    </row>
    <row r="301" s="172" customFormat="true" ht="11.25" hidden="false" customHeight="false" outlineLevel="0" collapsed="false">
      <c r="K301" s="198"/>
      <c r="L301" s="198"/>
      <c r="M301" s="198"/>
      <c r="N301" s="198"/>
      <c r="O301" s="198" t="n">
        <v>0</v>
      </c>
    </row>
    <row r="302" s="172" customFormat="true" ht="11.25" hidden="false" customHeight="false" outlineLevel="0" collapsed="false">
      <c r="K302" s="198"/>
      <c r="L302" s="198"/>
      <c r="M302" s="198"/>
      <c r="N302" s="198"/>
      <c r="O302" s="198" t="n">
        <v>0</v>
      </c>
    </row>
    <row r="303" s="172" customFormat="true" ht="11.25" hidden="false" customHeight="false" outlineLevel="0" collapsed="false">
      <c r="K303" s="198"/>
      <c r="L303" s="198"/>
      <c r="M303" s="198"/>
      <c r="N303" s="198"/>
      <c r="O303" s="198" t="n">
        <v>0</v>
      </c>
    </row>
    <row r="304" s="172" customFormat="true" ht="11.25" hidden="false" customHeight="false" outlineLevel="0" collapsed="false">
      <c r="K304" s="198"/>
      <c r="L304" s="198"/>
      <c r="M304" s="198"/>
      <c r="N304" s="198"/>
      <c r="O304" s="198" t="n">
        <v>0</v>
      </c>
    </row>
    <row r="305" s="172" customFormat="true" ht="11.25" hidden="false" customHeight="false" outlineLevel="0" collapsed="false">
      <c r="K305" s="198"/>
      <c r="L305" s="198"/>
      <c r="M305" s="198"/>
      <c r="N305" s="198"/>
      <c r="O305" s="198" t="n">
        <v>0</v>
      </c>
    </row>
    <row r="306" s="172" customFormat="true" ht="11.25" hidden="false" customHeight="false" outlineLevel="0" collapsed="false">
      <c r="K306" s="198"/>
      <c r="L306" s="198"/>
      <c r="M306" s="198"/>
      <c r="N306" s="198"/>
      <c r="O306" s="198" t="n">
        <v>0</v>
      </c>
    </row>
    <row r="307" s="172" customFormat="true" ht="11.25" hidden="false" customHeight="false" outlineLevel="0" collapsed="false">
      <c r="K307" s="198"/>
      <c r="L307" s="198"/>
      <c r="M307" s="198"/>
      <c r="N307" s="198"/>
      <c r="O307" s="198" t="n">
        <v>0</v>
      </c>
    </row>
    <row r="308" s="172" customFormat="true" ht="11.25" hidden="false" customHeight="false" outlineLevel="0" collapsed="false">
      <c r="K308" s="198"/>
      <c r="L308" s="198"/>
      <c r="M308" s="198"/>
      <c r="N308" s="198"/>
      <c r="O308" s="198" t="n">
        <v>0</v>
      </c>
    </row>
    <row r="309" s="172" customFormat="true" ht="11.25" hidden="false" customHeight="false" outlineLevel="0" collapsed="false">
      <c r="K309" s="198"/>
      <c r="L309" s="198"/>
      <c r="M309" s="198"/>
      <c r="N309" s="198"/>
      <c r="O309" s="198" t="n">
        <v>0</v>
      </c>
    </row>
    <row r="310" s="172" customFormat="true" ht="11.25" hidden="false" customHeight="false" outlineLevel="0" collapsed="false">
      <c r="K310" s="198"/>
      <c r="L310" s="198"/>
      <c r="M310" s="198"/>
      <c r="N310" s="198"/>
      <c r="O310" s="198" t="n">
        <v>0</v>
      </c>
    </row>
    <row r="311" s="172" customFormat="true" ht="11.25" hidden="false" customHeight="false" outlineLevel="0" collapsed="false">
      <c r="K311" s="198"/>
      <c r="L311" s="198"/>
      <c r="M311" s="198"/>
      <c r="N311" s="198"/>
      <c r="O311" s="198" t="n">
        <v>0</v>
      </c>
    </row>
    <row r="312" s="172" customFormat="true" ht="11.25" hidden="false" customHeight="false" outlineLevel="0" collapsed="false">
      <c r="K312" s="198"/>
      <c r="L312" s="198"/>
      <c r="M312" s="198"/>
      <c r="N312" s="198"/>
      <c r="O312" s="198" t="n">
        <v>0</v>
      </c>
    </row>
    <row r="313" s="172" customFormat="true" ht="11.25" hidden="false" customHeight="false" outlineLevel="0" collapsed="false">
      <c r="K313" s="198"/>
      <c r="L313" s="198"/>
      <c r="M313" s="198"/>
      <c r="N313" s="198"/>
      <c r="O313" s="198" t="n">
        <v>0</v>
      </c>
    </row>
    <row r="314" s="172" customFormat="true" ht="11.25" hidden="false" customHeight="false" outlineLevel="0" collapsed="false">
      <c r="K314" s="198"/>
      <c r="L314" s="198"/>
      <c r="M314" s="198"/>
      <c r="N314" s="198"/>
      <c r="O314" s="198" t="n">
        <v>0</v>
      </c>
    </row>
    <row r="315" s="172" customFormat="true" ht="11.25" hidden="false" customHeight="false" outlineLevel="0" collapsed="false">
      <c r="K315" s="198"/>
      <c r="L315" s="198"/>
      <c r="M315" s="198"/>
      <c r="N315" s="198"/>
      <c r="O315" s="198" t="n">
        <v>0</v>
      </c>
    </row>
    <row r="316" s="172" customFormat="true" ht="11.25" hidden="false" customHeight="false" outlineLevel="0" collapsed="false">
      <c r="K316" s="198"/>
      <c r="L316" s="198"/>
      <c r="M316" s="198"/>
      <c r="N316" s="198"/>
      <c r="O316" s="198" t="n">
        <v>0</v>
      </c>
    </row>
    <row r="317" s="172" customFormat="true" ht="11.25" hidden="false" customHeight="false" outlineLevel="0" collapsed="false">
      <c r="K317" s="198"/>
      <c r="L317" s="198"/>
      <c r="M317" s="198"/>
      <c r="N317" s="198"/>
      <c r="O317" s="198" t="n">
        <v>0</v>
      </c>
    </row>
    <row r="318" s="172" customFormat="true" ht="11.25" hidden="false" customHeight="false" outlineLevel="0" collapsed="false">
      <c r="K318" s="198"/>
      <c r="L318" s="198"/>
      <c r="M318" s="198"/>
      <c r="N318" s="198"/>
      <c r="O318" s="198" t="n">
        <v>0</v>
      </c>
    </row>
    <row r="319" s="172" customFormat="true" ht="11.25" hidden="false" customHeight="false" outlineLevel="0" collapsed="false">
      <c r="K319" s="198"/>
      <c r="L319" s="198"/>
      <c r="M319" s="198"/>
      <c r="N319" s="198"/>
      <c r="O319" s="198" t="n">
        <v>0</v>
      </c>
    </row>
    <row r="320" s="172" customFormat="true" ht="11.25" hidden="false" customHeight="false" outlineLevel="0" collapsed="false">
      <c r="K320" s="198"/>
      <c r="L320" s="198"/>
      <c r="M320" s="198"/>
      <c r="N320" s="198"/>
      <c r="O320" s="198" t="n">
        <v>0</v>
      </c>
    </row>
    <row r="321" s="172" customFormat="true" ht="11.25" hidden="false" customHeight="false" outlineLevel="0" collapsed="false">
      <c r="K321" s="198"/>
      <c r="L321" s="198"/>
      <c r="M321" s="198"/>
      <c r="N321" s="198"/>
      <c r="O321" s="198" t="n">
        <v>0</v>
      </c>
    </row>
    <row r="322" s="172" customFormat="true" ht="11.25" hidden="false" customHeight="false" outlineLevel="0" collapsed="false">
      <c r="K322" s="198"/>
      <c r="L322" s="198"/>
      <c r="M322" s="198"/>
      <c r="N322" s="198"/>
      <c r="O322" s="198" t="n">
        <v>0</v>
      </c>
    </row>
    <row r="323" s="172" customFormat="true" ht="11.25" hidden="false" customHeight="false" outlineLevel="0" collapsed="false">
      <c r="K323" s="198"/>
      <c r="L323" s="198"/>
      <c r="M323" s="198"/>
      <c r="N323" s="198"/>
      <c r="O323" s="198" t="n">
        <v>0</v>
      </c>
    </row>
    <row r="324" s="172" customFormat="true" ht="11.25" hidden="false" customHeight="false" outlineLevel="0" collapsed="false">
      <c r="K324" s="198"/>
      <c r="L324" s="198"/>
      <c r="M324" s="198"/>
      <c r="N324" s="198"/>
      <c r="O324" s="198" t="n">
        <v>0</v>
      </c>
    </row>
    <row r="325" s="172" customFormat="true" ht="11.25" hidden="false" customHeight="false" outlineLevel="0" collapsed="false">
      <c r="K325" s="198"/>
      <c r="L325" s="198"/>
      <c r="M325" s="198"/>
      <c r="N325" s="198"/>
      <c r="O325" s="198" t="n">
        <v>0</v>
      </c>
    </row>
    <row r="326" s="172" customFormat="true" ht="11.25" hidden="false" customHeight="false" outlineLevel="0" collapsed="false">
      <c r="K326" s="198"/>
      <c r="L326" s="198"/>
      <c r="M326" s="198"/>
      <c r="N326" s="198"/>
      <c r="O326" s="198" t="n">
        <v>0</v>
      </c>
    </row>
    <row r="327" s="172" customFormat="true" ht="11.25" hidden="false" customHeight="false" outlineLevel="0" collapsed="false">
      <c r="K327" s="198"/>
      <c r="L327" s="198"/>
      <c r="M327" s="198"/>
      <c r="N327" s="198"/>
      <c r="O327" s="198" t="n">
        <v>0</v>
      </c>
    </row>
    <row r="328" s="172" customFormat="true" ht="11.25" hidden="false" customHeight="false" outlineLevel="0" collapsed="false">
      <c r="K328" s="198"/>
      <c r="L328" s="198"/>
      <c r="M328" s="198"/>
      <c r="N328" s="198"/>
      <c r="O328" s="198" t="n">
        <v>0</v>
      </c>
    </row>
    <row r="329" s="172" customFormat="true" ht="11.25" hidden="false" customHeight="false" outlineLevel="0" collapsed="false">
      <c r="K329" s="198"/>
      <c r="L329" s="198"/>
      <c r="M329" s="198"/>
      <c r="N329" s="198"/>
      <c r="O329" s="198" t="n">
        <v>0</v>
      </c>
    </row>
    <row r="330" s="172" customFormat="true" ht="11.25" hidden="false" customHeight="false" outlineLevel="0" collapsed="false">
      <c r="K330" s="198"/>
      <c r="L330" s="198"/>
      <c r="M330" s="198"/>
      <c r="N330" s="198"/>
      <c r="O330" s="198" t="n">
        <v>0</v>
      </c>
    </row>
    <row r="331" s="172" customFormat="true" ht="11.25" hidden="false" customHeight="false" outlineLevel="0" collapsed="false">
      <c r="K331" s="198"/>
      <c r="L331" s="198"/>
      <c r="M331" s="198"/>
      <c r="N331" s="198"/>
      <c r="O331" s="198" t="n">
        <v>0</v>
      </c>
    </row>
    <row r="332" s="172" customFormat="true" ht="11.25" hidden="false" customHeight="false" outlineLevel="0" collapsed="false">
      <c r="K332" s="198"/>
      <c r="L332" s="198"/>
      <c r="M332" s="198"/>
      <c r="N332" s="198"/>
      <c r="O332" s="198" t="n">
        <v>0</v>
      </c>
    </row>
    <row r="333" s="172" customFormat="true" ht="11.25" hidden="false" customHeight="false" outlineLevel="0" collapsed="false">
      <c r="K333" s="198"/>
      <c r="L333" s="198"/>
      <c r="M333" s="198"/>
      <c r="N333" s="198"/>
      <c r="O333" s="198" t="n">
        <v>0</v>
      </c>
    </row>
    <row r="334" s="172" customFormat="true" ht="11.25" hidden="false" customHeight="false" outlineLevel="0" collapsed="false">
      <c r="K334" s="198"/>
      <c r="L334" s="198"/>
      <c r="M334" s="198"/>
      <c r="N334" s="198"/>
      <c r="O334" s="198" t="n">
        <v>0</v>
      </c>
    </row>
    <row r="335" s="172" customFormat="true" ht="11.25" hidden="false" customHeight="false" outlineLevel="0" collapsed="false">
      <c r="K335" s="198"/>
      <c r="L335" s="198"/>
      <c r="M335" s="198"/>
      <c r="N335" s="198"/>
      <c r="O335" s="198" t="n">
        <v>0</v>
      </c>
    </row>
    <row r="336" s="172" customFormat="true" ht="11.25" hidden="false" customHeight="false" outlineLevel="0" collapsed="false">
      <c r="K336" s="198"/>
      <c r="L336" s="198"/>
      <c r="M336" s="198"/>
      <c r="N336" s="198"/>
      <c r="O336" s="198" t="n">
        <v>0</v>
      </c>
    </row>
    <row r="337" s="172" customFormat="true" ht="11.25" hidden="false" customHeight="false" outlineLevel="0" collapsed="false">
      <c r="K337" s="198"/>
      <c r="L337" s="198"/>
      <c r="M337" s="198"/>
      <c r="N337" s="198"/>
      <c r="O337" s="198" t="n">
        <v>0</v>
      </c>
    </row>
    <row r="338" s="172" customFormat="true" ht="11.25" hidden="false" customHeight="false" outlineLevel="0" collapsed="false">
      <c r="K338" s="198"/>
      <c r="L338" s="198"/>
      <c r="M338" s="198"/>
      <c r="N338" s="198"/>
      <c r="O338" s="198" t="n">
        <v>0</v>
      </c>
    </row>
    <row r="339" s="172" customFormat="true" ht="11.25" hidden="false" customHeight="false" outlineLevel="0" collapsed="false">
      <c r="K339" s="198"/>
      <c r="L339" s="198"/>
      <c r="M339" s="198"/>
      <c r="N339" s="198"/>
      <c r="O339" s="198" t="n">
        <v>0</v>
      </c>
    </row>
    <row r="340" s="172" customFormat="true" ht="11.25" hidden="false" customHeight="false" outlineLevel="0" collapsed="false">
      <c r="K340" s="198"/>
      <c r="L340" s="198"/>
      <c r="M340" s="198"/>
      <c r="N340" s="198"/>
      <c r="O340" s="198" t="n">
        <v>0</v>
      </c>
    </row>
    <row r="341" s="172" customFormat="true" ht="11.25" hidden="false" customHeight="false" outlineLevel="0" collapsed="false">
      <c r="K341" s="198"/>
      <c r="L341" s="198"/>
      <c r="M341" s="198"/>
      <c r="N341" s="198"/>
      <c r="O341" s="198" t="n">
        <v>0</v>
      </c>
    </row>
    <row r="342" s="172" customFormat="true" ht="11.25" hidden="false" customHeight="false" outlineLevel="0" collapsed="false">
      <c r="K342" s="198"/>
      <c r="L342" s="198"/>
      <c r="M342" s="198"/>
      <c r="N342" s="198"/>
      <c r="O342" s="198" t="n">
        <v>0</v>
      </c>
    </row>
    <row r="343" s="172" customFormat="true" ht="11.25" hidden="false" customHeight="false" outlineLevel="0" collapsed="false">
      <c r="K343" s="198"/>
      <c r="L343" s="198"/>
      <c r="M343" s="198"/>
      <c r="N343" s="198"/>
      <c r="O343" s="198" t="n">
        <v>0</v>
      </c>
    </row>
    <row r="344" s="172" customFormat="true" ht="11.25" hidden="false" customHeight="false" outlineLevel="0" collapsed="false">
      <c r="K344" s="198"/>
      <c r="L344" s="198"/>
      <c r="M344" s="198"/>
      <c r="N344" s="198"/>
      <c r="O344" s="198" t="n">
        <v>0</v>
      </c>
    </row>
    <row r="345" s="172" customFormat="true" ht="11.25" hidden="false" customHeight="false" outlineLevel="0" collapsed="false">
      <c r="K345" s="198"/>
      <c r="L345" s="198"/>
      <c r="M345" s="198"/>
      <c r="N345" s="198"/>
      <c r="O345" s="198" t="n">
        <v>0</v>
      </c>
    </row>
    <row r="346" s="172" customFormat="true" ht="11.25" hidden="false" customHeight="false" outlineLevel="0" collapsed="false">
      <c r="K346" s="198"/>
      <c r="L346" s="198"/>
      <c r="M346" s="198"/>
      <c r="N346" s="198"/>
      <c r="O346" s="198" t="n">
        <v>0</v>
      </c>
    </row>
    <row r="347" s="172" customFormat="true" ht="11.25" hidden="false" customHeight="false" outlineLevel="0" collapsed="false">
      <c r="K347" s="198"/>
      <c r="L347" s="198"/>
      <c r="M347" s="198"/>
      <c r="N347" s="198"/>
      <c r="O347" s="198" t="n">
        <v>0</v>
      </c>
    </row>
    <row r="348" s="172" customFormat="true" ht="11.25" hidden="false" customHeight="false" outlineLevel="0" collapsed="false">
      <c r="K348" s="198"/>
      <c r="L348" s="198"/>
      <c r="M348" s="198"/>
      <c r="N348" s="198"/>
      <c r="O348" s="198" t="n">
        <v>0</v>
      </c>
    </row>
    <row r="349" s="172" customFormat="true" ht="11.25" hidden="false" customHeight="false" outlineLevel="0" collapsed="false">
      <c r="K349" s="198"/>
      <c r="L349" s="198"/>
      <c r="M349" s="198"/>
      <c r="N349" s="198"/>
      <c r="O349" s="198" t="n">
        <v>0</v>
      </c>
    </row>
    <row r="350" s="172" customFormat="true" ht="11.25" hidden="false" customHeight="false" outlineLevel="0" collapsed="false">
      <c r="K350" s="198"/>
      <c r="L350" s="198"/>
      <c r="M350" s="198"/>
      <c r="N350" s="198"/>
      <c r="O350" s="198" t="n">
        <v>0</v>
      </c>
    </row>
    <row r="351" s="172" customFormat="true" ht="11.25" hidden="false" customHeight="false" outlineLevel="0" collapsed="false">
      <c r="K351" s="198"/>
      <c r="L351" s="198"/>
      <c r="M351" s="198"/>
      <c r="N351" s="198"/>
      <c r="O351" s="198" t="n">
        <v>0</v>
      </c>
    </row>
    <row r="352" s="172" customFormat="true" ht="11.25" hidden="false" customHeight="false" outlineLevel="0" collapsed="false">
      <c r="K352" s="198"/>
      <c r="L352" s="198"/>
      <c r="M352" s="198"/>
      <c r="N352" s="198"/>
      <c r="O352" s="198" t="n">
        <v>0</v>
      </c>
    </row>
    <row r="353" s="172" customFormat="true" ht="11.25" hidden="false" customHeight="false" outlineLevel="0" collapsed="false">
      <c r="K353" s="198"/>
      <c r="L353" s="198"/>
      <c r="M353" s="198"/>
      <c r="N353" s="198"/>
      <c r="O353" s="198" t="n">
        <v>0</v>
      </c>
    </row>
    <row r="354" s="172" customFormat="true" ht="11.25" hidden="false" customHeight="false" outlineLevel="0" collapsed="false">
      <c r="K354" s="198"/>
      <c r="L354" s="198"/>
      <c r="M354" s="198"/>
      <c r="N354" s="198"/>
      <c r="O354" s="198" t="n">
        <v>0</v>
      </c>
    </row>
    <row r="355" s="172" customFormat="true" ht="11.25" hidden="false" customHeight="false" outlineLevel="0" collapsed="false">
      <c r="K355" s="198"/>
      <c r="L355" s="198"/>
      <c r="M355" s="198"/>
      <c r="N355" s="198"/>
      <c r="O355" s="198" t="n">
        <v>0</v>
      </c>
    </row>
    <row r="356" s="172" customFormat="true" ht="11.25" hidden="false" customHeight="false" outlineLevel="0" collapsed="false">
      <c r="K356" s="198"/>
      <c r="L356" s="198"/>
      <c r="M356" s="198"/>
      <c r="N356" s="198"/>
      <c r="O356" s="198" t="n">
        <v>0</v>
      </c>
    </row>
    <row r="357" s="172" customFormat="true" ht="11.25" hidden="false" customHeight="false" outlineLevel="0" collapsed="false">
      <c r="K357" s="198"/>
      <c r="L357" s="198"/>
      <c r="M357" s="198"/>
      <c r="N357" s="198"/>
      <c r="O357" s="198" t="n">
        <v>0</v>
      </c>
    </row>
    <row r="358" s="172" customFormat="true" ht="11.25" hidden="false" customHeight="false" outlineLevel="0" collapsed="false">
      <c r="K358" s="198"/>
      <c r="L358" s="198"/>
      <c r="M358" s="198"/>
      <c r="N358" s="198"/>
      <c r="O358" s="198" t="n">
        <v>0</v>
      </c>
    </row>
    <row r="359" s="172" customFormat="true" ht="11.25" hidden="false" customHeight="false" outlineLevel="0" collapsed="false">
      <c r="K359" s="198"/>
      <c r="L359" s="198"/>
      <c r="M359" s="198"/>
      <c r="N359" s="198"/>
      <c r="O359" s="198" t="n">
        <v>0</v>
      </c>
    </row>
    <row r="360" s="172" customFormat="true" ht="11.25" hidden="false" customHeight="false" outlineLevel="0" collapsed="false">
      <c r="K360" s="198"/>
      <c r="L360" s="198"/>
      <c r="M360" s="198"/>
      <c r="N360" s="198"/>
      <c r="O360" s="198" t="n">
        <v>0</v>
      </c>
    </row>
    <row r="361" s="172" customFormat="true" ht="11.25" hidden="false" customHeight="false" outlineLevel="0" collapsed="false">
      <c r="K361" s="198"/>
      <c r="L361" s="198"/>
      <c r="M361" s="198"/>
      <c r="N361" s="198"/>
      <c r="O361" s="198" t="n">
        <v>0</v>
      </c>
    </row>
    <row r="362" s="172" customFormat="true" ht="11.25" hidden="false" customHeight="false" outlineLevel="0" collapsed="false">
      <c r="K362" s="198"/>
      <c r="L362" s="198"/>
      <c r="M362" s="198"/>
      <c r="N362" s="198"/>
      <c r="O362" s="198" t="n">
        <v>0</v>
      </c>
    </row>
    <row r="363" s="172" customFormat="true" ht="11.25" hidden="false" customHeight="false" outlineLevel="0" collapsed="false">
      <c r="K363" s="198"/>
      <c r="L363" s="198"/>
      <c r="M363" s="198"/>
      <c r="N363" s="198"/>
      <c r="O363" s="198" t="n">
        <v>0</v>
      </c>
    </row>
    <row r="364" s="172" customFormat="true" ht="11.25" hidden="false" customHeight="false" outlineLevel="0" collapsed="false">
      <c r="K364" s="198"/>
      <c r="L364" s="198"/>
      <c r="M364" s="198"/>
      <c r="N364" s="198"/>
      <c r="O364" s="198" t="n">
        <v>0</v>
      </c>
    </row>
    <row r="365" s="172" customFormat="true" ht="11.25" hidden="false" customHeight="false" outlineLevel="0" collapsed="false">
      <c r="K365" s="198"/>
      <c r="L365" s="198"/>
      <c r="M365" s="198"/>
      <c r="N365" s="198"/>
      <c r="O365" s="198" t="n">
        <v>0</v>
      </c>
    </row>
    <row r="366" s="172" customFormat="true" ht="11.25" hidden="false" customHeight="false" outlineLevel="0" collapsed="false">
      <c r="K366" s="198"/>
      <c r="L366" s="198"/>
      <c r="M366" s="198"/>
      <c r="N366" s="198"/>
      <c r="O366" s="198" t="n">
        <v>0</v>
      </c>
    </row>
    <row r="367" s="172" customFormat="true" ht="11.25" hidden="false" customHeight="false" outlineLevel="0" collapsed="false">
      <c r="K367" s="198"/>
      <c r="L367" s="198"/>
      <c r="M367" s="198"/>
      <c r="N367" s="198"/>
      <c r="O367" s="198" t="n">
        <v>0</v>
      </c>
    </row>
    <row r="368" s="172" customFormat="true" ht="11.25" hidden="false" customHeight="false" outlineLevel="0" collapsed="false">
      <c r="K368" s="198"/>
      <c r="L368" s="198"/>
      <c r="M368" s="198"/>
      <c r="N368" s="198"/>
      <c r="O368" s="198" t="n">
        <v>0</v>
      </c>
    </row>
    <row r="369" s="172" customFormat="true" ht="11.25" hidden="false" customHeight="false" outlineLevel="0" collapsed="false">
      <c r="K369" s="198"/>
      <c r="L369" s="198"/>
      <c r="M369" s="198"/>
      <c r="N369" s="198"/>
      <c r="O369" s="198" t="n">
        <v>0</v>
      </c>
    </row>
    <row r="370" s="172" customFormat="true" ht="11.25" hidden="false" customHeight="false" outlineLevel="0" collapsed="false">
      <c r="K370" s="198"/>
      <c r="L370" s="198"/>
      <c r="M370" s="198"/>
      <c r="N370" s="198"/>
      <c r="O370" s="198" t="n">
        <v>0</v>
      </c>
    </row>
    <row r="371" s="172" customFormat="true" ht="11.25" hidden="false" customHeight="false" outlineLevel="0" collapsed="false">
      <c r="K371" s="198"/>
      <c r="L371" s="198"/>
      <c r="M371" s="198"/>
      <c r="N371" s="198"/>
      <c r="O371" s="198" t="n">
        <v>0</v>
      </c>
    </row>
    <row r="372" s="172" customFormat="true" ht="11.25" hidden="false" customHeight="false" outlineLevel="0" collapsed="false">
      <c r="K372" s="198"/>
      <c r="L372" s="198"/>
      <c r="M372" s="198"/>
      <c r="N372" s="198"/>
      <c r="O372" s="198" t="n">
        <v>0</v>
      </c>
    </row>
    <row r="373" s="172" customFormat="true" ht="11.25" hidden="false" customHeight="false" outlineLevel="0" collapsed="false">
      <c r="K373" s="198"/>
      <c r="L373" s="198"/>
      <c r="M373" s="198"/>
      <c r="N373" s="198"/>
      <c r="O373" s="198" t="n">
        <v>0</v>
      </c>
    </row>
    <row r="374" s="172" customFormat="true" ht="11.25" hidden="false" customHeight="false" outlineLevel="0" collapsed="false">
      <c r="K374" s="198"/>
      <c r="L374" s="198"/>
      <c r="M374" s="198"/>
      <c r="N374" s="198"/>
      <c r="O374" s="198" t="n">
        <v>0</v>
      </c>
    </row>
    <row r="375" s="172" customFormat="true" ht="11.25" hidden="false" customHeight="false" outlineLevel="0" collapsed="false">
      <c r="K375" s="198"/>
      <c r="L375" s="198"/>
      <c r="M375" s="198"/>
      <c r="N375" s="198"/>
      <c r="O375" s="198" t="n">
        <v>0</v>
      </c>
    </row>
    <row r="376" s="172" customFormat="true" ht="11.25" hidden="false" customHeight="false" outlineLevel="0" collapsed="false">
      <c r="K376" s="198"/>
      <c r="L376" s="198"/>
      <c r="M376" s="198"/>
      <c r="N376" s="198"/>
      <c r="O376" s="198" t="n">
        <v>0</v>
      </c>
    </row>
    <row r="377" s="172" customFormat="true" ht="11.25" hidden="false" customHeight="false" outlineLevel="0" collapsed="false">
      <c r="K377" s="198"/>
      <c r="L377" s="198"/>
      <c r="M377" s="198"/>
      <c r="N377" s="198"/>
      <c r="O377" s="198" t="n">
        <v>0</v>
      </c>
    </row>
    <row r="378" s="172" customFormat="true" ht="11.25" hidden="false" customHeight="false" outlineLevel="0" collapsed="false">
      <c r="K378" s="198"/>
      <c r="L378" s="198"/>
      <c r="M378" s="198"/>
      <c r="N378" s="198"/>
      <c r="O378" s="198" t="n">
        <v>0</v>
      </c>
    </row>
    <row r="379" s="172" customFormat="true" ht="11.25" hidden="false" customHeight="false" outlineLevel="0" collapsed="false">
      <c r="K379" s="198"/>
      <c r="L379" s="198"/>
      <c r="M379" s="198"/>
      <c r="N379" s="198"/>
      <c r="O379" s="198" t="n">
        <v>0</v>
      </c>
    </row>
    <row r="380" s="172" customFormat="true" ht="11.25" hidden="false" customHeight="false" outlineLevel="0" collapsed="false">
      <c r="K380" s="198"/>
      <c r="L380" s="198"/>
      <c r="M380" s="198"/>
      <c r="N380" s="198"/>
      <c r="O380" s="198" t="n">
        <v>0</v>
      </c>
    </row>
    <row r="381" s="172" customFormat="true" ht="11.25" hidden="false" customHeight="false" outlineLevel="0" collapsed="false">
      <c r="K381" s="198"/>
      <c r="L381" s="198"/>
      <c r="M381" s="198"/>
      <c r="N381" s="198"/>
      <c r="O381" s="198" t="n">
        <v>0</v>
      </c>
    </row>
    <row r="382" s="172" customFormat="true" ht="11.25" hidden="false" customHeight="false" outlineLevel="0" collapsed="false">
      <c r="K382" s="198"/>
      <c r="L382" s="198"/>
      <c r="M382" s="198"/>
      <c r="N382" s="198"/>
      <c r="O382" s="198" t="n">
        <v>0</v>
      </c>
    </row>
    <row r="383" s="172" customFormat="true" ht="11.25" hidden="false" customHeight="false" outlineLevel="0" collapsed="false">
      <c r="K383" s="198"/>
      <c r="L383" s="198"/>
      <c r="M383" s="198"/>
      <c r="N383" s="198"/>
      <c r="O383" s="198" t="n">
        <v>0</v>
      </c>
    </row>
    <row r="384" s="172" customFormat="true" ht="11.25" hidden="false" customHeight="false" outlineLevel="0" collapsed="false">
      <c r="K384" s="198"/>
      <c r="L384" s="198"/>
      <c r="M384" s="198"/>
      <c r="N384" s="198"/>
      <c r="O384" s="198" t="n">
        <v>0</v>
      </c>
    </row>
    <row r="385" s="172" customFormat="true" ht="11.25" hidden="false" customHeight="false" outlineLevel="0" collapsed="false">
      <c r="K385" s="198"/>
      <c r="L385" s="198"/>
      <c r="M385" s="198"/>
      <c r="N385" s="198"/>
      <c r="O385" s="198" t="n">
        <v>0</v>
      </c>
    </row>
    <row r="386" s="172" customFormat="true" ht="11.25" hidden="false" customHeight="false" outlineLevel="0" collapsed="false">
      <c r="K386" s="198"/>
      <c r="L386" s="198"/>
      <c r="M386" s="198"/>
      <c r="N386" s="198"/>
      <c r="O386" s="198" t="n">
        <v>0</v>
      </c>
    </row>
    <row r="387" s="172" customFormat="true" ht="11.25" hidden="false" customHeight="false" outlineLevel="0" collapsed="false">
      <c r="K387" s="198"/>
      <c r="L387" s="198"/>
      <c r="M387" s="198"/>
      <c r="N387" s="198"/>
      <c r="O387" s="198" t="n">
        <v>0</v>
      </c>
    </row>
    <row r="388" s="172" customFormat="true" ht="11.25" hidden="false" customHeight="false" outlineLevel="0" collapsed="false">
      <c r="K388" s="198"/>
      <c r="L388" s="198"/>
      <c r="M388" s="198"/>
      <c r="N388" s="198"/>
      <c r="O388" s="198" t="n">
        <v>0</v>
      </c>
    </row>
    <row r="389" s="172" customFormat="true" ht="11.25" hidden="false" customHeight="false" outlineLevel="0" collapsed="false">
      <c r="K389" s="198"/>
      <c r="L389" s="198"/>
      <c r="M389" s="198"/>
      <c r="N389" s="198"/>
      <c r="O389" s="198" t="n">
        <v>0</v>
      </c>
    </row>
    <row r="390" s="172" customFormat="true" ht="11.25" hidden="false" customHeight="false" outlineLevel="0" collapsed="false">
      <c r="K390" s="198"/>
      <c r="L390" s="198"/>
      <c r="M390" s="198"/>
      <c r="N390" s="198"/>
      <c r="O390" s="198" t="n">
        <v>0</v>
      </c>
    </row>
    <row r="391" s="172" customFormat="true" ht="11.25" hidden="false" customHeight="false" outlineLevel="0" collapsed="false">
      <c r="K391" s="198"/>
      <c r="L391" s="198"/>
      <c r="M391" s="198"/>
      <c r="N391" s="198"/>
      <c r="O391" s="198" t="n">
        <v>0</v>
      </c>
    </row>
    <row r="392" s="172" customFormat="true" ht="11.25" hidden="false" customHeight="false" outlineLevel="0" collapsed="false">
      <c r="K392" s="198"/>
      <c r="L392" s="198"/>
      <c r="M392" s="198"/>
      <c r="N392" s="198"/>
      <c r="O392" s="198" t="n">
        <v>0</v>
      </c>
    </row>
    <row r="393" s="172" customFormat="true" ht="11.25" hidden="false" customHeight="false" outlineLevel="0" collapsed="false">
      <c r="K393" s="198"/>
      <c r="L393" s="198"/>
      <c r="M393" s="198"/>
      <c r="N393" s="198"/>
      <c r="O393" s="198" t="n">
        <v>0</v>
      </c>
    </row>
    <row r="394" s="172" customFormat="true" ht="11.25" hidden="false" customHeight="false" outlineLevel="0" collapsed="false">
      <c r="K394" s="198"/>
      <c r="L394" s="198"/>
      <c r="M394" s="198"/>
      <c r="N394" s="198"/>
      <c r="O394" s="198" t="n">
        <v>0</v>
      </c>
    </row>
    <row r="395" s="172" customFormat="true" ht="11.25" hidden="false" customHeight="false" outlineLevel="0" collapsed="false">
      <c r="K395" s="198"/>
      <c r="L395" s="198"/>
      <c r="M395" s="198"/>
      <c r="N395" s="198"/>
      <c r="O395" s="198" t="n">
        <v>0</v>
      </c>
    </row>
    <row r="396" s="172" customFormat="true" ht="11.25" hidden="false" customHeight="false" outlineLevel="0" collapsed="false">
      <c r="K396" s="198"/>
      <c r="L396" s="198"/>
      <c r="M396" s="198"/>
      <c r="N396" s="198"/>
      <c r="O396" s="198" t="n">
        <v>0</v>
      </c>
    </row>
    <row r="397" s="172" customFormat="true" ht="11.25" hidden="false" customHeight="false" outlineLevel="0" collapsed="false">
      <c r="K397" s="198"/>
      <c r="L397" s="198"/>
      <c r="M397" s="198"/>
      <c r="N397" s="198"/>
      <c r="O397" s="198" t="n">
        <v>0</v>
      </c>
    </row>
    <row r="398" s="172" customFormat="true" ht="11.25" hidden="false" customHeight="false" outlineLevel="0" collapsed="false">
      <c r="K398" s="198"/>
      <c r="L398" s="198"/>
      <c r="M398" s="198"/>
      <c r="N398" s="198"/>
      <c r="O398" s="198" t="n">
        <v>0</v>
      </c>
    </row>
    <row r="399" s="172" customFormat="true" ht="11.25" hidden="false" customHeight="false" outlineLevel="0" collapsed="false">
      <c r="K399" s="198"/>
      <c r="L399" s="198"/>
      <c r="M399" s="198"/>
      <c r="N399" s="198"/>
      <c r="O399" s="198" t="n">
        <v>0</v>
      </c>
    </row>
    <row r="400" s="172" customFormat="true" ht="11.25" hidden="false" customHeight="false" outlineLevel="0" collapsed="false">
      <c r="K400" s="198"/>
      <c r="L400" s="198"/>
      <c r="M400" s="198"/>
      <c r="N400" s="198"/>
      <c r="O400" s="198" t="n">
        <v>0</v>
      </c>
    </row>
    <row r="401" s="172" customFormat="true" ht="11.25" hidden="false" customHeight="false" outlineLevel="0" collapsed="false">
      <c r="K401" s="198"/>
      <c r="L401" s="198"/>
      <c r="M401" s="198"/>
      <c r="N401" s="198"/>
      <c r="O401" s="198" t="n">
        <v>0</v>
      </c>
    </row>
    <row r="402" s="172" customFormat="true" ht="11.25" hidden="false" customHeight="false" outlineLevel="0" collapsed="false">
      <c r="K402" s="198"/>
      <c r="L402" s="198"/>
      <c r="M402" s="198"/>
      <c r="N402" s="198"/>
      <c r="O402" s="198" t="n">
        <v>0</v>
      </c>
    </row>
    <row r="403" s="172" customFormat="true" ht="11.25" hidden="false" customHeight="false" outlineLevel="0" collapsed="false">
      <c r="K403" s="198"/>
      <c r="L403" s="198"/>
      <c r="M403" s="198"/>
      <c r="N403" s="198"/>
      <c r="O403" s="198" t="n">
        <v>0</v>
      </c>
    </row>
    <row r="404" s="172" customFormat="true" ht="11.25" hidden="false" customHeight="false" outlineLevel="0" collapsed="false">
      <c r="K404" s="198"/>
      <c r="L404" s="198"/>
      <c r="M404" s="198"/>
      <c r="N404" s="198"/>
      <c r="O404" s="198" t="n">
        <v>0</v>
      </c>
    </row>
    <row r="405" s="172" customFormat="true" ht="11.25" hidden="false" customHeight="false" outlineLevel="0" collapsed="false">
      <c r="K405" s="198"/>
      <c r="L405" s="198"/>
      <c r="M405" s="198"/>
      <c r="N405" s="198"/>
      <c r="O405" s="198" t="n">
        <v>0</v>
      </c>
    </row>
    <row r="406" s="172" customFormat="true" ht="11.25" hidden="false" customHeight="false" outlineLevel="0" collapsed="false">
      <c r="K406" s="198"/>
      <c r="L406" s="198"/>
      <c r="M406" s="198"/>
      <c r="N406" s="198"/>
      <c r="O406" s="198" t="n">
        <v>0</v>
      </c>
    </row>
    <row r="407" s="172" customFormat="true" ht="11.25" hidden="false" customHeight="false" outlineLevel="0" collapsed="false">
      <c r="K407" s="198"/>
      <c r="L407" s="198"/>
      <c r="M407" s="198"/>
      <c r="N407" s="198"/>
      <c r="O407" s="198" t="n">
        <v>0</v>
      </c>
    </row>
    <row r="408" s="172" customFormat="true" ht="11.25" hidden="false" customHeight="false" outlineLevel="0" collapsed="false">
      <c r="K408" s="198"/>
      <c r="L408" s="198"/>
      <c r="M408" s="198"/>
      <c r="N408" s="198"/>
      <c r="O408" s="198" t="n">
        <v>0</v>
      </c>
    </row>
    <row r="409" s="172" customFormat="true" ht="11.25" hidden="false" customHeight="false" outlineLevel="0" collapsed="false">
      <c r="K409" s="198"/>
      <c r="L409" s="198"/>
      <c r="M409" s="198"/>
      <c r="N409" s="198"/>
      <c r="O409" s="198" t="n">
        <v>0</v>
      </c>
    </row>
    <row r="410" s="172" customFormat="true" ht="11.25" hidden="false" customHeight="false" outlineLevel="0" collapsed="false">
      <c r="K410" s="198"/>
      <c r="L410" s="198"/>
      <c r="M410" s="198"/>
      <c r="N410" s="198"/>
      <c r="O410" s="198" t="n">
        <v>0</v>
      </c>
    </row>
    <row r="411" s="172" customFormat="true" ht="11.25" hidden="false" customHeight="false" outlineLevel="0" collapsed="false">
      <c r="K411" s="198"/>
      <c r="L411" s="198"/>
      <c r="M411" s="198"/>
      <c r="N411" s="198"/>
      <c r="O411" s="198" t="n">
        <v>0</v>
      </c>
    </row>
    <row r="412" s="172" customFormat="true" ht="11.25" hidden="false" customHeight="false" outlineLevel="0" collapsed="false">
      <c r="K412" s="198"/>
      <c r="L412" s="198"/>
      <c r="M412" s="198"/>
      <c r="N412" s="198"/>
      <c r="O412" s="198" t="n">
        <v>0</v>
      </c>
    </row>
    <row r="413" s="172" customFormat="true" ht="11.25" hidden="false" customHeight="false" outlineLevel="0" collapsed="false">
      <c r="K413" s="198"/>
      <c r="L413" s="198"/>
      <c r="M413" s="198"/>
      <c r="N413" s="198"/>
      <c r="O413" s="198" t="n">
        <v>0</v>
      </c>
    </row>
    <row r="414" s="172" customFormat="true" ht="11.25" hidden="false" customHeight="false" outlineLevel="0" collapsed="false">
      <c r="K414" s="198"/>
      <c r="L414" s="198"/>
      <c r="M414" s="198"/>
      <c r="N414" s="198"/>
      <c r="O414" s="198" t="n">
        <v>0</v>
      </c>
    </row>
    <row r="415" s="172" customFormat="true" ht="11.25" hidden="false" customHeight="false" outlineLevel="0" collapsed="false">
      <c r="K415" s="198"/>
      <c r="L415" s="198"/>
      <c r="M415" s="198"/>
      <c r="N415" s="198"/>
      <c r="O415" s="198" t="n">
        <v>0</v>
      </c>
    </row>
    <row r="416" s="172" customFormat="true" ht="11.25" hidden="false" customHeight="false" outlineLevel="0" collapsed="false">
      <c r="K416" s="198"/>
      <c r="L416" s="198"/>
      <c r="M416" s="198"/>
      <c r="N416" s="198"/>
      <c r="O416" s="198" t="n">
        <v>0</v>
      </c>
    </row>
    <row r="417" s="172" customFormat="true" ht="11.25" hidden="false" customHeight="false" outlineLevel="0" collapsed="false">
      <c r="K417" s="198"/>
      <c r="L417" s="198"/>
      <c r="M417" s="198"/>
      <c r="N417" s="198"/>
      <c r="O417" s="198" t="n">
        <v>0</v>
      </c>
    </row>
    <row r="418" s="172" customFormat="true" ht="11.25" hidden="false" customHeight="false" outlineLevel="0" collapsed="false">
      <c r="K418" s="198"/>
      <c r="L418" s="198"/>
      <c r="M418" s="198"/>
      <c r="N418" s="198"/>
      <c r="O418" s="198" t="n">
        <v>0</v>
      </c>
    </row>
    <row r="419" s="172" customFormat="true" ht="11.25" hidden="false" customHeight="false" outlineLevel="0" collapsed="false">
      <c r="K419" s="198"/>
      <c r="L419" s="198"/>
      <c r="M419" s="198"/>
      <c r="N419" s="198"/>
      <c r="O419" s="198" t="n">
        <v>0</v>
      </c>
    </row>
    <row r="420" s="172" customFormat="true" ht="11.25" hidden="false" customHeight="false" outlineLevel="0" collapsed="false">
      <c r="K420" s="198"/>
      <c r="L420" s="198"/>
      <c r="M420" s="198"/>
      <c r="N420" s="198"/>
      <c r="O420" s="198" t="n">
        <v>0</v>
      </c>
    </row>
    <row r="421" s="172" customFormat="true" ht="11.25" hidden="false" customHeight="false" outlineLevel="0" collapsed="false">
      <c r="K421" s="198"/>
      <c r="L421" s="198"/>
      <c r="M421" s="198"/>
      <c r="N421" s="198"/>
      <c r="O421" s="198" t="n">
        <v>0</v>
      </c>
    </row>
    <row r="422" s="172" customFormat="true" ht="11.25" hidden="false" customHeight="false" outlineLevel="0" collapsed="false">
      <c r="K422" s="198"/>
      <c r="L422" s="198"/>
      <c r="M422" s="198"/>
      <c r="N422" s="198"/>
      <c r="O422" s="198" t="n">
        <v>0</v>
      </c>
    </row>
    <row r="423" s="172" customFormat="true" ht="11.25" hidden="false" customHeight="false" outlineLevel="0" collapsed="false">
      <c r="K423" s="198"/>
      <c r="L423" s="198"/>
      <c r="M423" s="198"/>
      <c r="N423" s="198"/>
      <c r="O423" s="198" t="n">
        <v>0</v>
      </c>
    </row>
    <row r="424" s="172" customFormat="true" ht="11.25" hidden="false" customHeight="false" outlineLevel="0" collapsed="false">
      <c r="K424" s="198"/>
      <c r="L424" s="198"/>
      <c r="M424" s="198"/>
      <c r="N424" s="198"/>
      <c r="O424" s="198" t="n">
        <v>0</v>
      </c>
    </row>
    <row r="425" s="172" customFormat="true" ht="11.25" hidden="false" customHeight="false" outlineLevel="0" collapsed="false">
      <c r="K425" s="198"/>
      <c r="L425" s="198"/>
      <c r="M425" s="198"/>
      <c r="N425" s="198"/>
      <c r="O425" s="198" t="n">
        <v>0</v>
      </c>
    </row>
    <row r="426" s="172" customFormat="true" ht="11.25" hidden="false" customHeight="false" outlineLevel="0" collapsed="false">
      <c r="K426" s="198"/>
      <c r="L426" s="198"/>
      <c r="M426" s="198"/>
      <c r="N426" s="198"/>
      <c r="O426" s="198" t="n">
        <v>0</v>
      </c>
    </row>
    <row r="427" s="172" customFormat="true" ht="11.25" hidden="false" customHeight="false" outlineLevel="0" collapsed="false">
      <c r="K427" s="198"/>
      <c r="L427" s="198"/>
      <c r="M427" s="198"/>
      <c r="N427" s="198"/>
      <c r="O427" s="198" t="n">
        <v>0</v>
      </c>
    </row>
    <row r="428" s="172" customFormat="true" ht="11.25" hidden="false" customHeight="false" outlineLevel="0" collapsed="false">
      <c r="K428" s="198"/>
      <c r="L428" s="198"/>
      <c r="M428" s="198"/>
      <c r="N428" s="198"/>
      <c r="O428" s="198" t="n">
        <v>0</v>
      </c>
    </row>
    <row r="429" s="172" customFormat="true" ht="11.25" hidden="false" customHeight="false" outlineLevel="0" collapsed="false">
      <c r="K429" s="198"/>
      <c r="L429" s="198"/>
      <c r="M429" s="198"/>
      <c r="N429" s="198"/>
      <c r="O429" s="198" t="n">
        <v>0</v>
      </c>
    </row>
    <row r="430" s="172" customFormat="true" ht="11.25" hidden="false" customHeight="false" outlineLevel="0" collapsed="false">
      <c r="K430" s="198"/>
      <c r="L430" s="198"/>
      <c r="M430" s="198"/>
      <c r="N430" s="198"/>
      <c r="O430" s="198" t="n">
        <v>0</v>
      </c>
    </row>
    <row r="431" s="172" customFormat="true" ht="11.25" hidden="false" customHeight="false" outlineLevel="0" collapsed="false">
      <c r="K431" s="198"/>
      <c r="L431" s="198"/>
      <c r="M431" s="198"/>
      <c r="N431" s="198"/>
      <c r="O431" s="198" t="n">
        <v>0</v>
      </c>
    </row>
    <row r="432" s="172" customFormat="true" ht="11.25" hidden="false" customHeight="false" outlineLevel="0" collapsed="false">
      <c r="K432" s="198"/>
      <c r="L432" s="198"/>
      <c r="M432" s="198"/>
      <c r="N432" s="198"/>
      <c r="O432" s="198" t="n">
        <v>0</v>
      </c>
    </row>
    <row r="433" s="172" customFormat="true" ht="11.25" hidden="false" customHeight="false" outlineLevel="0" collapsed="false">
      <c r="K433" s="198"/>
      <c r="L433" s="198"/>
      <c r="M433" s="198"/>
      <c r="N433" s="198"/>
      <c r="O433" s="198" t="n">
        <v>0</v>
      </c>
    </row>
    <row r="434" s="172" customFormat="true" ht="11.25" hidden="false" customHeight="false" outlineLevel="0" collapsed="false">
      <c r="K434" s="198"/>
      <c r="L434" s="198"/>
      <c r="M434" s="198"/>
      <c r="N434" s="198"/>
      <c r="O434" s="198" t="n">
        <v>0</v>
      </c>
    </row>
    <row r="435" s="172" customFormat="true" ht="11.25" hidden="false" customHeight="false" outlineLevel="0" collapsed="false">
      <c r="K435" s="198"/>
      <c r="L435" s="198"/>
      <c r="M435" s="198"/>
      <c r="N435" s="198"/>
      <c r="O435" s="198" t="n">
        <v>0</v>
      </c>
    </row>
    <row r="436" s="172" customFormat="true" ht="11.25" hidden="false" customHeight="false" outlineLevel="0" collapsed="false">
      <c r="K436" s="198"/>
      <c r="L436" s="198"/>
      <c r="M436" s="198"/>
      <c r="N436" s="198"/>
      <c r="O436" s="198" t="n">
        <v>0</v>
      </c>
    </row>
    <row r="437" s="172" customFormat="true" ht="11.25" hidden="false" customHeight="false" outlineLevel="0" collapsed="false">
      <c r="K437" s="198"/>
      <c r="L437" s="198"/>
      <c r="M437" s="198"/>
      <c r="N437" s="198"/>
      <c r="O437" s="198" t="n">
        <v>0</v>
      </c>
    </row>
    <row r="438" s="172" customFormat="true" ht="11.25" hidden="false" customHeight="false" outlineLevel="0" collapsed="false">
      <c r="K438" s="198"/>
      <c r="L438" s="198"/>
      <c r="M438" s="198"/>
      <c r="N438" s="198"/>
      <c r="O438" s="198" t="n">
        <v>0</v>
      </c>
    </row>
    <row r="439" s="172" customFormat="true" ht="11.25" hidden="false" customHeight="false" outlineLevel="0" collapsed="false">
      <c r="K439" s="198"/>
      <c r="L439" s="198"/>
      <c r="M439" s="198"/>
      <c r="N439" s="198"/>
      <c r="O439" s="198" t="n">
        <v>0</v>
      </c>
    </row>
    <row r="440" s="172" customFormat="true" ht="11.25" hidden="false" customHeight="false" outlineLevel="0" collapsed="false">
      <c r="K440" s="198"/>
      <c r="L440" s="198"/>
      <c r="M440" s="198"/>
      <c r="N440" s="198"/>
      <c r="O440" s="198" t="n">
        <v>0</v>
      </c>
    </row>
    <row r="441" s="172" customFormat="true" ht="11.25" hidden="false" customHeight="false" outlineLevel="0" collapsed="false">
      <c r="K441" s="198"/>
      <c r="L441" s="198"/>
      <c r="M441" s="198"/>
      <c r="N441" s="198"/>
      <c r="O441" s="198" t="n">
        <v>0</v>
      </c>
    </row>
    <row r="442" s="172" customFormat="true" ht="11.25" hidden="false" customHeight="false" outlineLevel="0" collapsed="false">
      <c r="K442" s="198"/>
      <c r="L442" s="198"/>
      <c r="M442" s="198"/>
      <c r="N442" s="198"/>
      <c r="O442" s="198" t="n">
        <v>0</v>
      </c>
    </row>
    <row r="443" s="172" customFormat="true" ht="11.25" hidden="false" customHeight="false" outlineLevel="0" collapsed="false">
      <c r="K443" s="198"/>
      <c r="L443" s="198"/>
      <c r="M443" s="198"/>
      <c r="N443" s="198"/>
      <c r="O443" s="198" t="n">
        <v>0</v>
      </c>
    </row>
    <row r="444" s="172" customFormat="true" ht="11.25" hidden="false" customHeight="false" outlineLevel="0" collapsed="false">
      <c r="K444" s="198"/>
      <c r="L444" s="198"/>
      <c r="M444" s="198"/>
      <c r="N444" s="198"/>
      <c r="O444" s="198" t="n">
        <v>0</v>
      </c>
    </row>
    <row r="445" s="172" customFormat="true" ht="11.25" hidden="false" customHeight="false" outlineLevel="0" collapsed="false">
      <c r="K445" s="198"/>
      <c r="L445" s="198"/>
      <c r="M445" s="198"/>
      <c r="N445" s="198"/>
      <c r="O445" s="198" t="n">
        <v>0</v>
      </c>
    </row>
    <row r="446" s="172" customFormat="true" ht="11.25" hidden="false" customHeight="false" outlineLevel="0" collapsed="false">
      <c r="K446" s="198"/>
      <c r="L446" s="198"/>
      <c r="M446" s="198"/>
      <c r="N446" s="198"/>
      <c r="O446" s="198" t="n">
        <v>0</v>
      </c>
    </row>
    <row r="447" s="172" customFormat="true" ht="11.25" hidden="false" customHeight="false" outlineLevel="0" collapsed="false">
      <c r="K447" s="198"/>
      <c r="L447" s="198"/>
      <c r="M447" s="198"/>
      <c r="N447" s="198"/>
      <c r="O447" s="198" t="n">
        <v>0</v>
      </c>
    </row>
    <row r="448" s="172" customFormat="true" ht="11.25" hidden="false" customHeight="false" outlineLevel="0" collapsed="false">
      <c r="K448" s="198"/>
      <c r="L448" s="198"/>
      <c r="M448" s="198"/>
      <c r="N448" s="198"/>
      <c r="O448" s="198" t="n">
        <v>0</v>
      </c>
    </row>
    <row r="449" s="172" customFormat="true" ht="11.25" hidden="false" customHeight="false" outlineLevel="0" collapsed="false">
      <c r="K449" s="198"/>
      <c r="L449" s="198"/>
      <c r="M449" s="198"/>
      <c r="N449" s="198"/>
      <c r="O449" s="198" t="n">
        <v>0</v>
      </c>
    </row>
    <row r="450" s="172" customFormat="true" ht="11.25" hidden="false" customHeight="false" outlineLevel="0" collapsed="false">
      <c r="K450" s="198"/>
      <c r="L450" s="198"/>
      <c r="M450" s="198"/>
      <c r="N450" s="198"/>
      <c r="O450" s="198" t="n">
        <v>0</v>
      </c>
    </row>
    <row r="451" s="172" customFormat="true" ht="11.25" hidden="false" customHeight="false" outlineLevel="0" collapsed="false">
      <c r="K451" s="198"/>
      <c r="L451" s="198"/>
      <c r="M451" s="198"/>
      <c r="N451" s="198"/>
      <c r="O451" s="198" t="n">
        <v>0</v>
      </c>
    </row>
    <row r="452" s="172" customFormat="true" ht="11.25" hidden="false" customHeight="false" outlineLevel="0" collapsed="false">
      <c r="K452" s="198"/>
      <c r="L452" s="198"/>
      <c r="M452" s="198"/>
      <c r="N452" s="198"/>
      <c r="O452" s="198" t="n">
        <v>0</v>
      </c>
    </row>
    <row r="453" s="172" customFormat="true" ht="11.25" hidden="false" customHeight="false" outlineLevel="0" collapsed="false">
      <c r="K453" s="198"/>
      <c r="L453" s="198"/>
      <c r="M453" s="198"/>
      <c r="N453" s="198"/>
      <c r="O453" s="198" t="n">
        <v>0</v>
      </c>
    </row>
    <row r="454" s="172" customFormat="true" ht="11.25" hidden="false" customHeight="false" outlineLevel="0" collapsed="false">
      <c r="K454" s="198"/>
      <c r="L454" s="198"/>
      <c r="M454" s="198"/>
      <c r="N454" s="198"/>
      <c r="O454" s="198" t="n">
        <v>0</v>
      </c>
    </row>
    <row r="455" s="172" customFormat="true" ht="11.25" hidden="false" customHeight="false" outlineLevel="0" collapsed="false">
      <c r="K455" s="198"/>
      <c r="L455" s="198"/>
      <c r="M455" s="198"/>
      <c r="N455" s="198"/>
      <c r="O455" s="198" t="n">
        <v>0</v>
      </c>
    </row>
    <row r="456" s="172" customFormat="true" ht="11.25" hidden="false" customHeight="false" outlineLevel="0" collapsed="false">
      <c r="K456" s="198"/>
      <c r="L456" s="198"/>
      <c r="M456" s="198"/>
      <c r="N456" s="198"/>
      <c r="O456" s="198" t="n">
        <v>0</v>
      </c>
    </row>
    <row r="457" s="172" customFormat="true" ht="11.25" hidden="false" customHeight="false" outlineLevel="0" collapsed="false">
      <c r="K457" s="198"/>
      <c r="L457" s="198"/>
      <c r="M457" s="198"/>
      <c r="N457" s="198"/>
      <c r="O457" s="198" t="n">
        <v>0</v>
      </c>
    </row>
    <row r="458" s="172" customFormat="true" ht="11.25" hidden="false" customHeight="false" outlineLevel="0" collapsed="false">
      <c r="K458" s="198"/>
      <c r="L458" s="198"/>
      <c r="M458" s="198"/>
      <c r="N458" s="198"/>
      <c r="O458" s="198" t="n">
        <v>0</v>
      </c>
    </row>
    <row r="459" s="172" customFormat="true" ht="11.25" hidden="false" customHeight="false" outlineLevel="0" collapsed="false">
      <c r="K459" s="198"/>
      <c r="L459" s="198"/>
      <c r="M459" s="198"/>
      <c r="N459" s="198"/>
      <c r="O459" s="198" t="n">
        <v>0</v>
      </c>
    </row>
    <row r="460" s="172" customFormat="true" ht="11.25" hidden="false" customHeight="false" outlineLevel="0" collapsed="false">
      <c r="K460" s="198"/>
      <c r="L460" s="198"/>
      <c r="M460" s="198"/>
      <c r="N460" s="198"/>
      <c r="O460" s="198" t="n">
        <v>0</v>
      </c>
    </row>
    <row r="461" s="172" customFormat="true" ht="11.25" hidden="false" customHeight="false" outlineLevel="0" collapsed="false">
      <c r="K461" s="198"/>
      <c r="L461" s="198"/>
      <c r="M461" s="198"/>
      <c r="N461" s="198"/>
      <c r="O461" s="198" t="n">
        <v>0</v>
      </c>
    </row>
    <row r="462" s="172" customFormat="true" ht="11.25" hidden="false" customHeight="false" outlineLevel="0" collapsed="false">
      <c r="K462" s="198"/>
      <c r="L462" s="198"/>
      <c r="M462" s="198"/>
      <c r="N462" s="198"/>
      <c r="O462" s="198" t="n">
        <v>0</v>
      </c>
    </row>
    <row r="463" s="172" customFormat="true" ht="11.25" hidden="false" customHeight="false" outlineLevel="0" collapsed="false">
      <c r="K463" s="198"/>
      <c r="L463" s="198"/>
      <c r="M463" s="198"/>
      <c r="N463" s="198"/>
      <c r="O463" s="198" t="n">
        <v>0</v>
      </c>
    </row>
    <row r="464" s="172" customFormat="true" ht="11.25" hidden="false" customHeight="false" outlineLevel="0" collapsed="false">
      <c r="K464" s="198"/>
      <c r="L464" s="198"/>
      <c r="M464" s="198"/>
      <c r="N464" s="198"/>
      <c r="O464" s="198" t="n">
        <v>0</v>
      </c>
    </row>
    <row r="465" s="172" customFormat="true" ht="11.25" hidden="false" customHeight="false" outlineLevel="0" collapsed="false">
      <c r="K465" s="198"/>
      <c r="L465" s="198"/>
      <c r="M465" s="198"/>
      <c r="N465" s="198"/>
      <c r="O465" s="198" t="n">
        <v>0</v>
      </c>
    </row>
    <row r="466" s="172" customFormat="true" ht="11.25" hidden="false" customHeight="false" outlineLevel="0" collapsed="false">
      <c r="K466" s="198"/>
      <c r="L466" s="198"/>
      <c r="M466" s="198"/>
      <c r="N466" s="198"/>
      <c r="O466" s="198" t="n">
        <v>0</v>
      </c>
    </row>
    <row r="467" s="172" customFormat="true" ht="11.25" hidden="false" customHeight="false" outlineLevel="0" collapsed="false">
      <c r="K467" s="198"/>
      <c r="L467" s="198"/>
      <c r="M467" s="198"/>
      <c r="N467" s="198"/>
      <c r="O467" s="198" t="n">
        <v>0</v>
      </c>
    </row>
    <row r="468" s="172" customFormat="true" ht="11.25" hidden="false" customHeight="false" outlineLevel="0" collapsed="false">
      <c r="K468" s="198"/>
      <c r="L468" s="198"/>
      <c r="M468" s="198"/>
      <c r="N468" s="198"/>
      <c r="O468" s="198" t="n">
        <v>0</v>
      </c>
    </row>
    <row r="469" s="172" customFormat="true" ht="11.25" hidden="false" customHeight="false" outlineLevel="0" collapsed="false">
      <c r="K469" s="198"/>
      <c r="L469" s="198"/>
      <c r="M469" s="198"/>
      <c r="N469" s="198"/>
      <c r="O469" s="198" t="n">
        <v>0</v>
      </c>
    </row>
    <row r="470" s="172" customFormat="true" ht="11.25" hidden="false" customHeight="false" outlineLevel="0" collapsed="false">
      <c r="K470" s="198"/>
      <c r="L470" s="198"/>
      <c r="M470" s="198"/>
      <c r="N470" s="198"/>
      <c r="O470" s="198" t="n">
        <v>0</v>
      </c>
    </row>
    <row r="471" s="172" customFormat="true" ht="11.25" hidden="false" customHeight="false" outlineLevel="0" collapsed="false">
      <c r="K471" s="198"/>
      <c r="L471" s="198"/>
      <c r="M471" s="198"/>
      <c r="N471" s="198"/>
      <c r="O471" s="198" t="n">
        <v>0</v>
      </c>
    </row>
    <row r="472" s="172" customFormat="true" ht="11.25" hidden="false" customHeight="false" outlineLevel="0" collapsed="false">
      <c r="K472" s="198"/>
      <c r="L472" s="198"/>
      <c r="M472" s="198"/>
      <c r="N472" s="198"/>
      <c r="O472" s="198" t="n">
        <v>0</v>
      </c>
    </row>
    <row r="473" s="172" customFormat="true" ht="11.25" hidden="false" customHeight="false" outlineLevel="0" collapsed="false">
      <c r="K473" s="198"/>
      <c r="L473" s="198"/>
      <c r="M473" s="198"/>
      <c r="N473" s="198"/>
      <c r="O473" s="198" t="n">
        <v>0</v>
      </c>
    </row>
    <row r="474" s="172" customFormat="true" ht="11.25" hidden="false" customHeight="false" outlineLevel="0" collapsed="false">
      <c r="K474" s="198"/>
      <c r="L474" s="198"/>
      <c r="M474" s="198"/>
      <c r="N474" s="198"/>
      <c r="O474" s="198" t="n">
        <v>0</v>
      </c>
    </row>
    <row r="475" s="172" customFormat="true" ht="11.25" hidden="false" customHeight="false" outlineLevel="0" collapsed="false">
      <c r="K475" s="198"/>
      <c r="L475" s="198"/>
      <c r="M475" s="198"/>
      <c r="N475" s="198"/>
      <c r="O475" s="198" t="n">
        <v>0</v>
      </c>
    </row>
    <row r="476" s="172" customFormat="true" ht="11.25" hidden="false" customHeight="false" outlineLevel="0" collapsed="false">
      <c r="K476" s="198"/>
      <c r="L476" s="198"/>
      <c r="M476" s="198"/>
      <c r="N476" s="198"/>
      <c r="O476" s="198" t="n">
        <v>0</v>
      </c>
    </row>
    <row r="477" s="172" customFormat="true" ht="11.25" hidden="false" customHeight="false" outlineLevel="0" collapsed="false">
      <c r="K477" s="198"/>
      <c r="L477" s="198"/>
      <c r="M477" s="198"/>
      <c r="N477" s="198"/>
      <c r="O477" s="198" t="n">
        <v>0</v>
      </c>
    </row>
    <row r="478" s="172" customFormat="true" ht="11.25" hidden="false" customHeight="false" outlineLevel="0" collapsed="false">
      <c r="K478" s="198"/>
      <c r="L478" s="198"/>
      <c r="M478" s="198"/>
      <c r="N478" s="198"/>
      <c r="O478" s="198" t="n">
        <v>0</v>
      </c>
    </row>
    <row r="479" s="172" customFormat="true" ht="11.25" hidden="false" customHeight="false" outlineLevel="0" collapsed="false">
      <c r="K479" s="198"/>
      <c r="L479" s="198"/>
      <c r="M479" s="198"/>
      <c r="N479" s="198"/>
      <c r="O479" s="198" t="n">
        <v>0</v>
      </c>
    </row>
    <row r="480" s="172" customFormat="true" ht="11.25" hidden="false" customHeight="false" outlineLevel="0" collapsed="false">
      <c r="K480" s="198"/>
      <c r="L480" s="198"/>
      <c r="M480" s="198"/>
      <c r="N480" s="198"/>
      <c r="O480" s="198" t="n">
        <v>0</v>
      </c>
    </row>
    <row r="481" s="172" customFormat="true" ht="11.25" hidden="false" customHeight="false" outlineLevel="0" collapsed="false">
      <c r="K481" s="198"/>
      <c r="L481" s="198"/>
      <c r="M481" s="198"/>
      <c r="N481" s="198"/>
      <c r="O481" s="198" t="n">
        <v>0</v>
      </c>
    </row>
    <row r="482" s="172" customFormat="true" ht="11.25" hidden="false" customHeight="false" outlineLevel="0" collapsed="false">
      <c r="K482" s="198"/>
      <c r="L482" s="198"/>
      <c r="M482" s="198"/>
      <c r="N482" s="198"/>
      <c r="O482" s="198" t="n">
        <v>0</v>
      </c>
    </row>
    <row r="483" s="172" customFormat="true" ht="11.25" hidden="false" customHeight="false" outlineLevel="0" collapsed="false">
      <c r="K483" s="198"/>
      <c r="L483" s="198"/>
      <c r="M483" s="198"/>
      <c r="N483" s="198"/>
      <c r="O483" s="198" t="n">
        <v>0</v>
      </c>
    </row>
    <row r="484" s="172" customFormat="true" ht="11.25" hidden="false" customHeight="false" outlineLevel="0" collapsed="false">
      <c r="K484" s="198"/>
      <c r="L484" s="198"/>
      <c r="M484" s="198"/>
      <c r="N484" s="198"/>
      <c r="O484" s="198" t="n">
        <v>0</v>
      </c>
    </row>
    <row r="485" s="172" customFormat="true" ht="11.25" hidden="false" customHeight="false" outlineLevel="0" collapsed="false">
      <c r="K485" s="198"/>
      <c r="L485" s="198"/>
      <c r="M485" s="198"/>
      <c r="N485" s="198"/>
      <c r="O485" s="198" t="n">
        <v>0</v>
      </c>
    </row>
    <row r="486" s="172" customFormat="true" ht="11.25" hidden="false" customHeight="false" outlineLevel="0" collapsed="false">
      <c r="K486" s="198"/>
      <c r="L486" s="198"/>
      <c r="M486" s="198"/>
      <c r="N486" s="198"/>
      <c r="O486" s="198" t="n">
        <v>0</v>
      </c>
    </row>
    <row r="487" s="172" customFormat="true" ht="11.25" hidden="false" customHeight="false" outlineLevel="0" collapsed="false">
      <c r="K487" s="198"/>
      <c r="L487" s="198"/>
      <c r="M487" s="198"/>
      <c r="N487" s="198"/>
      <c r="O487" s="198" t="n">
        <v>0</v>
      </c>
    </row>
    <row r="488" s="172" customFormat="true" ht="11.25" hidden="false" customHeight="false" outlineLevel="0" collapsed="false">
      <c r="K488" s="198"/>
      <c r="L488" s="198"/>
      <c r="M488" s="198"/>
      <c r="N488" s="198"/>
      <c r="O488" s="198" t="n">
        <v>0</v>
      </c>
    </row>
    <row r="489" s="172" customFormat="true" ht="11.25" hidden="false" customHeight="false" outlineLevel="0" collapsed="false">
      <c r="K489" s="198"/>
      <c r="L489" s="198"/>
      <c r="M489" s="198"/>
      <c r="N489" s="198"/>
      <c r="O489" s="198" t="n">
        <v>0</v>
      </c>
    </row>
    <row r="490" s="172" customFormat="true" ht="11.25" hidden="false" customHeight="false" outlineLevel="0" collapsed="false">
      <c r="K490" s="198"/>
      <c r="L490" s="198"/>
      <c r="M490" s="198"/>
      <c r="N490" s="198"/>
      <c r="O490" s="198" t="n">
        <v>0</v>
      </c>
    </row>
    <row r="491" s="172" customFormat="true" ht="11.25" hidden="false" customHeight="false" outlineLevel="0" collapsed="false">
      <c r="K491" s="198"/>
      <c r="L491" s="198"/>
      <c r="M491" s="198"/>
      <c r="N491" s="198"/>
      <c r="O491" s="198" t="n">
        <v>0</v>
      </c>
    </row>
    <row r="492" s="172" customFormat="true" ht="11.25" hidden="false" customHeight="false" outlineLevel="0" collapsed="false">
      <c r="K492" s="198"/>
      <c r="L492" s="198"/>
      <c r="M492" s="198"/>
      <c r="N492" s="198"/>
      <c r="O492" s="198" t="n">
        <v>0</v>
      </c>
    </row>
    <row r="493" s="172" customFormat="true" ht="11.25" hidden="false" customHeight="false" outlineLevel="0" collapsed="false">
      <c r="K493" s="198"/>
      <c r="L493" s="198"/>
      <c r="M493" s="198"/>
      <c r="N493" s="198"/>
      <c r="O493" s="198" t="n">
        <v>0</v>
      </c>
    </row>
    <row r="494" s="172" customFormat="true" ht="11.25" hidden="false" customHeight="false" outlineLevel="0" collapsed="false">
      <c r="K494" s="198"/>
      <c r="L494" s="198"/>
      <c r="M494" s="198"/>
      <c r="N494" s="198"/>
      <c r="O494" s="198" t="n">
        <v>0</v>
      </c>
    </row>
    <row r="495" s="172" customFormat="true" ht="11.25" hidden="false" customHeight="false" outlineLevel="0" collapsed="false">
      <c r="K495" s="198"/>
      <c r="L495" s="198"/>
      <c r="M495" s="198"/>
      <c r="N495" s="198"/>
      <c r="O495" s="198" t="n">
        <v>0</v>
      </c>
    </row>
    <row r="496" s="172" customFormat="true" ht="11.25" hidden="false" customHeight="false" outlineLevel="0" collapsed="false">
      <c r="K496" s="198"/>
      <c r="L496" s="198"/>
      <c r="M496" s="198"/>
      <c r="N496" s="198"/>
      <c r="O496" s="198" t="n">
        <v>0</v>
      </c>
    </row>
    <row r="497" s="172" customFormat="true" ht="11.25" hidden="false" customHeight="false" outlineLevel="0" collapsed="false">
      <c r="K497" s="198"/>
      <c r="L497" s="198"/>
      <c r="M497" s="198"/>
      <c r="N497" s="198"/>
      <c r="O497" s="198" t="n">
        <v>0</v>
      </c>
    </row>
    <row r="498" s="172" customFormat="true" ht="11.25" hidden="false" customHeight="false" outlineLevel="0" collapsed="false">
      <c r="K498" s="198"/>
      <c r="L498" s="198"/>
      <c r="M498" s="198"/>
      <c r="N498" s="198"/>
      <c r="O498" s="198" t="n">
        <v>0</v>
      </c>
    </row>
    <row r="499" s="172" customFormat="true" ht="11.25" hidden="false" customHeight="false" outlineLevel="0" collapsed="false">
      <c r="K499" s="198"/>
      <c r="L499" s="198"/>
      <c r="M499" s="198"/>
      <c r="N499" s="198"/>
      <c r="O499" s="198" t="n">
        <v>0</v>
      </c>
    </row>
    <row r="500" s="172" customFormat="true" ht="11.25" hidden="false" customHeight="false" outlineLevel="0" collapsed="false">
      <c r="K500" s="198"/>
      <c r="L500" s="198"/>
      <c r="M500" s="198"/>
      <c r="N500" s="198"/>
      <c r="O500" s="198" t="n">
        <v>0</v>
      </c>
    </row>
    <row r="501" s="172" customFormat="true" ht="11.25" hidden="false" customHeight="false" outlineLevel="0" collapsed="false">
      <c r="K501" s="198"/>
      <c r="L501" s="198"/>
      <c r="M501" s="198"/>
      <c r="N501" s="198"/>
      <c r="O501" s="198" t="n">
        <v>0</v>
      </c>
    </row>
    <row r="502" s="172" customFormat="true" ht="11.25" hidden="false" customHeight="false" outlineLevel="0" collapsed="false">
      <c r="K502" s="198"/>
      <c r="L502" s="198"/>
      <c r="M502" s="198"/>
      <c r="N502" s="198"/>
      <c r="O502" s="198" t="n">
        <v>0</v>
      </c>
    </row>
    <row r="503" s="172" customFormat="true" ht="11.25" hidden="false" customHeight="false" outlineLevel="0" collapsed="false">
      <c r="K503" s="198"/>
      <c r="L503" s="198"/>
      <c r="M503" s="198"/>
      <c r="N503" s="198"/>
      <c r="O503" s="198" t="n">
        <v>0</v>
      </c>
    </row>
    <row r="504" s="172" customFormat="true" ht="11.25" hidden="false" customHeight="false" outlineLevel="0" collapsed="false">
      <c r="K504" s="198"/>
      <c r="L504" s="198"/>
      <c r="M504" s="198"/>
      <c r="N504" s="198"/>
      <c r="O504" s="198" t="n">
        <v>0</v>
      </c>
    </row>
    <row r="505" s="172" customFormat="true" ht="11.25" hidden="false" customHeight="false" outlineLevel="0" collapsed="false">
      <c r="K505" s="198"/>
      <c r="L505" s="198"/>
      <c r="M505" s="198"/>
      <c r="N505" s="198"/>
      <c r="O505" s="198" t="n">
        <v>0</v>
      </c>
    </row>
    <row r="506" s="172" customFormat="true" ht="11.25" hidden="false" customHeight="false" outlineLevel="0" collapsed="false">
      <c r="K506" s="198"/>
      <c r="L506" s="198"/>
      <c r="M506" s="198"/>
      <c r="N506" s="198"/>
      <c r="O506" s="198" t="n">
        <v>0</v>
      </c>
    </row>
    <row r="507" s="172" customFormat="true" ht="11.25" hidden="false" customHeight="false" outlineLevel="0" collapsed="false">
      <c r="K507" s="198"/>
      <c r="L507" s="198"/>
      <c r="M507" s="198"/>
      <c r="N507" s="198"/>
      <c r="O507" s="198" t="n">
        <v>0</v>
      </c>
    </row>
    <row r="508" s="172" customFormat="true" ht="11.25" hidden="false" customHeight="false" outlineLevel="0" collapsed="false">
      <c r="K508" s="198"/>
      <c r="L508" s="198"/>
      <c r="M508" s="198"/>
      <c r="N508" s="198"/>
      <c r="O508" s="198" t="n">
        <v>0</v>
      </c>
    </row>
    <row r="509" s="172" customFormat="true" ht="11.25" hidden="false" customHeight="false" outlineLevel="0" collapsed="false">
      <c r="K509" s="198"/>
      <c r="L509" s="198"/>
      <c r="M509" s="198"/>
      <c r="N509" s="198"/>
      <c r="O509" s="198" t="n">
        <v>0</v>
      </c>
    </row>
    <row r="510" s="172" customFormat="true" ht="11.25" hidden="false" customHeight="false" outlineLevel="0" collapsed="false">
      <c r="K510" s="198"/>
      <c r="L510" s="198"/>
      <c r="M510" s="198"/>
      <c r="N510" s="198"/>
      <c r="O510" s="198" t="n">
        <v>0</v>
      </c>
    </row>
    <row r="511" s="172" customFormat="true" ht="11.25" hidden="false" customHeight="false" outlineLevel="0" collapsed="false">
      <c r="K511" s="198"/>
      <c r="L511" s="198"/>
      <c r="M511" s="198"/>
      <c r="N511" s="198"/>
      <c r="O511" s="198" t="n">
        <v>0</v>
      </c>
    </row>
    <row r="512" s="172" customFormat="true" ht="11.25" hidden="false" customHeight="false" outlineLevel="0" collapsed="false">
      <c r="K512" s="198"/>
      <c r="L512" s="198"/>
      <c r="M512" s="198"/>
      <c r="N512" s="198"/>
      <c r="O512" s="198" t="n">
        <v>0</v>
      </c>
    </row>
    <row r="513" s="172" customFormat="true" ht="11.25" hidden="false" customHeight="false" outlineLevel="0" collapsed="false">
      <c r="K513" s="198"/>
      <c r="L513" s="198"/>
      <c r="M513" s="198"/>
      <c r="N513" s="198"/>
      <c r="O513" s="198" t="n">
        <v>0</v>
      </c>
    </row>
    <row r="514" s="172" customFormat="true" ht="11.25" hidden="false" customHeight="false" outlineLevel="0" collapsed="false">
      <c r="K514" s="198"/>
      <c r="L514" s="198"/>
      <c r="M514" s="198"/>
      <c r="N514" s="198"/>
      <c r="O514" s="198" t="n">
        <v>0</v>
      </c>
    </row>
    <row r="515" s="172" customFormat="true" ht="11.25" hidden="false" customHeight="false" outlineLevel="0" collapsed="false">
      <c r="K515" s="198"/>
      <c r="L515" s="198"/>
      <c r="M515" s="198"/>
      <c r="N515" s="198"/>
      <c r="O515" s="198" t="n">
        <v>0</v>
      </c>
    </row>
    <row r="516" s="172" customFormat="true" ht="11.25" hidden="false" customHeight="false" outlineLevel="0" collapsed="false">
      <c r="K516" s="198"/>
      <c r="L516" s="198"/>
      <c r="M516" s="198"/>
      <c r="N516" s="198"/>
      <c r="O516" s="198" t="n">
        <v>0</v>
      </c>
    </row>
    <row r="517" s="172" customFormat="true" ht="11.25" hidden="false" customHeight="false" outlineLevel="0" collapsed="false">
      <c r="K517" s="198"/>
      <c r="L517" s="198"/>
      <c r="M517" s="198"/>
      <c r="N517" s="198"/>
      <c r="O517" s="198" t="n">
        <v>0</v>
      </c>
    </row>
    <row r="518" s="172" customFormat="true" ht="11.25" hidden="false" customHeight="false" outlineLevel="0" collapsed="false">
      <c r="K518" s="198"/>
      <c r="L518" s="198"/>
      <c r="M518" s="198"/>
      <c r="N518" s="198"/>
      <c r="O518" s="198" t="n">
        <v>0</v>
      </c>
    </row>
    <row r="519" s="172" customFormat="true" ht="11.25" hidden="false" customHeight="false" outlineLevel="0" collapsed="false">
      <c r="K519" s="198"/>
      <c r="L519" s="198"/>
      <c r="M519" s="198"/>
      <c r="N519" s="198"/>
      <c r="O519" s="198" t="n">
        <v>0</v>
      </c>
    </row>
    <row r="520" s="172" customFormat="true" ht="11.25" hidden="false" customHeight="false" outlineLevel="0" collapsed="false">
      <c r="K520" s="198"/>
      <c r="L520" s="198"/>
      <c r="M520" s="198"/>
      <c r="N520" s="198"/>
      <c r="O520" s="198" t="n">
        <v>0</v>
      </c>
    </row>
    <row r="521" s="172" customFormat="true" ht="11.25" hidden="false" customHeight="false" outlineLevel="0" collapsed="false">
      <c r="K521" s="198"/>
      <c r="L521" s="198"/>
      <c r="M521" s="198"/>
      <c r="N521" s="198"/>
      <c r="O521" s="198" t="n">
        <v>0</v>
      </c>
    </row>
    <row r="522" s="172" customFormat="true" ht="11.25" hidden="false" customHeight="false" outlineLevel="0" collapsed="false">
      <c r="K522" s="198"/>
      <c r="L522" s="198"/>
      <c r="M522" s="198"/>
      <c r="N522" s="198"/>
      <c r="O522" s="198" t="n">
        <v>0</v>
      </c>
    </row>
    <row r="523" s="172" customFormat="true" ht="11.25" hidden="false" customHeight="false" outlineLevel="0" collapsed="false">
      <c r="K523" s="198"/>
      <c r="L523" s="198"/>
      <c r="M523" s="198"/>
      <c r="N523" s="198"/>
      <c r="O523" s="198" t="n">
        <v>0</v>
      </c>
    </row>
    <row r="524" s="172" customFormat="true" ht="11.25" hidden="false" customHeight="false" outlineLevel="0" collapsed="false">
      <c r="K524" s="198"/>
      <c r="L524" s="198"/>
      <c r="M524" s="198"/>
      <c r="N524" s="198"/>
      <c r="O524" s="198" t="n">
        <v>0</v>
      </c>
    </row>
    <row r="525" s="172" customFormat="true" ht="11.25" hidden="false" customHeight="false" outlineLevel="0" collapsed="false">
      <c r="K525" s="198"/>
      <c r="L525" s="198"/>
      <c r="M525" s="198"/>
      <c r="N525" s="198"/>
      <c r="O525" s="198" t="n">
        <v>0</v>
      </c>
    </row>
    <row r="526" s="172" customFormat="true" ht="11.25" hidden="false" customHeight="false" outlineLevel="0" collapsed="false">
      <c r="K526" s="198"/>
      <c r="L526" s="198"/>
      <c r="M526" s="198"/>
      <c r="N526" s="198"/>
      <c r="O526" s="198" t="n">
        <v>0</v>
      </c>
    </row>
    <row r="527" s="172" customFormat="true" ht="11.25" hidden="false" customHeight="false" outlineLevel="0" collapsed="false">
      <c r="K527" s="198"/>
      <c r="L527" s="198"/>
      <c r="M527" s="198"/>
      <c r="N527" s="198"/>
      <c r="O527" s="198" t="n">
        <v>0</v>
      </c>
    </row>
    <row r="528" s="172" customFormat="true" ht="11.25" hidden="false" customHeight="false" outlineLevel="0" collapsed="false">
      <c r="K528" s="198"/>
      <c r="L528" s="198"/>
      <c r="M528" s="198"/>
      <c r="N528" s="198"/>
      <c r="O528" s="198" t="n">
        <v>0</v>
      </c>
    </row>
    <row r="529" s="172" customFormat="true" ht="11.25" hidden="false" customHeight="false" outlineLevel="0" collapsed="false">
      <c r="K529" s="198"/>
      <c r="L529" s="198"/>
      <c r="M529" s="198"/>
      <c r="N529" s="198"/>
      <c r="O529" s="198" t="n">
        <v>0</v>
      </c>
    </row>
    <row r="530" s="172" customFormat="true" ht="11.25" hidden="false" customHeight="false" outlineLevel="0" collapsed="false">
      <c r="K530" s="198"/>
      <c r="L530" s="198"/>
      <c r="M530" s="198"/>
      <c r="N530" s="198"/>
      <c r="O530" s="198" t="n">
        <v>0</v>
      </c>
    </row>
    <row r="531" s="172" customFormat="true" ht="11.25" hidden="false" customHeight="false" outlineLevel="0" collapsed="false">
      <c r="K531" s="198"/>
      <c r="L531" s="198"/>
      <c r="M531" s="198"/>
      <c r="N531" s="198"/>
      <c r="O531" s="198" t="n">
        <v>0</v>
      </c>
    </row>
    <row r="532" s="172" customFormat="true" ht="11.25" hidden="false" customHeight="false" outlineLevel="0" collapsed="false">
      <c r="K532" s="198"/>
      <c r="L532" s="198"/>
      <c r="M532" s="198"/>
      <c r="N532" s="198"/>
      <c r="O532" s="198" t="n">
        <v>0</v>
      </c>
    </row>
    <row r="533" s="172" customFormat="true" ht="11.25" hidden="false" customHeight="false" outlineLevel="0" collapsed="false">
      <c r="K533" s="198"/>
      <c r="L533" s="198"/>
      <c r="M533" s="198"/>
      <c r="N533" s="198"/>
      <c r="O533" s="198" t="n">
        <v>0</v>
      </c>
    </row>
    <row r="534" s="172" customFormat="true" ht="11.25" hidden="false" customHeight="false" outlineLevel="0" collapsed="false">
      <c r="K534" s="198"/>
      <c r="L534" s="198"/>
      <c r="M534" s="198"/>
      <c r="N534" s="198"/>
      <c r="O534" s="198" t="n">
        <v>0</v>
      </c>
    </row>
    <row r="535" s="172" customFormat="true" ht="11.25" hidden="false" customHeight="false" outlineLevel="0" collapsed="false">
      <c r="K535" s="198"/>
      <c r="L535" s="198"/>
      <c r="M535" s="198"/>
      <c r="N535" s="198"/>
      <c r="O535" s="198" t="n">
        <v>0</v>
      </c>
    </row>
    <row r="536" s="172" customFormat="true" ht="11.25" hidden="false" customHeight="false" outlineLevel="0" collapsed="false">
      <c r="K536" s="198"/>
      <c r="L536" s="198"/>
      <c r="M536" s="198"/>
      <c r="N536" s="198"/>
      <c r="O536" s="198" t="n">
        <v>0</v>
      </c>
    </row>
    <row r="537" s="172" customFormat="true" ht="11.25" hidden="false" customHeight="false" outlineLevel="0" collapsed="false">
      <c r="K537" s="198"/>
      <c r="L537" s="198"/>
      <c r="M537" s="198"/>
      <c r="N537" s="198"/>
      <c r="O537" s="198" t="n">
        <v>0</v>
      </c>
    </row>
    <row r="538" s="172" customFormat="true" ht="11.25" hidden="false" customHeight="false" outlineLevel="0" collapsed="false">
      <c r="K538" s="198"/>
      <c r="L538" s="198"/>
      <c r="M538" s="198"/>
      <c r="N538" s="198"/>
      <c r="O538" s="198" t="n">
        <v>0</v>
      </c>
    </row>
    <row r="539" s="172" customFormat="true" ht="11.25" hidden="false" customHeight="false" outlineLevel="0" collapsed="false">
      <c r="K539" s="198"/>
      <c r="L539" s="198"/>
      <c r="M539" s="198"/>
      <c r="N539" s="198"/>
      <c r="O539" s="198" t="n">
        <v>0</v>
      </c>
    </row>
    <row r="540" s="172" customFormat="true" ht="11.25" hidden="false" customHeight="false" outlineLevel="0" collapsed="false">
      <c r="K540" s="198"/>
      <c r="L540" s="198"/>
      <c r="M540" s="198"/>
      <c r="N540" s="198"/>
      <c r="O540" s="198" t="n">
        <v>0</v>
      </c>
    </row>
    <row r="541" s="172" customFormat="true" ht="11.25" hidden="false" customHeight="false" outlineLevel="0" collapsed="false">
      <c r="K541" s="198"/>
      <c r="L541" s="198"/>
      <c r="M541" s="198"/>
      <c r="N541" s="198"/>
      <c r="O541" s="198" t="n">
        <v>0</v>
      </c>
    </row>
    <row r="542" s="172" customFormat="true" ht="11.25" hidden="false" customHeight="false" outlineLevel="0" collapsed="false">
      <c r="K542" s="198"/>
      <c r="L542" s="198"/>
      <c r="M542" s="198"/>
      <c r="N542" s="198"/>
      <c r="O542" s="198" t="n">
        <v>0</v>
      </c>
    </row>
    <row r="543" s="172" customFormat="true" ht="11.25" hidden="false" customHeight="false" outlineLevel="0" collapsed="false">
      <c r="K543" s="198"/>
      <c r="L543" s="198"/>
      <c r="M543" s="198"/>
      <c r="N543" s="198"/>
      <c r="O543" s="198" t="n">
        <v>0</v>
      </c>
    </row>
    <row r="544" s="172" customFormat="true" ht="11.25" hidden="false" customHeight="false" outlineLevel="0" collapsed="false">
      <c r="K544" s="198"/>
      <c r="L544" s="198"/>
      <c r="M544" s="198"/>
      <c r="N544" s="198"/>
      <c r="O544" s="198" t="n">
        <v>0</v>
      </c>
    </row>
    <row r="545" s="172" customFormat="true" ht="11.25" hidden="false" customHeight="false" outlineLevel="0" collapsed="false">
      <c r="K545" s="198"/>
      <c r="L545" s="198"/>
      <c r="M545" s="198"/>
      <c r="N545" s="198"/>
      <c r="O545" s="198" t="n">
        <v>0</v>
      </c>
    </row>
    <row r="546" s="172" customFormat="true" ht="11.25" hidden="false" customHeight="false" outlineLevel="0" collapsed="false">
      <c r="K546" s="198"/>
      <c r="L546" s="198"/>
      <c r="M546" s="198"/>
      <c r="N546" s="198"/>
      <c r="O546" s="198" t="n">
        <v>0</v>
      </c>
    </row>
    <row r="547" s="172" customFormat="true" ht="11.25" hidden="false" customHeight="false" outlineLevel="0" collapsed="false">
      <c r="K547" s="198"/>
      <c r="L547" s="198"/>
      <c r="M547" s="198"/>
      <c r="N547" s="198"/>
      <c r="O547" s="198" t="n">
        <v>0</v>
      </c>
    </row>
    <row r="548" s="172" customFormat="true" ht="11.25" hidden="false" customHeight="false" outlineLevel="0" collapsed="false">
      <c r="K548" s="198"/>
      <c r="L548" s="198"/>
      <c r="M548" s="198"/>
      <c r="N548" s="198"/>
      <c r="O548" s="198" t="n">
        <v>0</v>
      </c>
    </row>
    <row r="549" s="172" customFormat="true" ht="11.25" hidden="false" customHeight="false" outlineLevel="0" collapsed="false">
      <c r="K549" s="198"/>
      <c r="L549" s="198"/>
      <c r="M549" s="198"/>
      <c r="N549" s="198"/>
      <c r="O549" s="198" t="n">
        <v>0</v>
      </c>
    </row>
    <row r="550" s="172" customFormat="true" ht="11.25" hidden="false" customHeight="false" outlineLevel="0" collapsed="false">
      <c r="K550" s="198"/>
      <c r="L550" s="198"/>
      <c r="M550" s="198"/>
      <c r="N550" s="198"/>
      <c r="O550" s="198" t="n">
        <v>0</v>
      </c>
    </row>
    <row r="551" s="172" customFormat="true" ht="11.25" hidden="false" customHeight="false" outlineLevel="0" collapsed="false">
      <c r="K551" s="198"/>
      <c r="L551" s="198"/>
      <c r="M551" s="198"/>
      <c r="N551" s="198"/>
      <c r="O551" s="198" t="n">
        <v>0</v>
      </c>
    </row>
    <row r="552" s="172" customFormat="true" ht="11.25" hidden="false" customHeight="false" outlineLevel="0" collapsed="false">
      <c r="K552" s="198"/>
      <c r="L552" s="198"/>
      <c r="M552" s="198"/>
      <c r="N552" s="198"/>
      <c r="O552" s="198" t="n">
        <v>0</v>
      </c>
    </row>
    <row r="553" s="172" customFormat="true" ht="11.25" hidden="false" customHeight="false" outlineLevel="0" collapsed="false">
      <c r="K553" s="198"/>
      <c r="L553" s="198"/>
      <c r="M553" s="198"/>
      <c r="N553" s="198"/>
      <c r="O553" s="198" t="n">
        <v>0</v>
      </c>
    </row>
    <row r="554" s="172" customFormat="true" ht="11.25" hidden="false" customHeight="false" outlineLevel="0" collapsed="false">
      <c r="K554" s="198"/>
      <c r="L554" s="198"/>
      <c r="M554" s="198"/>
      <c r="N554" s="198"/>
      <c r="O554" s="198" t="n">
        <v>0</v>
      </c>
    </row>
    <row r="555" s="172" customFormat="true" ht="11.25" hidden="false" customHeight="false" outlineLevel="0" collapsed="false">
      <c r="K555" s="198"/>
      <c r="L555" s="198"/>
      <c r="M555" s="198"/>
      <c r="N555" s="198"/>
      <c r="O555" s="198" t="n">
        <v>0</v>
      </c>
    </row>
    <row r="556" s="172" customFormat="true" ht="11.25" hidden="false" customHeight="false" outlineLevel="0" collapsed="false">
      <c r="K556" s="198"/>
      <c r="L556" s="198"/>
      <c r="M556" s="198"/>
      <c r="N556" s="198"/>
      <c r="O556" s="198" t="n">
        <v>0</v>
      </c>
    </row>
    <row r="557" s="172" customFormat="true" ht="11.25" hidden="false" customHeight="false" outlineLevel="0" collapsed="false">
      <c r="K557" s="198"/>
      <c r="L557" s="198"/>
      <c r="M557" s="198"/>
      <c r="N557" s="198"/>
      <c r="O557" s="198" t="n">
        <v>0</v>
      </c>
    </row>
    <row r="558" s="172" customFormat="true" ht="11.25" hidden="false" customHeight="false" outlineLevel="0" collapsed="false">
      <c r="K558" s="198"/>
      <c r="L558" s="198"/>
      <c r="M558" s="198"/>
      <c r="N558" s="198"/>
      <c r="O558" s="198" t="n">
        <v>0</v>
      </c>
    </row>
    <row r="559" s="172" customFormat="true" ht="11.25" hidden="false" customHeight="false" outlineLevel="0" collapsed="false">
      <c r="K559" s="198"/>
      <c r="L559" s="198"/>
      <c r="M559" s="198"/>
      <c r="N559" s="198"/>
      <c r="O559" s="198" t="n">
        <v>0</v>
      </c>
    </row>
    <row r="560" s="172" customFormat="true" ht="11.25" hidden="false" customHeight="false" outlineLevel="0" collapsed="false">
      <c r="K560" s="198"/>
      <c r="L560" s="198"/>
      <c r="M560" s="198"/>
      <c r="N560" s="198"/>
      <c r="O560" s="198" t="n">
        <v>0</v>
      </c>
    </row>
    <row r="561" s="172" customFormat="true" ht="11.25" hidden="false" customHeight="false" outlineLevel="0" collapsed="false">
      <c r="K561" s="198"/>
      <c r="L561" s="198"/>
      <c r="M561" s="198"/>
      <c r="N561" s="198"/>
      <c r="O561" s="198" t="n">
        <v>0</v>
      </c>
    </row>
    <row r="562" s="172" customFormat="true" ht="11.25" hidden="false" customHeight="false" outlineLevel="0" collapsed="false">
      <c r="K562" s="198"/>
      <c r="L562" s="198"/>
      <c r="M562" s="198"/>
      <c r="N562" s="198"/>
      <c r="O562" s="198" t="n">
        <v>0</v>
      </c>
    </row>
    <row r="563" s="172" customFormat="true" ht="11.25" hidden="false" customHeight="false" outlineLevel="0" collapsed="false">
      <c r="K563" s="198"/>
      <c r="L563" s="198"/>
      <c r="M563" s="198"/>
      <c r="N563" s="198"/>
      <c r="O563" s="198" t="n">
        <v>0</v>
      </c>
    </row>
    <row r="564" s="172" customFormat="true" ht="11.25" hidden="false" customHeight="false" outlineLevel="0" collapsed="false">
      <c r="K564" s="198"/>
      <c r="L564" s="198"/>
      <c r="M564" s="198"/>
      <c r="N564" s="198"/>
      <c r="O564" s="198" t="n">
        <v>0</v>
      </c>
    </row>
    <row r="565" s="172" customFormat="true" ht="11.25" hidden="false" customHeight="false" outlineLevel="0" collapsed="false">
      <c r="K565" s="198"/>
      <c r="L565" s="198"/>
      <c r="M565" s="198"/>
      <c r="N565" s="198"/>
      <c r="O565" s="198" t="n">
        <v>0</v>
      </c>
    </row>
    <row r="566" s="172" customFormat="true" ht="11.25" hidden="false" customHeight="false" outlineLevel="0" collapsed="false">
      <c r="K566" s="198"/>
      <c r="L566" s="198"/>
      <c r="M566" s="198"/>
      <c r="N566" s="198"/>
      <c r="O566" s="198" t="n">
        <v>0</v>
      </c>
    </row>
    <row r="567" s="172" customFormat="true" ht="11.25" hidden="false" customHeight="false" outlineLevel="0" collapsed="false">
      <c r="K567" s="198"/>
      <c r="L567" s="198"/>
      <c r="M567" s="198"/>
      <c r="N567" s="198"/>
      <c r="O567" s="198" t="n">
        <v>0</v>
      </c>
    </row>
    <row r="568" s="172" customFormat="true" ht="11.25" hidden="false" customHeight="false" outlineLevel="0" collapsed="false">
      <c r="K568" s="198"/>
      <c r="L568" s="198"/>
      <c r="M568" s="198"/>
      <c r="N568" s="198"/>
      <c r="O568" s="198" t="n">
        <v>0</v>
      </c>
    </row>
    <row r="569" s="172" customFormat="true" ht="11.25" hidden="false" customHeight="false" outlineLevel="0" collapsed="false">
      <c r="K569" s="198"/>
      <c r="L569" s="198"/>
      <c r="M569" s="198"/>
      <c r="N569" s="198"/>
      <c r="O569" s="198" t="n">
        <v>0</v>
      </c>
    </row>
    <row r="570" s="172" customFormat="true" ht="11.25" hidden="false" customHeight="false" outlineLevel="0" collapsed="false">
      <c r="K570" s="198"/>
      <c r="L570" s="198"/>
      <c r="M570" s="198"/>
      <c r="N570" s="198"/>
      <c r="O570" s="198" t="n">
        <v>0</v>
      </c>
    </row>
    <row r="571" s="172" customFormat="true" ht="11.25" hidden="false" customHeight="false" outlineLevel="0" collapsed="false">
      <c r="K571" s="198"/>
      <c r="L571" s="198"/>
      <c r="M571" s="198"/>
      <c r="N571" s="198"/>
      <c r="O571" s="198" t="n">
        <v>0</v>
      </c>
    </row>
    <row r="572" s="172" customFormat="true" ht="11.25" hidden="false" customHeight="false" outlineLevel="0" collapsed="false">
      <c r="K572" s="198"/>
      <c r="L572" s="198"/>
      <c r="M572" s="198"/>
      <c r="N572" s="198"/>
      <c r="O572" s="198" t="n">
        <v>0</v>
      </c>
    </row>
    <row r="573" s="172" customFormat="true" ht="11.25" hidden="false" customHeight="false" outlineLevel="0" collapsed="false">
      <c r="K573" s="198"/>
      <c r="L573" s="198"/>
      <c r="M573" s="198"/>
      <c r="N573" s="198"/>
      <c r="O573" s="198" t="n">
        <v>0</v>
      </c>
    </row>
    <row r="574" s="172" customFormat="true" ht="11.25" hidden="false" customHeight="false" outlineLevel="0" collapsed="false">
      <c r="K574" s="198"/>
      <c r="L574" s="198"/>
      <c r="M574" s="198"/>
      <c r="N574" s="198"/>
      <c r="O574" s="198" t="n">
        <v>0</v>
      </c>
    </row>
    <row r="575" s="172" customFormat="true" ht="11.25" hidden="false" customHeight="false" outlineLevel="0" collapsed="false">
      <c r="K575" s="198"/>
      <c r="L575" s="198"/>
      <c r="M575" s="198"/>
      <c r="N575" s="198"/>
      <c r="O575" s="198" t="n">
        <v>0</v>
      </c>
    </row>
    <row r="576" s="172" customFormat="true" ht="11.25" hidden="false" customHeight="false" outlineLevel="0" collapsed="false">
      <c r="K576" s="198"/>
      <c r="L576" s="198"/>
      <c r="M576" s="198"/>
      <c r="N576" s="198"/>
      <c r="O576" s="198" t="n">
        <v>0</v>
      </c>
    </row>
    <row r="577" s="172" customFormat="true" ht="11.25" hidden="false" customHeight="false" outlineLevel="0" collapsed="false">
      <c r="K577" s="198"/>
      <c r="L577" s="198"/>
      <c r="M577" s="198"/>
      <c r="N577" s="198"/>
      <c r="O577" s="198" t="n">
        <v>0</v>
      </c>
    </row>
    <row r="578" s="172" customFormat="true" ht="11.25" hidden="false" customHeight="false" outlineLevel="0" collapsed="false">
      <c r="K578" s="198"/>
      <c r="L578" s="198"/>
      <c r="M578" s="198"/>
      <c r="N578" s="198"/>
      <c r="O578" s="198" t="n">
        <v>0</v>
      </c>
    </row>
    <row r="579" s="172" customFormat="true" ht="11.25" hidden="false" customHeight="false" outlineLevel="0" collapsed="false">
      <c r="K579" s="198"/>
      <c r="L579" s="198"/>
      <c r="M579" s="198"/>
      <c r="N579" s="198"/>
      <c r="O579" s="198" t="n">
        <v>0</v>
      </c>
    </row>
    <row r="580" s="172" customFormat="true" ht="11.25" hidden="false" customHeight="false" outlineLevel="0" collapsed="false">
      <c r="K580" s="198"/>
      <c r="L580" s="198"/>
      <c r="M580" s="198"/>
      <c r="N580" s="198"/>
      <c r="O580" s="198" t="n">
        <v>0</v>
      </c>
    </row>
    <row r="581" s="172" customFormat="true" ht="11.25" hidden="false" customHeight="false" outlineLevel="0" collapsed="false">
      <c r="K581" s="198"/>
      <c r="L581" s="198"/>
      <c r="M581" s="198"/>
      <c r="N581" s="198"/>
      <c r="O581" s="198" t="n">
        <v>0</v>
      </c>
    </row>
    <row r="582" s="172" customFormat="true" ht="11.25" hidden="false" customHeight="false" outlineLevel="0" collapsed="false">
      <c r="K582" s="198"/>
      <c r="L582" s="198"/>
      <c r="M582" s="198"/>
      <c r="N582" s="198"/>
      <c r="O582" s="198" t="n">
        <v>0</v>
      </c>
    </row>
    <row r="583" s="172" customFormat="true" ht="11.25" hidden="false" customHeight="false" outlineLevel="0" collapsed="false">
      <c r="K583" s="198"/>
      <c r="L583" s="198"/>
      <c r="M583" s="198"/>
      <c r="N583" s="198"/>
      <c r="O583" s="198" t="n">
        <v>0</v>
      </c>
    </row>
    <row r="584" s="172" customFormat="true" ht="11.25" hidden="false" customHeight="false" outlineLevel="0" collapsed="false">
      <c r="K584" s="198"/>
      <c r="L584" s="198"/>
      <c r="M584" s="198"/>
      <c r="N584" s="198"/>
      <c r="O584" s="198" t="n">
        <v>0</v>
      </c>
    </row>
    <row r="585" s="172" customFormat="true" ht="11.25" hidden="false" customHeight="false" outlineLevel="0" collapsed="false">
      <c r="K585" s="198"/>
      <c r="L585" s="198"/>
      <c r="M585" s="198"/>
      <c r="N585" s="198"/>
      <c r="O585" s="198" t="n">
        <v>0</v>
      </c>
    </row>
    <row r="586" s="172" customFormat="true" ht="11.25" hidden="false" customHeight="false" outlineLevel="0" collapsed="false">
      <c r="K586" s="198"/>
      <c r="L586" s="198"/>
      <c r="M586" s="198"/>
      <c r="N586" s="198"/>
      <c r="O586" s="198" t="n">
        <v>0</v>
      </c>
    </row>
    <row r="587" s="172" customFormat="true" ht="11.25" hidden="false" customHeight="false" outlineLevel="0" collapsed="false">
      <c r="K587" s="198"/>
      <c r="L587" s="198"/>
      <c r="M587" s="198"/>
      <c r="N587" s="198"/>
      <c r="O587" s="198" t="n">
        <v>0</v>
      </c>
    </row>
    <row r="588" s="172" customFormat="true" ht="11.25" hidden="false" customHeight="false" outlineLevel="0" collapsed="false">
      <c r="K588" s="198"/>
      <c r="L588" s="198"/>
      <c r="M588" s="198"/>
      <c r="N588" s="198"/>
      <c r="O588" s="198" t="n">
        <v>0</v>
      </c>
    </row>
    <row r="589" s="172" customFormat="true" ht="11.25" hidden="false" customHeight="false" outlineLevel="0" collapsed="false">
      <c r="K589" s="198"/>
      <c r="L589" s="198"/>
      <c r="M589" s="198"/>
      <c r="N589" s="198"/>
      <c r="O589" s="198" t="n">
        <v>0</v>
      </c>
    </row>
    <row r="590" s="172" customFormat="true" ht="11.25" hidden="false" customHeight="false" outlineLevel="0" collapsed="false">
      <c r="K590" s="198"/>
      <c r="L590" s="198"/>
      <c r="M590" s="198"/>
      <c r="N590" s="198"/>
      <c r="O590" s="198" t="n">
        <v>0</v>
      </c>
    </row>
    <row r="591" s="172" customFormat="true" ht="11.25" hidden="false" customHeight="false" outlineLevel="0" collapsed="false">
      <c r="K591" s="198"/>
      <c r="L591" s="198"/>
      <c r="M591" s="198"/>
      <c r="N591" s="198"/>
      <c r="O591" s="198" t="n">
        <v>0</v>
      </c>
    </row>
    <row r="592" s="172" customFormat="true" ht="11.25" hidden="false" customHeight="false" outlineLevel="0" collapsed="false">
      <c r="K592" s="198"/>
      <c r="L592" s="198"/>
      <c r="M592" s="198"/>
      <c r="N592" s="198"/>
      <c r="O592" s="198" t="n">
        <v>0</v>
      </c>
    </row>
    <row r="593" s="172" customFormat="true" ht="11.25" hidden="false" customHeight="false" outlineLevel="0" collapsed="false">
      <c r="K593" s="198"/>
      <c r="L593" s="198"/>
      <c r="M593" s="198"/>
      <c r="N593" s="198"/>
      <c r="O593" s="198" t="n">
        <v>0</v>
      </c>
    </row>
    <row r="594" s="172" customFormat="true" ht="11.25" hidden="false" customHeight="false" outlineLevel="0" collapsed="false">
      <c r="K594" s="198"/>
      <c r="L594" s="198"/>
      <c r="M594" s="198"/>
      <c r="N594" s="198"/>
      <c r="O594" s="198" t="n">
        <v>0</v>
      </c>
    </row>
    <row r="595" s="172" customFormat="true" ht="11.25" hidden="false" customHeight="false" outlineLevel="0" collapsed="false">
      <c r="K595" s="198"/>
      <c r="L595" s="198"/>
      <c r="M595" s="198"/>
      <c r="N595" s="198"/>
      <c r="O595" s="198" t="n">
        <v>0</v>
      </c>
    </row>
    <row r="596" s="172" customFormat="true" ht="11.25" hidden="false" customHeight="false" outlineLevel="0" collapsed="false">
      <c r="K596" s="198"/>
      <c r="L596" s="198"/>
      <c r="M596" s="198"/>
      <c r="N596" s="198"/>
      <c r="O596" s="198" t="n">
        <v>0</v>
      </c>
    </row>
    <row r="597" s="172" customFormat="true" ht="11.25" hidden="false" customHeight="false" outlineLevel="0" collapsed="false">
      <c r="K597" s="198"/>
      <c r="L597" s="198"/>
      <c r="M597" s="198"/>
      <c r="N597" s="198"/>
      <c r="O597" s="198" t="n">
        <v>0</v>
      </c>
    </row>
    <row r="598" s="172" customFormat="true" ht="11.25" hidden="false" customHeight="false" outlineLevel="0" collapsed="false">
      <c r="K598" s="198"/>
      <c r="L598" s="198"/>
      <c r="M598" s="198"/>
      <c r="N598" s="198"/>
      <c r="O598" s="198" t="n">
        <v>0</v>
      </c>
    </row>
    <row r="599" s="172" customFormat="true" ht="11.25" hidden="false" customHeight="false" outlineLevel="0" collapsed="false">
      <c r="K599" s="198"/>
      <c r="L599" s="198"/>
      <c r="M599" s="198"/>
      <c r="N599" s="198"/>
      <c r="O599" s="198" t="n">
        <v>0</v>
      </c>
    </row>
    <row r="600" s="172" customFormat="true" ht="11.25" hidden="false" customHeight="false" outlineLevel="0" collapsed="false">
      <c r="K600" s="198"/>
      <c r="L600" s="198"/>
      <c r="M600" s="198"/>
      <c r="N600" s="198"/>
      <c r="O600" s="198" t="n">
        <v>0</v>
      </c>
    </row>
    <row r="601" s="172" customFormat="true" ht="11.25" hidden="false" customHeight="false" outlineLevel="0" collapsed="false">
      <c r="K601" s="198"/>
      <c r="L601" s="198"/>
      <c r="M601" s="198"/>
      <c r="N601" s="198"/>
      <c r="O601" s="198" t="n">
        <v>0</v>
      </c>
    </row>
    <row r="602" s="172" customFormat="true" ht="11.25" hidden="false" customHeight="false" outlineLevel="0" collapsed="false">
      <c r="K602" s="198"/>
      <c r="L602" s="198"/>
      <c r="M602" s="198"/>
      <c r="N602" s="198"/>
      <c r="O602" s="198" t="n">
        <v>0</v>
      </c>
    </row>
    <row r="603" s="172" customFormat="true" ht="11.25" hidden="false" customHeight="false" outlineLevel="0" collapsed="false">
      <c r="K603" s="198"/>
      <c r="L603" s="198"/>
      <c r="M603" s="198"/>
      <c r="N603" s="198"/>
      <c r="O603" s="198" t="n">
        <v>0</v>
      </c>
    </row>
    <row r="604" s="172" customFormat="true" ht="11.25" hidden="false" customHeight="false" outlineLevel="0" collapsed="false">
      <c r="K604" s="198"/>
      <c r="L604" s="198"/>
      <c r="M604" s="198"/>
      <c r="N604" s="198"/>
      <c r="O604" s="198" t="n">
        <v>0</v>
      </c>
    </row>
    <row r="605" s="172" customFormat="true" ht="11.25" hidden="false" customHeight="false" outlineLevel="0" collapsed="false">
      <c r="K605" s="198"/>
      <c r="L605" s="198"/>
      <c r="M605" s="198"/>
      <c r="N605" s="198"/>
      <c r="O605" s="198" t="n">
        <v>0</v>
      </c>
    </row>
    <row r="606" s="172" customFormat="true" ht="11.25" hidden="false" customHeight="false" outlineLevel="0" collapsed="false">
      <c r="K606" s="198"/>
      <c r="L606" s="198"/>
      <c r="M606" s="198"/>
      <c r="N606" s="198"/>
      <c r="O606" s="198" t="n">
        <v>0</v>
      </c>
    </row>
    <row r="607" s="172" customFormat="true" ht="11.25" hidden="false" customHeight="false" outlineLevel="0" collapsed="false">
      <c r="K607" s="198"/>
      <c r="L607" s="198"/>
      <c r="M607" s="198"/>
      <c r="N607" s="198"/>
      <c r="O607" s="198" t="n">
        <v>0</v>
      </c>
    </row>
    <row r="608" s="172" customFormat="true" ht="11.25" hidden="false" customHeight="false" outlineLevel="0" collapsed="false">
      <c r="K608" s="198"/>
      <c r="L608" s="198"/>
      <c r="M608" s="198"/>
      <c r="N608" s="198"/>
      <c r="O608" s="198" t="n">
        <v>0</v>
      </c>
    </row>
    <row r="609" s="172" customFormat="true" ht="11.25" hidden="false" customHeight="false" outlineLevel="0" collapsed="false">
      <c r="K609" s="198"/>
      <c r="L609" s="198"/>
      <c r="M609" s="198"/>
      <c r="N609" s="198"/>
      <c r="O609" s="198" t="n">
        <v>0</v>
      </c>
    </row>
    <row r="610" s="172" customFormat="true" ht="11.25" hidden="false" customHeight="false" outlineLevel="0" collapsed="false">
      <c r="K610" s="198"/>
      <c r="L610" s="198"/>
      <c r="M610" s="198"/>
      <c r="N610" s="198"/>
      <c r="O610" s="198" t="n">
        <v>0</v>
      </c>
    </row>
    <row r="611" s="172" customFormat="true" ht="11.25" hidden="false" customHeight="false" outlineLevel="0" collapsed="false">
      <c r="K611" s="198"/>
      <c r="L611" s="198"/>
      <c r="M611" s="198"/>
      <c r="N611" s="198"/>
      <c r="O611" s="198" t="n">
        <v>0</v>
      </c>
    </row>
    <row r="612" s="172" customFormat="true" ht="11.25" hidden="false" customHeight="false" outlineLevel="0" collapsed="false">
      <c r="K612" s="198"/>
      <c r="L612" s="198"/>
      <c r="M612" s="198"/>
      <c r="N612" s="198"/>
      <c r="O612" s="198" t="n">
        <v>0</v>
      </c>
    </row>
    <row r="613" s="172" customFormat="true" ht="11.25" hidden="false" customHeight="false" outlineLevel="0" collapsed="false">
      <c r="K613" s="198"/>
      <c r="L613" s="198"/>
      <c r="M613" s="198"/>
      <c r="N613" s="198"/>
      <c r="O613" s="198" t="n">
        <v>0</v>
      </c>
    </row>
    <row r="614" s="172" customFormat="true" ht="11.25" hidden="false" customHeight="false" outlineLevel="0" collapsed="false">
      <c r="K614" s="198"/>
      <c r="L614" s="198"/>
      <c r="M614" s="198"/>
      <c r="N614" s="198"/>
      <c r="O614" s="198" t="n">
        <v>0</v>
      </c>
    </row>
    <row r="615" s="172" customFormat="true" ht="11.25" hidden="false" customHeight="false" outlineLevel="0" collapsed="false">
      <c r="K615" s="198"/>
      <c r="L615" s="198"/>
      <c r="M615" s="198"/>
      <c r="N615" s="198"/>
      <c r="O615" s="198" t="n">
        <v>0</v>
      </c>
    </row>
    <row r="616" s="172" customFormat="true" ht="11.25" hidden="false" customHeight="false" outlineLevel="0" collapsed="false">
      <c r="K616" s="198"/>
      <c r="L616" s="198"/>
      <c r="M616" s="198"/>
      <c r="N616" s="198"/>
      <c r="O616" s="198" t="n">
        <v>0</v>
      </c>
    </row>
    <row r="617" s="172" customFormat="true" ht="11.25" hidden="false" customHeight="false" outlineLevel="0" collapsed="false">
      <c r="K617" s="198"/>
      <c r="L617" s="198"/>
      <c r="M617" s="198"/>
      <c r="N617" s="198"/>
      <c r="O617" s="198" t="n">
        <v>0</v>
      </c>
    </row>
    <row r="618" s="172" customFormat="true" ht="11.25" hidden="false" customHeight="false" outlineLevel="0" collapsed="false">
      <c r="K618" s="198"/>
      <c r="L618" s="198"/>
      <c r="M618" s="198"/>
      <c r="N618" s="198"/>
      <c r="O618" s="198" t="n">
        <v>0</v>
      </c>
    </row>
    <row r="619" s="172" customFormat="true" ht="11.25" hidden="false" customHeight="false" outlineLevel="0" collapsed="false">
      <c r="K619" s="198"/>
      <c r="L619" s="198"/>
      <c r="M619" s="198"/>
      <c r="N619" s="198"/>
      <c r="O619" s="198" t="n">
        <v>0</v>
      </c>
    </row>
    <row r="620" s="172" customFormat="true" ht="11.25" hidden="false" customHeight="false" outlineLevel="0" collapsed="false">
      <c r="K620" s="198"/>
      <c r="L620" s="198"/>
      <c r="M620" s="198"/>
      <c r="N620" s="198"/>
      <c r="O620" s="198" t="n">
        <v>0</v>
      </c>
    </row>
    <row r="621" s="172" customFormat="true" ht="11.25" hidden="false" customHeight="false" outlineLevel="0" collapsed="false">
      <c r="K621" s="198"/>
      <c r="L621" s="198"/>
      <c r="M621" s="198"/>
      <c r="N621" s="198"/>
      <c r="O621" s="198" t="n">
        <v>0</v>
      </c>
    </row>
    <row r="622" s="172" customFormat="true" ht="11.25" hidden="false" customHeight="false" outlineLevel="0" collapsed="false">
      <c r="K622" s="198"/>
      <c r="L622" s="198"/>
      <c r="M622" s="198"/>
      <c r="N622" s="198"/>
      <c r="O622" s="198" t="n">
        <v>0</v>
      </c>
    </row>
    <row r="623" s="172" customFormat="true" ht="11.25" hidden="false" customHeight="false" outlineLevel="0" collapsed="false">
      <c r="K623" s="198"/>
      <c r="L623" s="198"/>
      <c r="M623" s="198"/>
      <c r="N623" s="198"/>
      <c r="O623" s="198" t="n">
        <v>0</v>
      </c>
    </row>
    <row r="624" s="172" customFormat="true" ht="11.25" hidden="false" customHeight="false" outlineLevel="0" collapsed="false">
      <c r="K624" s="198"/>
      <c r="L624" s="198"/>
      <c r="M624" s="198"/>
      <c r="N624" s="198"/>
      <c r="O624" s="198" t="n">
        <v>0</v>
      </c>
    </row>
    <row r="625" s="172" customFormat="true" ht="11.25" hidden="false" customHeight="false" outlineLevel="0" collapsed="false">
      <c r="K625" s="198"/>
      <c r="L625" s="198"/>
      <c r="M625" s="198"/>
      <c r="N625" s="198"/>
      <c r="O625" s="198" t="n">
        <v>0</v>
      </c>
    </row>
    <row r="626" s="172" customFormat="true" ht="11.25" hidden="false" customHeight="false" outlineLevel="0" collapsed="false">
      <c r="K626" s="198"/>
      <c r="L626" s="198"/>
      <c r="M626" s="198"/>
      <c r="N626" s="198"/>
      <c r="O626" s="198" t="n">
        <v>0</v>
      </c>
    </row>
    <row r="627" s="172" customFormat="true" ht="11.25" hidden="false" customHeight="false" outlineLevel="0" collapsed="false">
      <c r="K627" s="198"/>
      <c r="L627" s="198"/>
      <c r="M627" s="198"/>
      <c r="N627" s="198"/>
      <c r="O627" s="198" t="n">
        <v>0</v>
      </c>
    </row>
    <row r="628" s="172" customFormat="true" ht="11.25" hidden="false" customHeight="false" outlineLevel="0" collapsed="false">
      <c r="K628" s="198"/>
      <c r="L628" s="198"/>
      <c r="M628" s="198"/>
      <c r="N628" s="198"/>
      <c r="O628" s="198" t="n">
        <v>0</v>
      </c>
    </row>
    <row r="629" s="172" customFormat="true" ht="11.25" hidden="false" customHeight="false" outlineLevel="0" collapsed="false">
      <c r="K629" s="198"/>
      <c r="L629" s="198"/>
      <c r="M629" s="198"/>
      <c r="N629" s="198"/>
      <c r="O629" s="198" t="n">
        <v>0</v>
      </c>
    </row>
    <row r="630" s="172" customFormat="true" ht="11.25" hidden="false" customHeight="false" outlineLevel="0" collapsed="false">
      <c r="K630" s="198"/>
      <c r="L630" s="198"/>
      <c r="M630" s="198"/>
      <c r="N630" s="198"/>
      <c r="O630" s="198" t="n">
        <v>0</v>
      </c>
    </row>
    <row r="631" s="172" customFormat="true" ht="11.25" hidden="false" customHeight="false" outlineLevel="0" collapsed="false">
      <c r="K631" s="198"/>
      <c r="L631" s="198"/>
      <c r="M631" s="198"/>
      <c r="N631" s="198"/>
      <c r="O631" s="198" t="n">
        <v>0</v>
      </c>
    </row>
    <row r="632" s="172" customFormat="true" ht="11.25" hidden="false" customHeight="false" outlineLevel="0" collapsed="false">
      <c r="K632" s="198"/>
      <c r="L632" s="198"/>
      <c r="M632" s="198"/>
      <c r="N632" s="198"/>
      <c r="O632" s="198" t="n">
        <v>0</v>
      </c>
    </row>
    <row r="633" s="172" customFormat="true" ht="11.25" hidden="false" customHeight="false" outlineLevel="0" collapsed="false">
      <c r="K633" s="198"/>
      <c r="L633" s="198"/>
      <c r="M633" s="198"/>
      <c r="N633" s="198"/>
      <c r="O633" s="198" t="n">
        <v>0</v>
      </c>
    </row>
    <row r="634" s="172" customFormat="true" ht="11.25" hidden="false" customHeight="false" outlineLevel="0" collapsed="false">
      <c r="K634" s="198"/>
      <c r="L634" s="198"/>
      <c r="M634" s="198"/>
      <c r="N634" s="198"/>
      <c r="O634" s="198" t="n">
        <v>0</v>
      </c>
    </row>
    <row r="635" s="172" customFormat="true" ht="11.25" hidden="false" customHeight="false" outlineLevel="0" collapsed="false">
      <c r="K635" s="198"/>
      <c r="L635" s="198"/>
      <c r="M635" s="198"/>
      <c r="N635" s="198"/>
      <c r="O635" s="198" t="n">
        <v>0</v>
      </c>
    </row>
    <row r="636" s="172" customFormat="true" ht="11.25" hidden="false" customHeight="false" outlineLevel="0" collapsed="false">
      <c r="K636" s="198"/>
      <c r="L636" s="198"/>
      <c r="M636" s="198"/>
      <c r="N636" s="198"/>
      <c r="O636" s="198" t="n">
        <v>0</v>
      </c>
    </row>
    <row r="637" s="172" customFormat="true" ht="11.25" hidden="false" customHeight="false" outlineLevel="0" collapsed="false">
      <c r="K637" s="198"/>
      <c r="L637" s="198"/>
      <c r="M637" s="198"/>
      <c r="N637" s="198"/>
      <c r="O637" s="198" t="n">
        <v>0</v>
      </c>
    </row>
    <row r="638" s="172" customFormat="true" ht="11.25" hidden="false" customHeight="false" outlineLevel="0" collapsed="false">
      <c r="K638" s="198"/>
      <c r="L638" s="198"/>
      <c r="M638" s="198"/>
      <c r="N638" s="198"/>
      <c r="O638" s="198" t="n">
        <v>0</v>
      </c>
    </row>
    <row r="639" s="172" customFormat="true" ht="11.25" hidden="false" customHeight="false" outlineLevel="0" collapsed="false">
      <c r="K639" s="198"/>
      <c r="L639" s="198"/>
      <c r="M639" s="198"/>
      <c r="N639" s="198"/>
      <c r="O639" s="198" t="n">
        <v>0</v>
      </c>
    </row>
    <row r="640" s="172" customFormat="true" ht="11.25" hidden="false" customHeight="false" outlineLevel="0" collapsed="false">
      <c r="K640" s="198"/>
      <c r="L640" s="198"/>
      <c r="M640" s="198"/>
      <c r="N640" s="198"/>
      <c r="O640" s="198" t="n">
        <v>0</v>
      </c>
    </row>
    <row r="641" s="172" customFormat="true" ht="11.25" hidden="false" customHeight="false" outlineLevel="0" collapsed="false">
      <c r="K641" s="198"/>
      <c r="L641" s="198"/>
      <c r="M641" s="198"/>
      <c r="N641" s="198"/>
      <c r="O641" s="198" t="n">
        <v>0</v>
      </c>
    </row>
    <row r="642" s="172" customFormat="true" ht="11.25" hidden="false" customHeight="false" outlineLevel="0" collapsed="false">
      <c r="K642" s="198"/>
      <c r="L642" s="198"/>
      <c r="M642" s="198"/>
      <c r="N642" s="198"/>
      <c r="O642" s="198" t="n">
        <v>0</v>
      </c>
    </row>
    <row r="643" s="172" customFormat="true" ht="11.25" hidden="false" customHeight="false" outlineLevel="0" collapsed="false">
      <c r="K643" s="198"/>
      <c r="L643" s="198"/>
      <c r="M643" s="198"/>
      <c r="N643" s="198"/>
      <c r="O643" s="198" t="n">
        <v>0</v>
      </c>
    </row>
    <row r="644" s="172" customFormat="true" ht="11.25" hidden="false" customHeight="false" outlineLevel="0" collapsed="false">
      <c r="K644" s="198"/>
      <c r="L644" s="198"/>
      <c r="M644" s="198"/>
      <c r="N644" s="198"/>
      <c r="O644" s="198" t="n">
        <v>0</v>
      </c>
    </row>
    <row r="645" s="172" customFormat="true" ht="11.25" hidden="false" customHeight="false" outlineLevel="0" collapsed="false">
      <c r="K645" s="198"/>
      <c r="L645" s="198"/>
      <c r="M645" s="198"/>
      <c r="N645" s="198"/>
      <c r="O645" s="198" t="n">
        <v>0</v>
      </c>
    </row>
    <row r="646" s="172" customFormat="true" ht="11.25" hidden="false" customHeight="false" outlineLevel="0" collapsed="false">
      <c r="K646" s="198"/>
      <c r="L646" s="198"/>
      <c r="M646" s="198"/>
      <c r="N646" s="198"/>
      <c r="O646" s="198" t="n">
        <v>0</v>
      </c>
    </row>
    <row r="647" s="172" customFormat="true" ht="11.25" hidden="false" customHeight="false" outlineLevel="0" collapsed="false">
      <c r="K647" s="198"/>
      <c r="L647" s="198"/>
      <c r="M647" s="198"/>
      <c r="N647" s="198"/>
      <c r="O647" s="198" t="n">
        <v>0</v>
      </c>
    </row>
    <row r="648" s="172" customFormat="true" ht="11.25" hidden="false" customHeight="false" outlineLevel="0" collapsed="false">
      <c r="K648" s="198"/>
      <c r="L648" s="198"/>
      <c r="M648" s="198"/>
      <c r="N648" s="198"/>
      <c r="O648" s="198" t="n">
        <v>0</v>
      </c>
    </row>
    <row r="649" s="172" customFormat="true" ht="11.25" hidden="false" customHeight="false" outlineLevel="0" collapsed="false">
      <c r="K649" s="198"/>
      <c r="L649" s="198"/>
      <c r="M649" s="198"/>
      <c r="N649" s="198"/>
      <c r="O649" s="198" t="n">
        <v>0</v>
      </c>
    </row>
    <row r="650" s="172" customFormat="true" ht="11.25" hidden="false" customHeight="false" outlineLevel="0" collapsed="false">
      <c r="K650" s="198"/>
      <c r="L650" s="198"/>
      <c r="M650" s="198"/>
      <c r="N650" s="198"/>
      <c r="O650" s="198" t="n">
        <v>0</v>
      </c>
    </row>
    <row r="651" s="172" customFormat="true" ht="11.25" hidden="false" customHeight="false" outlineLevel="0" collapsed="false">
      <c r="K651" s="198"/>
      <c r="L651" s="198"/>
      <c r="M651" s="198"/>
      <c r="N651" s="198"/>
      <c r="O651" s="198" t="n">
        <v>0</v>
      </c>
    </row>
    <row r="652" s="172" customFormat="true" ht="11.25" hidden="false" customHeight="false" outlineLevel="0" collapsed="false">
      <c r="K652" s="198"/>
      <c r="L652" s="198"/>
      <c r="M652" s="198"/>
      <c r="N652" s="198"/>
      <c r="O652" s="198" t="n">
        <v>0</v>
      </c>
    </row>
    <row r="653" s="172" customFormat="true" ht="11.25" hidden="false" customHeight="false" outlineLevel="0" collapsed="false">
      <c r="K653" s="198"/>
      <c r="L653" s="198"/>
      <c r="M653" s="198"/>
      <c r="N653" s="198"/>
      <c r="O653" s="198" t="n">
        <v>0</v>
      </c>
    </row>
    <row r="654" s="172" customFormat="true" ht="11.25" hidden="false" customHeight="false" outlineLevel="0" collapsed="false">
      <c r="K654" s="198"/>
      <c r="L654" s="198"/>
      <c r="M654" s="198"/>
      <c r="N654" s="198"/>
      <c r="O654" s="198" t="n">
        <v>0</v>
      </c>
    </row>
    <row r="655" s="172" customFormat="true" ht="11.25" hidden="false" customHeight="false" outlineLevel="0" collapsed="false">
      <c r="K655" s="198"/>
      <c r="L655" s="198"/>
      <c r="M655" s="198"/>
      <c r="N655" s="198"/>
      <c r="O655" s="198" t="n">
        <v>0</v>
      </c>
    </row>
    <row r="656" s="172" customFormat="true" ht="11.25" hidden="false" customHeight="false" outlineLevel="0" collapsed="false">
      <c r="K656" s="198"/>
      <c r="L656" s="198"/>
      <c r="M656" s="198"/>
      <c r="N656" s="198"/>
      <c r="O656" s="198" t="n">
        <v>0</v>
      </c>
    </row>
    <row r="657" s="172" customFormat="true" ht="11.25" hidden="false" customHeight="false" outlineLevel="0" collapsed="false">
      <c r="K657" s="198"/>
      <c r="L657" s="198"/>
      <c r="M657" s="198"/>
      <c r="N657" s="198"/>
      <c r="O657" s="198" t="n">
        <v>0</v>
      </c>
    </row>
    <row r="658" s="172" customFormat="true" ht="11.25" hidden="false" customHeight="false" outlineLevel="0" collapsed="false">
      <c r="K658" s="198"/>
      <c r="L658" s="198"/>
      <c r="M658" s="198"/>
      <c r="N658" s="198"/>
      <c r="O658" s="198" t="n">
        <v>0</v>
      </c>
    </row>
    <row r="659" s="172" customFormat="true" ht="11.25" hidden="false" customHeight="false" outlineLevel="0" collapsed="false">
      <c r="K659" s="198"/>
      <c r="L659" s="198"/>
      <c r="M659" s="198"/>
      <c r="N659" s="198"/>
      <c r="O659" s="198" t="n">
        <v>0</v>
      </c>
    </row>
    <row r="660" s="172" customFormat="true" ht="11.25" hidden="false" customHeight="false" outlineLevel="0" collapsed="false">
      <c r="K660" s="198"/>
      <c r="L660" s="198"/>
      <c r="M660" s="198"/>
      <c r="N660" s="198"/>
      <c r="O660" s="198" t="n">
        <v>0</v>
      </c>
    </row>
    <row r="661" s="172" customFormat="true" ht="11.25" hidden="false" customHeight="false" outlineLevel="0" collapsed="false">
      <c r="K661" s="198"/>
      <c r="L661" s="198"/>
      <c r="M661" s="198"/>
      <c r="N661" s="198"/>
      <c r="O661" s="198" t="n">
        <v>0</v>
      </c>
    </row>
    <row r="662" s="172" customFormat="true" ht="11.25" hidden="false" customHeight="false" outlineLevel="0" collapsed="false">
      <c r="K662" s="198"/>
      <c r="L662" s="198"/>
      <c r="M662" s="198"/>
      <c r="N662" s="198"/>
      <c r="O662" s="198" t="n">
        <v>0</v>
      </c>
    </row>
    <row r="663" s="172" customFormat="true" ht="11.25" hidden="false" customHeight="false" outlineLevel="0" collapsed="false">
      <c r="K663" s="198"/>
      <c r="L663" s="198"/>
      <c r="M663" s="198"/>
      <c r="N663" s="198"/>
      <c r="O663" s="198" t="n">
        <v>0</v>
      </c>
    </row>
    <row r="664" s="172" customFormat="true" ht="11.25" hidden="false" customHeight="false" outlineLevel="0" collapsed="false">
      <c r="K664" s="198"/>
      <c r="L664" s="198"/>
      <c r="M664" s="198"/>
      <c r="N664" s="198"/>
      <c r="O664" s="198" t="n">
        <v>0</v>
      </c>
    </row>
    <row r="665" s="172" customFormat="true" ht="11.25" hidden="false" customHeight="false" outlineLevel="0" collapsed="false">
      <c r="K665" s="198"/>
      <c r="L665" s="198"/>
      <c r="M665" s="198"/>
      <c r="N665" s="198"/>
      <c r="O665" s="198" t="n">
        <v>0</v>
      </c>
    </row>
    <row r="666" s="172" customFormat="true" ht="11.25" hidden="false" customHeight="false" outlineLevel="0" collapsed="false">
      <c r="K666" s="198"/>
      <c r="L666" s="198"/>
      <c r="M666" s="198"/>
      <c r="N666" s="198"/>
      <c r="O666" s="198" t="n">
        <v>0</v>
      </c>
    </row>
    <row r="667" s="172" customFormat="true" ht="11.25" hidden="false" customHeight="false" outlineLevel="0" collapsed="false">
      <c r="K667" s="198"/>
      <c r="L667" s="198"/>
      <c r="M667" s="198"/>
      <c r="N667" s="198"/>
      <c r="O667" s="198" t="n">
        <v>0</v>
      </c>
    </row>
    <row r="668" s="172" customFormat="true" ht="11.25" hidden="false" customHeight="false" outlineLevel="0" collapsed="false">
      <c r="K668" s="198"/>
      <c r="L668" s="198"/>
      <c r="M668" s="198"/>
      <c r="N668" s="198"/>
      <c r="O668" s="198" t="n">
        <v>0</v>
      </c>
    </row>
    <row r="669" s="172" customFormat="true" ht="11.25" hidden="false" customHeight="false" outlineLevel="0" collapsed="false">
      <c r="K669" s="198"/>
      <c r="L669" s="198"/>
      <c r="M669" s="198"/>
      <c r="N669" s="198"/>
      <c r="O669" s="198" t="n">
        <v>0</v>
      </c>
    </row>
    <row r="670" s="172" customFormat="true" ht="11.25" hidden="false" customHeight="false" outlineLevel="0" collapsed="false">
      <c r="K670" s="198"/>
      <c r="L670" s="198"/>
      <c r="M670" s="198"/>
      <c r="N670" s="198"/>
      <c r="O670" s="198" t="n">
        <v>0</v>
      </c>
    </row>
    <row r="671" s="172" customFormat="true" ht="11.25" hidden="false" customHeight="false" outlineLevel="0" collapsed="false">
      <c r="K671" s="198"/>
      <c r="L671" s="198"/>
      <c r="M671" s="198"/>
      <c r="N671" s="198"/>
      <c r="O671" s="198" t="n">
        <v>0</v>
      </c>
    </row>
    <row r="672" s="172" customFormat="true" ht="11.25" hidden="false" customHeight="false" outlineLevel="0" collapsed="false">
      <c r="K672" s="198"/>
      <c r="L672" s="198"/>
      <c r="M672" s="198"/>
      <c r="N672" s="198"/>
      <c r="O672" s="198" t="n">
        <v>0</v>
      </c>
    </row>
    <row r="673" s="172" customFormat="true" ht="11.25" hidden="false" customHeight="false" outlineLevel="0" collapsed="false">
      <c r="K673" s="198"/>
      <c r="L673" s="198"/>
      <c r="M673" s="198"/>
      <c r="N673" s="198"/>
      <c r="O673" s="198" t="n">
        <v>0</v>
      </c>
    </row>
    <row r="674" s="172" customFormat="true" ht="11.25" hidden="false" customHeight="false" outlineLevel="0" collapsed="false">
      <c r="K674" s="198"/>
      <c r="L674" s="198"/>
      <c r="M674" s="198"/>
      <c r="N674" s="198"/>
      <c r="O674" s="198" t="n">
        <v>0</v>
      </c>
    </row>
    <row r="675" s="172" customFormat="true" ht="11.25" hidden="false" customHeight="false" outlineLevel="0" collapsed="false">
      <c r="K675" s="198"/>
      <c r="L675" s="198"/>
      <c r="M675" s="198"/>
      <c r="N675" s="198"/>
      <c r="O675" s="198" t="n">
        <v>0</v>
      </c>
    </row>
    <row r="676" s="172" customFormat="true" ht="11.25" hidden="false" customHeight="false" outlineLevel="0" collapsed="false">
      <c r="K676" s="198"/>
      <c r="L676" s="198"/>
      <c r="M676" s="198"/>
      <c r="N676" s="198"/>
      <c r="O676" s="198" t="n">
        <v>0</v>
      </c>
    </row>
    <row r="677" s="172" customFormat="true" ht="11.25" hidden="false" customHeight="false" outlineLevel="0" collapsed="false">
      <c r="K677" s="198"/>
      <c r="L677" s="198"/>
      <c r="M677" s="198"/>
      <c r="N677" s="198"/>
      <c r="O677" s="198" t="n">
        <v>0</v>
      </c>
    </row>
    <row r="678" s="172" customFormat="true" ht="11.25" hidden="false" customHeight="false" outlineLevel="0" collapsed="false">
      <c r="K678" s="198"/>
      <c r="L678" s="198"/>
      <c r="M678" s="198"/>
      <c r="N678" s="198"/>
      <c r="O678" s="198" t="n">
        <v>0</v>
      </c>
    </row>
    <row r="679" s="172" customFormat="true" ht="11.25" hidden="false" customHeight="false" outlineLevel="0" collapsed="false">
      <c r="K679" s="198"/>
      <c r="L679" s="198"/>
      <c r="M679" s="198"/>
      <c r="N679" s="198"/>
      <c r="O679" s="198" t="n">
        <v>0</v>
      </c>
    </row>
    <row r="680" s="172" customFormat="true" ht="11.25" hidden="false" customHeight="false" outlineLevel="0" collapsed="false">
      <c r="K680" s="198"/>
      <c r="L680" s="198"/>
      <c r="M680" s="198"/>
      <c r="N680" s="198"/>
      <c r="O680" s="198" t="n">
        <v>0</v>
      </c>
    </row>
    <row r="681" s="172" customFormat="true" ht="11.25" hidden="false" customHeight="false" outlineLevel="0" collapsed="false">
      <c r="K681" s="198"/>
      <c r="L681" s="198"/>
      <c r="M681" s="198"/>
      <c r="N681" s="198"/>
      <c r="O681" s="198" t="n">
        <v>0</v>
      </c>
    </row>
    <row r="682" s="172" customFormat="true" ht="11.25" hidden="false" customHeight="false" outlineLevel="0" collapsed="false">
      <c r="K682" s="198"/>
      <c r="L682" s="198"/>
      <c r="M682" s="198"/>
      <c r="N682" s="198"/>
      <c r="O682" s="198" t="n">
        <v>0</v>
      </c>
    </row>
    <row r="683" s="172" customFormat="true" ht="11.25" hidden="false" customHeight="false" outlineLevel="0" collapsed="false">
      <c r="K683" s="198"/>
      <c r="L683" s="198"/>
      <c r="M683" s="198"/>
      <c r="N683" s="198"/>
      <c r="O683" s="198" t="n">
        <v>0</v>
      </c>
    </row>
    <row r="684" s="172" customFormat="true" ht="11.25" hidden="false" customHeight="false" outlineLevel="0" collapsed="false">
      <c r="K684" s="198"/>
      <c r="L684" s="198"/>
      <c r="M684" s="198"/>
      <c r="N684" s="198"/>
      <c r="O684" s="198" t="n">
        <v>0</v>
      </c>
    </row>
    <row r="685" s="172" customFormat="true" ht="11.25" hidden="false" customHeight="false" outlineLevel="0" collapsed="false">
      <c r="K685" s="198"/>
      <c r="L685" s="198"/>
      <c r="M685" s="198"/>
      <c r="N685" s="198"/>
      <c r="O685" s="198" t="n">
        <v>0</v>
      </c>
    </row>
    <row r="686" s="172" customFormat="true" ht="11.25" hidden="false" customHeight="false" outlineLevel="0" collapsed="false">
      <c r="K686" s="198"/>
      <c r="L686" s="198"/>
      <c r="M686" s="198"/>
      <c r="N686" s="198"/>
      <c r="O686" s="198" t="n">
        <v>0</v>
      </c>
    </row>
    <row r="687" s="172" customFormat="true" ht="11.25" hidden="false" customHeight="false" outlineLevel="0" collapsed="false">
      <c r="K687" s="198"/>
      <c r="L687" s="198"/>
      <c r="M687" s="198"/>
      <c r="N687" s="198"/>
      <c r="O687" s="198" t="n">
        <v>0</v>
      </c>
    </row>
    <row r="688" s="172" customFormat="true" ht="11.25" hidden="false" customHeight="false" outlineLevel="0" collapsed="false">
      <c r="K688" s="198"/>
      <c r="L688" s="198"/>
      <c r="M688" s="198"/>
      <c r="N688" s="198"/>
      <c r="O688" s="198" t="n">
        <v>0</v>
      </c>
    </row>
    <row r="689" s="172" customFormat="true" ht="11.25" hidden="false" customHeight="false" outlineLevel="0" collapsed="false">
      <c r="K689" s="198"/>
      <c r="L689" s="198"/>
      <c r="M689" s="198"/>
      <c r="N689" s="198"/>
      <c r="O689" s="198" t="n">
        <v>0</v>
      </c>
    </row>
    <row r="690" s="172" customFormat="true" ht="11.25" hidden="false" customHeight="false" outlineLevel="0" collapsed="false">
      <c r="K690" s="198"/>
      <c r="L690" s="198"/>
      <c r="M690" s="198"/>
      <c r="N690" s="198"/>
      <c r="O690" s="198" t="n">
        <v>0</v>
      </c>
    </row>
    <row r="691" s="172" customFormat="true" ht="11.25" hidden="false" customHeight="false" outlineLevel="0" collapsed="false">
      <c r="K691" s="198"/>
      <c r="L691" s="198"/>
      <c r="M691" s="198"/>
      <c r="N691" s="198"/>
      <c r="O691" s="198" t="n">
        <v>0</v>
      </c>
    </row>
    <row r="692" s="172" customFormat="true" ht="11.25" hidden="false" customHeight="false" outlineLevel="0" collapsed="false">
      <c r="K692" s="198"/>
      <c r="L692" s="198"/>
      <c r="M692" s="198"/>
      <c r="N692" s="198"/>
      <c r="O692" s="198" t="n">
        <v>0</v>
      </c>
    </row>
    <row r="693" s="172" customFormat="true" ht="11.25" hidden="false" customHeight="false" outlineLevel="0" collapsed="false">
      <c r="K693" s="198"/>
      <c r="L693" s="198"/>
      <c r="M693" s="198"/>
      <c r="N693" s="198"/>
      <c r="O693" s="198" t="n">
        <v>0</v>
      </c>
    </row>
    <row r="694" s="172" customFormat="true" ht="11.25" hidden="false" customHeight="false" outlineLevel="0" collapsed="false">
      <c r="K694" s="198"/>
      <c r="L694" s="198"/>
      <c r="M694" s="198"/>
      <c r="N694" s="198"/>
      <c r="O694" s="198" t="n">
        <v>0</v>
      </c>
    </row>
    <row r="695" s="172" customFormat="true" ht="11.25" hidden="false" customHeight="false" outlineLevel="0" collapsed="false">
      <c r="K695" s="198"/>
      <c r="L695" s="198"/>
      <c r="M695" s="198"/>
      <c r="N695" s="198"/>
      <c r="O695" s="198" t="n">
        <v>0</v>
      </c>
    </row>
    <row r="696" s="172" customFormat="true" ht="11.25" hidden="false" customHeight="false" outlineLevel="0" collapsed="false">
      <c r="K696" s="198"/>
      <c r="L696" s="198"/>
      <c r="M696" s="198"/>
      <c r="N696" s="198"/>
      <c r="O696" s="198" t="n">
        <v>0</v>
      </c>
    </row>
    <row r="697" s="172" customFormat="true" ht="11.25" hidden="false" customHeight="false" outlineLevel="0" collapsed="false">
      <c r="K697" s="198"/>
      <c r="L697" s="198"/>
      <c r="M697" s="198"/>
      <c r="N697" s="198"/>
      <c r="O697" s="198" t="n">
        <v>0</v>
      </c>
    </row>
    <row r="698" s="172" customFormat="true" ht="11.25" hidden="false" customHeight="false" outlineLevel="0" collapsed="false">
      <c r="K698" s="198"/>
      <c r="L698" s="198"/>
      <c r="M698" s="198"/>
      <c r="N698" s="198"/>
      <c r="O698" s="198" t="n">
        <v>0</v>
      </c>
    </row>
    <row r="699" s="172" customFormat="true" ht="11.25" hidden="false" customHeight="false" outlineLevel="0" collapsed="false">
      <c r="K699" s="198"/>
      <c r="L699" s="198"/>
      <c r="M699" s="198"/>
      <c r="N699" s="198"/>
      <c r="O699" s="198" t="n">
        <v>0</v>
      </c>
    </row>
    <row r="700" s="172" customFormat="true" ht="11.25" hidden="false" customHeight="false" outlineLevel="0" collapsed="false">
      <c r="K700" s="198"/>
      <c r="L700" s="198"/>
      <c r="M700" s="198"/>
      <c r="N700" s="198"/>
      <c r="O700" s="198" t="n">
        <v>0</v>
      </c>
    </row>
    <row r="701" s="172" customFormat="true" ht="11.25" hidden="false" customHeight="false" outlineLevel="0" collapsed="false">
      <c r="K701" s="198"/>
      <c r="L701" s="198"/>
      <c r="M701" s="198"/>
      <c r="N701" s="198"/>
      <c r="O701" s="198" t="n">
        <v>0</v>
      </c>
    </row>
    <row r="702" s="172" customFormat="true" ht="11.25" hidden="false" customHeight="false" outlineLevel="0" collapsed="false">
      <c r="K702" s="198"/>
      <c r="L702" s="198"/>
      <c r="M702" s="198"/>
      <c r="N702" s="198"/>
      <c r="O702" s="198" t="n">
        <v>0</v>
      </c>
    </row>
    <row r="703" s="172" customFormat="true" ht="11.25" hidden="false" customHeight="false" outlineLevel="0" collapsed="false">
      <c r="K703" s="198"/>
      <c r="L703" s="198"/>
      <c r="M703" s="198"/>
      <c r="N703" s="198"/>
      <c r="O703" s="198" t="n">
        <v>0</v>
      </c>
    </row>
    <row r="704" s="172" customFormat="true" ht="11.25" hidden="false" customHeight="false" outlineLevel="0" collapsed="false">
      <c r="K704" s="198"/>
      <c r="L704" s="198"/>
      <c r="M704" s="198"/>
      <c r="N704" s="198"/>
      <c r="O704" s="198" t="n">
        <v>0</v>
      </c>
    </row>
    <row r="705" s="172" customFormat="true" ht="11.25" hidden="false" customHeight="false" outlineLevel="0" collapsed="false">
      <c r="K705" s="198"/>
      <c r="L705" s="198"/>
      <c r="M705" s="198"/>
      <c r="N705" s="198"/>
      <c r="O705" s="198" t="n">
        <v>0</v>
      </c>
    </row>
    <row r="706" s="172" customFormat="true" ht="11.25" hidden="false" customHeight="false" outlineLevel="0" collapsed="false">
      <c r="K706" s="198"/>
      <c r="L706" s="198"/>
      <c r="M706" s="198"/>
      <c r="N706" s="198"/>
      <c r="O706" s="198" t="n">
        <v>0</v>
      </c>
    </row>
    <row r="707" s="172" customFormat="true" ht="11.25" hidden="false" customHeight="false" outlineLevel="0" collapsed="false">
      <c r="K707" s="198"/>
      <c r="L707" s="198"/>
      <c r="M707" s="198"/>
      <c r="N707" s="198"/>
      <c r="O707" s="198" t="n">
        <v>0</v>
      </c>
    </row>
    <row r="708" s="172" customFormat="true" ht="11.25" hidden="false" customHeight="false" outlineLevel="0" collapsed="false">
      <c r="K708" s="198"/>
      <c r="L708" s="198"/>
      <c r="M708" s="198"/>
      <c r="N708" s="198"/>
      <c r="O708" s="198" t="n">
        <v>0</v>
      </c>
    </row>
    <row r="709" s="172" customFormat="true" ht="11.25" hidden="false" customHeight="false" outlineLevel="0" collapsed="false">
      <c r="K709" s="198"/>
      <c r="L709" s="198"/>
      <c r="M709" s="198"/>
      <c r="N709" s="198"/>
      <c r="O709" s="198" t="n">
        <v>0</v>
      </c>
    </row>
    <row r="710" s="172" customFormat="true" ht="11.25" hidden="false" customHeight="false" outlineLevel="0" collapsed="false">
      <c r="K710" s="198"/>
      <c r="L710" s="198"/>
      <c r="M710" s="198"/>
      <c r="N710" s="198"/>
      <c r="O710" s="198" t="n">
        <v>0</v>
      </c>
    </row>
    <row r="711" s="172" customFormat="true" ht="11.25" hidden="false" customHeight="false" outlineLevel="0" collapsed="false">
      <c r="K711" s="198"/>
      <c r="L711" s="198"/>
      <c r="M711" s="198"/>
      <c r="N711" s="198"/>
      <c r="O711" s="198" t="n">
        <v>0</v>
      </c>
    </row>
    <row r="712" s="172" customFormat="true" ht="11.25" hidden="false" customHeight="false" outlineLevel="0" collapsed="false">
      <c r="K712" s="198"/>
      <c r="L712" s="198"/>
      <c r="M712" s="198"/>
      <c r="N712" s="198"/>
      <c r="O712" s="198" t="n">
        <v>0</v>
      </c>
    </row>
    <row r="713" s="172" customFormat="true" ht="11.25" hidden="false" customHeight="false" outlineLevel="0" collapsed="false">
      <c r="K713" s="198"/>
      <c r="L713" s="198"/>
      <c r="M713" s="198"/>
      <c r="N713" s="198"/>
      <c r="O713" s="198" t="n">
        <v>0</v>
      </c>
    </row>
    <row r="714" s="172" customFormat="true" ht="11.25" hidden="false" customHeight="false" outlineLevel="0" collapsed="false">
      <c r="K714" s="198"/>
      <c r="L714" s="198"/>
      <c r="M714" s="198"/>
      <c r="N714" s="198"/>
      <c r="O714" s="198" t="n">
        <v>0</v>
      </c>
    </row>
    <row r="715" s="172" customFormat="true" ht="11.25" hidden="false" customHeight="false" outlineLevel="0" collapsed="false">
      <c r="K715" s="198"/>
      <c r="L715" s="198"/>
      <c r="M715" s="198"/>
      <c r="N715" s="198"/>
      <c r="O715" s="198" t="n">
        <v>0</v>
      </c>
    </row>
    <row r="716" s="172" customFormat="true" ht="11.25" hidden="false" customHeight="false" outlineLevel="0" collapsed="false">
      <c r="K716" s="198"/>
      <c r="L716" s="198"/>
      <c r="M716" s="198"/>
      <c r="N716" s="198"/>
      <c r="O716" s="198" t="n">
        <v>0</v>
      </c>
    </row>
    <row r="717" s="172" customFormat="true" ht="11.25" hidden="false" customHeight="false" outlineLevel="0" collapsed="false">
      <c r="K717" s="198"/>
      <c r="L717" s="198"/>
      <c r="M717" s="198"/>
      <c r="N717" s="198"/>
      <c r="O717" s="198" t="n">
        <v>0</v>
      </c>
    </row>
    <row r="718" s="172" customFormat="true" ht="11.25" hidden="false" customHeight="false" outlineLevel="0" collapsed="false">
      <c r="K718" s="198"/>
      <c r="L718" s="198"/>
      <c r="M718" s="198"/>
      <c r="N718" s="198"/>
      <c r="O718" s="198" t="n">
        <v>0</v>
      </c>
    </row>
    <row r="719" s="172" customFormat="true" ht="11.25" hidden="false" customHeight="false" outlineLevel="0" collapsed="false">
      <c r="K719" s="198"/>
      <c r="L719" s="198"/>
      <c r="M719" s="198"/>
      <c r="N719" s="198"/>
      <c r="O719" s="198" t="n">
        <v>0</v>
      </c>
    </row>
    <row r="720" s="172" customFormat="true" ht="11.25" hidden="false" customHeight="false" outlineLevel="0" collapsed="false">
      <c r="K720" s="198"/>
      <c r="L720" s="198"/>
      <c r="M720" s="198"/>
      <c r="N720" s="198"/>
      <c r="O720" s="198" t="n">
        <v>0</v>
      </c>
    </row>
    <row r="721" s="172" customFormat="true" ht="11.25" hidden="false" customHeight="false" outlineLevel="0" collapsed="false">
      <c r="K721" s="198"/>
      <c r="L721" s="198"/>
      <c r="M721" s="198"/>
      <c r="N721" s="198"/>
      <c r="O721" s="198" t="n">
        <v>0</v>
      </c>
    </row>
    <row r="722" s="172" customFormat="true" ht="11.25" hidden="false" customHeight="false" outlineLevel="0" collapsed="false">
      <c r="K722" s="198"/>
      <c r="L722" s="198"/>
      <c r="M722" s="198"/>
      <c r="N722" s="198"/>
      <c r="O722" s="198" t="n">
        <v>0</v>
      </c>
    </row>
    <row r="723" s="172" customFormat="true" ht="11.25" hidden="false" customHeight="false" outlineLevel="0" collapsed="false">
      <c r="K723" s="198"/>
      <c r="L723" s="198"/>
      <c r="M723" s="198"/>
      <c r="N723" s="198"/>
      <c r="O723" s="198" t="n">
        <v>0</v>
      </c>
    </row>
    <row r="724" s="172" customFormat="true" ht="11.25" hidden="false" customHeight="false" outlineLevel="0" collapsed="false">
      <c r="K724" s="198"/>
      <c r="L724" s="198"/>
      <c r="M724" s="198"/>
      <c r="N724" s="198"/>
      <c r="O724" s="198" t="n">
        <v>0</v>
      </c>
    </row>
    <row r="725" s="172" customFormat="true" ht="11.25" hidden="false" customHeight="false" outlineLevel="0" collapsed="false">
      <c r="K725" s="198"/>
      <c r="L725" s="198"/>
      <c r="M725" s="198"/>
      <c r="N725" s="198"/>
      <c r="O725" s="198" t="n">
        <v>0</v>
      </c>
    </row>
    <row r="726" s="172" customFormat="true" ht="11.25" hidden="false" customHeight="false" outlineLevel="0" collapsed="false">
      <c r="K726" s="198"/>
      <c r="L726" s="198"/>
      <c r="M726" s="198"/>
      <c r="N726" s="198"/>
      <c r="O726" s="198" t="n">
        <v>0</v>
      </c>
    </row>
    <row r="727" s="172" customFormat="true" ht="11.25" hidden="false" customHeight="false" outlineLevel="0" collapsed="false">
      <c r="K727" s="198"/>
      <c r="L727" s="198"/>
      <c r="M727" s="198"/>
      <c r="N727" s="198"/>
      <c r="O727" s="198" t="n">
        <v>0</v>
      </c>
    </row>
    <row r="728" s="172" customFormat="true" ht="11.25" hidden="false" customHeight="false" outlineLevel="0" collapsed="false">
      <c r="K728" s="198"/>
      <c r="L728" s="198"/>
      <c r="M728" s="198"/>
      <c r="N728" s="198"/>
      <c r="O728" s="198" t="n">
        <v>0</v>
      </c>
    </row>
    <row r="729" s="172" customFormat="true" ht="11.25" hidden="false" customHeight="false" outlineLevel="0" collapsed="false">
      <c r="K729" s="198"/>
      <c r="L729" s="198"/>
      <c r="M729" s="198"/>
      <c r="N729" s="198"/>
      <c r="O729" s="198" t="n">
        <v>0</v>
      </c>
    </row>
    <row r="730" s="172" customFormat="true" ht="11.25" hidden="false" customHeight="false" outlineLevel="0" collapsed="false">
      <c r="K730" s="198"/>
      <c r="L730" s="198"/>
      <c r="M730" s="198"/>
      <c r="N730" s="198"/>
      <c r="O730" s="198" t="n">
        <v>0</v>
      </c>
    </row>
    <row r="731" s="172" customFormat="true" ht="11.25" hidden="false" customHeight="false" outlineLevel="0" collapsed="false">
      <c r="K731" s="198"/>
      <c r="L731" s="198"/>
      <c r="M731" s="198"/>
      <c r="N731" s="198"/>
      <c r="O731" s="198" t="n">
        <v>0</v>
      </c>
    </row>
    <row r="732" s="172" customFormat="true" ht="11.25" hidden="false" customHeight="false" outlineLevel="0" collapsed="false">
      <c r="K732" s="198"/>
      <c r="L732" s="198"/>
      <c r="M732" s="198"/>
      <c r="N732" s="198"/>
      <c r="O732" s="198" t="n">
        <v>0</v>
      </c>
    </row>
    <row r="733" s="172" customFormat="true" ht="11.25" hidden="false" customHeight="false" outlineLevel="0" collapsed="false">
      <c r="K733" s="198"/>
      <c r="L733" s="198"/>
      <c r="M733" s="198"/>
      <c r="N733" s="198"/>
      <c r="O733" s="198" t="n">
        <v>0</v>
      </c>
    </row>
    <row r="734" s="172" customFormat="true" ht="11.25" hidden="false" customHeight="false" outlineLevel="0" collapsed="false">
      <c r="K734" s="198"/>
      <c r="L734" s="198"/>
      <c r="M734" s="198"/>
      <c r="N734" s="198"/>
      <c r="O734" s="198" t="n">
        <v>0</v>
      </c>
    </row>
    <row r="735" s="172" customFormat="true" ht="11.25" hidden="false" customHeight="false" outlineLevel="0" collapsed="false">
      <c r="K735" s="198"/>
      <c r="L735" s="198"/>
      <c r="M735" s="198"/>
      <c r="N735" s="198"/>
      <c r="O735" s="198" t="n">
        <v>0</v>
      </c>
    </row>
    <row r="736" s="172" customFormat="true" ht="11.25" hidden="false" customHeight="false" outlineLevel="0" collapsed="false">
      <c r="K736" s="198"/>
      <c r="L736" s="198"/>
      <c r="M736" s="198"/>
      <c r="N736" s="198"/>
      <c r="O736" s="198" t="n">
        <v>0</v>
      </c>
    </row>
    <row r="737" s="172" customFormat="true" ht="11.25" hidden="false" customHeight="false" outlineLevel="0" collapsed="false">
      <c r="K737" s="198"/>
      <c r="L737" s="198"/>
      <c r="M737" s="198"/>
      <c r="N737" s="198"/>
      <c r="O737" s="198" t="n">
        <v>0</v>
      </c>
    </row>
    <row r="738" s="172" customFormat="true" ht="11.25" hidden="false" customHeight="false" outlineLevel="0" collapsed="false">
      <c r="K738" s="198"/>
      <c r="L738" s="198"/>
      <c r="M738" s="198"/>
      <c r="N738" s="198"/>
      <c r="O738" s="198" t="n">
        <v>0</v>
      </c>
    </row>
    <row r="739" s="172" customFormat="true" ht="11.25" hidden="false" customHeight="false" outlineLevel="0" collapsed="false">
      <c r="K739" s="198"/>
      <c r="L739" s="198"/>
      <c r="M739" s="198"/>
      <c r="N739" s="198"/>
      <c r="O739" s="198" t="n">
        <v>0</v>
      </c>
    </row>
    <row r="740" s="172" customFormat="true" ht="11.25" hidden="false" customHeight="false" outlineLevel="0" collapsed="false">
      <c r="K740" s="198"/>
      <c r="L740" s="198"/>
      <c r="M740" s="198"/>
      <c r="N740" s="198"/>
      <c r="O740" s="198" t="n">
        <v>0</v>
      </c>
    </row>
    <row r="741" s="172" customFormat="true" ht="11.25" hidden="false" customHeight="false" outlineLevel="0" collapsed="false">
      <c r="K741" s="198"/>
      <c r="L741" s="198"/>
      <c r="M741" s="198"/>
      <c r="N741" s="198"/>
      <c r="O741" s="198" t="n">
        <v>0</v>
      </c>
    </row>
    <row r="742" s="172" customFormat="true" ht="11.25" hidden="false" customHeight="false" outlineLevel="0" collapsed="false">
      <c r="K742" s="198"/>
      <c r="L742" s="198"/>
      <c r="M742" s="198"/>
      <c r="N742" s="198"/>
      <c r="O742" s="198" t="n">
        <v>0</v>
      </c>
    </row>
    <row r="743" s="172" customFormat="true" ht="11.25" hidden="false" customHeight="false" outlineLevel="0" collapsed="false">
      <c r="K743" s="198"/>
      <c r="L743" s="198"/>
      <c r="M743" s="198"/>
      <c r="N743" s="198"/>
      <c r="O743" s="198" t="n">
        <v>0</v>
      </c>
    </row>
    <row r="744" s="172" customFormat="true" ht="11.25" hidden="false" customHeight="false" outlineLevel="0" collapsed="false">
      <c r="K744" s="198"/>
      <c r="L744" s="198"/>
      <c r="M744" s="198"/>
      <c r="N744" s="198"/>
      <c r="O744" s="198" t="n">
        <v>0</v>
      </c>
    </row>
    <row r="745" s="172" customFormat="true" ht="11.25" hidden="false" customHeight="false" outlineLevel="0" collapsed="false">
      <c r="K745" s="198"/>
      <c r="L745" s="198"/>
      <c r="M745" s="198"/>
      <c r="N745" s="198"/>
      <c r="O745" s="198" t="n">
        <v>0</v>
      </c>
    </row>
    <row r="746" s="172" customFormat="true" ht="11.25" hidden="false" customHeight="false" outlineLevel="0" collapsed="false">
      <c r="K746" s="198"/>
      <c r="L746" s="198"/>
      <c r="M746" s="198"/>
      <c r="N746" s="198"/>
      <c r="O746" s="198" t="n">
        <v>0</v>
      </c>
    </row>
    <row r="747" s="172" customFormat="true" ht="11.25" hidden="false" customHeight="false" outlineLevel="0" collapsed="false">
      <c r="K747" s="198"/>
      <c r="L747" s="198"/>
      <c r="M747" s="198"/>
      <c r="N747" s="198"/>
      <c r="O747" s="198" t="n">
        <v>0</v>
      </c>
    </row>
    <row r="748" s="172" customFormat="true" ht="11.25" hidden="false" customHeight="false" outlineLevel="0" collapsed="false">
      <c r="K748" s="198"/>
      <c r="L748" s="198"/>
      <c r="M748" s="198"/>
      <c r="N748" s="198"/>
      <c r="O748" s="198" t="n">
        <v>0</v>
      </c>
    </row>
    <row r="749" s="172" customFormat="true" ht="11.25" hidden="false" customHeight="false" outlineLevel="0" collapsed="false">
      <c r="K749" s="198"/>
      <c r="L749" s="198"/>
      <c r="M749" s="198"/>
      <c r="N749" s="198"/>
      <c r="O749" s="198" t="n">
        <v>0</v>
      </c>
    </row>
    <row r="750" s="172" customFormat="true" ht="11.25" hidden="false" customHeight="false" outlineLevel="0" collapsed="false">
      <c r="K750" s="198"/>
      <c r="L750" s="198"/>
      <c r="M750" s="198"/>
      <c r="N750" s="198"/>
      <c r="O750" s="198" t="n">
        <v>0</v>
      </c>
    </row>
    <row r="751" s="172" customFormat="true" ht="11.25" hidden="false" customHeight="false" outlineLevel="0" collapsed="false">
      <c r="K751" s="198"/>
      <c r="L751" s="198"/>
      <c r="M751" s="198"/>
      <c r="N751" s="198"/>
      <c r="O751" s="198" t="n">
        <v>0</v>
      </c>
    </row>
    <row r="752" s="172" customFormat="true" ht="11.25" hidden="false" customHeight="false" outlineLevel="0" collapsed="false">
      <c r="K752" s="198"/>
      <c r="L752" s="198"/>
      <c r="M752" s="198"/>
      <c r="N752" s="198"/>
      <c r="O752" s="198" t="n">
        <v>0</v>
      </c>
    </row>
    <row r="753" s="172" customFormat="true" ht="11.25" hidden="false" customHeight="false" outlineLevel="0" collapsed="false">
      <c r="K753" s="198"/>
      <c r="L753" s="198"/>
      <c r="M753" s="198"/>
      <c r="N753" s="198"/>
      <c r="O753" s="198" t="n">
        <v>0</v>
      </c>
    </row>
    <row r="754" s="172" customFormat="true" ht="11.25" hidden="false" customHeight="false" outlineLevel="0" collapsed="false">
      <c r="K754" s="198"/>
      <c r="L754" s="198"/>
      <c r="M754" s="198"/>
      <c r="N754" s="198"/>
      <c r="O754" s="198" t="n">
        <v>0</v>
      </c>
    </row>
    <row r="755" s="172" customFormat="true" ht="11.25" hidden="false" customHeight="false" outlineLevel="0" collapsed="false">
      <c r="K755" s="198"/>
      <c r="L755" s="198"/>
      <c r="M755" s="198"/>
      <c r="N755" s="198"/>
      <c r="O755" s="198" t="n">
        <v>0</v>
      </c>
    </row>
    <row r="756" s="172" customFormat="true" ht="11.25" hidden="false" customHeight="false" outlineLevel="0" collapsed="false">
      <c r="K756" s="198"/>
      <c r="L756" s="198"/>
      <c r="M756" s="198"/>
      <c r="N756" s="198"/>
      <c r="O756" s="198" t="n">
        <v>0</v>
      </c>
    </row>
    <row r="757" s="172" customFormat="true" ht="11.25" hidden="false" customHeight="false" outlineLevel="0" collapsed="false">
      <c r="K757" s="198"/>
      <c r="L757" s="198"/>
      <c r="M757" s="198"/>
      <c r="N757" s="198"/>
      <c r="O757" s="198" t="n">
        <v>0</v>
      </c>
    </row>
    <row r="758" s="172" customFormat="true" ht="11.25" hidden="false" customHeight="false" outlineLevel="0" collapsed="false">
      <c r="K758" s="198"/>
      <c r="L758" s="198"/>
      <c r="M758" s="198"/>
      <c r="N758" s="198"/>
      <c r="O758" s="198" t="n">
        <v>0</v>
      </c>
    </row>
    <row r="759" s="172" customFormat="true" ht="11.25" hidden="false" customHeight="false" outlineLevel="0" collapsed="false">
      <c r="K759" s="198"/>
      <c r="L759" s="198"/>
      <c r="M759" s="198"/>
      <c r="N759" s="198"/>
      <c r="O759" s="198" t="n">
        <v>0</v>
      </c>
    </row>
    <row r="760" s="172" customFormat="true" ht="11.25" hidden="false" customHeight="false" outlineLevel="0" collapsed="false">
      <c r="K760" s="198"/>
      <c r="L760" s="198"/>
      <c r="M760" s="198"/>
      <c r="N760" s="198"/>
      <c r="O760" s="198" t="n">
        <v>0</v>
      </c>
    </row>
    <row r="761" s="172" customFormat="true" ht="11.25" hidden="false" customHeight="false" outlineLevel="0" collapsed="false">
      <c r="K761" s="198"/>
      <c r="L761" s="198"/>
      <c r="M761" s="198"/>
      <c r="N761" s="198"/>
      <c r="O761" s="198" t="n">
        <v>0</v>
      </c>
    </row>
    <row r="762" s="172" customFormat="true" ht="11.25" hidden="false" customHeight="false" outlineLevel="0" collapsed="false">
      <c r="K762" s="198"/>
      <c r="L762" s="198"/>
      <c r="M762" s="198"/>
      <c r="N762" s="198"/>
      <c r="O762" s="198" t="n">
        <v>0</v>
      </c>
    </row>
    <row r="763" s="172" customFormat="true" ht="11.25" hidden="false" customHeight="false" outlineLevel="0" collapsed="false">
      <c r="K763" s="198"/>
      <c r="L763" s="198"/>
      <c r="M763" s="198"/>
      <c r="N763" s="198"/>
      <c r="O763" s="198" t="n">
        <v>0</v>
      </c>
    </row>
    <row r="764" s="172" customFormat="true" ht="11.25" hidden="false" customHeight="false" outlineLevel="0" collapsed="false">
      <c r="K764" s="198"/>
      <c r="L764" s="198"/>
      <c r="M764" s="198"/>
      <c r="N764" s="198"/>
      <c r="O764" s="198" t="n">
        <v>0</v>
      </c>
    </row>
    <row r="765" s="172" customFormat="true" ht="11.25" hidden="false" customHeight="false" outlineLevel="0" collapsed="false">
      <c r="K765" s="198"/>
      <c r="L765" s="198"/>
      <c r="M765" s="198"/>
      <c r="N765" s="198"/>
      <c r="O765" s="198" t="n">
        <v>0</v>
      </c>
    </row>
    <row r="766" s="172" customFormat="true" ht="11.25" hidden="false" customHeight="false" outlineLevel="0" collapsed="false">
      <c r="K766" s="198"/>
      <c r="L766" s="198"/>
      <c r="M766" s="198"/>
      <c r="N766" s="198"/>
      <c r="O766" s="198" t="n">
        <v>0</v>
      </c>
    </row>
    <row r="767" s="172" customFormat="true" ht="11.25" hidden="false" customHeight="false" outlineLevel="0" collapsed="false">
      <c r="K767" s="198"/>
      <c r="L767" s="198"/>
      <c r="M767" s="198"/>
      <c r="N767" s="198"/>
      <c r="O767" s="198" t="n">
        <v>0</v>
      </c>
    </row>
    <row r="768" s="172" customFormat="true" ht="11.25" hidden="false" customHeight="false" outlineLevel="0" collapsed="false">
      <c r="K768" s="198"/>
      <c r="L768" s="198"/>
      <c r="M768" s="198"/>
      <c r="N768" s="198"/>
      <c r="O768" s="198" t="n">
        <v>0</v>
      </c>
    </row>
    <row r="769" s="172" customFormat="true" ht="11.25" hidden="false" customHeight="false" outlineLevel="0" collapsed="false">
      <c r="K769" s="198"/>
      <c r="L769" s="198"/>
      <c r="M769" s="198"/>
      <c r="N769" s="198"/>
      <c r="O769" s="198" t="n">
        <v>0</v>
      </c>
    </row>
    <row r="770" s="172" customFormat="true" ht="11.25" hidden="false" customHeight="false" outlineLevel="0" collapsed="false">
      <c r="K770" s="198"/>
      <c r="L770" s="198"/>
      <c r="M770" s="198"/>
      <c r="N770" s="198"/>
      <c r="O770" s="198" t="n">
        <v>0</v>
      </c>
    </row>
    <row r="771" s="172" customFormat="true" ht="11.25" hidden="false" customHeight="false" outlineLevel="0" collapsed="false">
      <c r="K771" s="198"/>
      <c r="L771" s="198"/>
      <c r="M771" s="198"/>
      <c r="N771" s="198"/>
      <c r="O771" s="198" t="n">
        <v>0</v>
      </c>
    </row>
    <row r="772" s="172" customFormat="true" ht="11.25" hidden="false" customHeight="false" outlineLevel="0" collapsed="false">
      <c r="K772" s="198"/>
      <c r="L772" s="198"/>
      <c r="M772" s="198"/>
      <c r="N772" s="198"/>
      <c r="O772" s="198" t="n">
        <v>0</v>
      </c>
    </row>
    <row r="773" s="172" customFormat="true" ht="11.25" hidden="false" customHeight="false" outlineLevel="0" collapsed="false">
      <c r="K773" s="198"/>
      <c r="L773" s="198"/>
      <c r="M773" s="198"/>
      <c r="N773" s="198"/>
      <c r="O773" s="198" t="n">
        <v>0</v>
      </c>
    </row>
    <row r="774" s="172" customFormat="true" ht="11.25" hidden="false" customHeight="false" outlineLevel="0" collapsed="false">
      <c r="K774" s="198"/>
      <c r="L774" s="198"/>
      <c r="M774" s="198"/>
      <c r="N774" s="198"/>
      <c r="O774" s="198" t="n">
        <v>0</v>
      </c>
    </row>
    <row r="775" s="172" customFormat="true" ht="11.25" hidden="false" customHeight="false" outlineLevel="0" collapsed="false">
      <c r="K775" s="198"/>
      <c r="L775" s="198"/>
      <c r="M775" s="198"/>
      <c r="N775" s="198"/>
      <c r="O775" s="198" t="n">
        <v>0</v>
      </c>
    </row>
    <row r="776" s="172" customFormat="true" ht="11.25" hidden="false" customHeight="false" outlineLevel="0" collapsed="false">
      <c r="K776" s="198"/>
      <c r="L776" s="198"/>
      <c r="M776" s="198"/>
      <c r="N776" s="198"/>
      <c r="O776" s="198" t="n">
        <v>0</v>
      </c>
    </row>
    <row r="777" s="172" customFormat="true" ht="11.25" hidden="false" customHeight="false" outlineLevel="0" collapsed="false">
      <c r="K777" s="198"/>
      <c r="L777" s="198"/>
      <c r="M777" s="198"/>
      <c r="N777" s="198"/>
      <c r="O777" s="198" t="n">
        <v>0</v>
      </c>
    </row>
    <row r="778" s="172" customFormat="true" ht="11.25" hidden="false" customHeight="false" outlineLevel="0" collapsed="false">
      <c r="K778" s="198"/>
      <c r="L778" s="198"/>
      <c r="M778" s="198"/>
      <c r="N778" s="198"/>
      <c r="O778" s="198" t="n">
        <v>0</v>
      </c>
    </row>
    <row r="779" s="172" customFormat="true" ht="11.25" hidden="false" customHeight="false" outlineLevel="0" collapsed="false">
      <c r="K779" s="198"/>
      <c r="L779" s="198"/>
      <c r="M779" s="198"/>
      <c r="N779" s="198"/>
      <c r="O779" s="198" t="n">
        <v>0</v>
      </c>
    </row>
    <row r="780" s="172" customFormat="true" ht="11.25" hidden="false" customHeight="false" outlineLevel="0" collapsed="false">
      <c r="K780" s="198"/>
      <c r="L780" s="198"/>
      <c r="M780" s="198"/>
      <c r="N780" s="198"/>
      <c r="O780" s="198" t="n">
        <v>0</v>
      </c>
    </row>
    <row r="781" s="172" customFormat="true" ht="11.25" hidden="false" customHeight="false" outlineLevel="0" collapsed="false">
      <c r="K781" s="198"/>
      <c r="L781" s="198"/>
      <c r="M781" s="198"/>
      <c r="N781" s="198"/>
      <c r="O781" s="198" t="n">
        <v>0</v>
      </c>
    </row>
    <row r="782" s="172" customFormat="true" ht="11.25" hidden="false" customHeight="false" outlineLevel="0" collapsed="false">
      <c r="K782" s="198"/>
      <c r="L782" s="198"/>
      <c r="M782" s="198"/>
      <c r="N782" s="198"/>
      <c r="O782" s="198" t="n">
        <v>0</v>
      </c>
    </row>
    <row r="783" s="172" customFormat="true" ht="11.25" hidden="false" customHeight="false" outlineLevel="0" collapsed="false">
      <c r="K783" s="198"/>
      <c r="L783" s="198"/>
      <c r="M783" s="198"/>
      <c r="N783" s="198"/>
      <c r="O783" s="198" t="n">
        <v>0</v>
      </c>
    </row>
    <row r="784" s="172" customFormat="true" ht="11.25" hidden="false" customHeight="false" outlineLevel="0" collapsed="false">
      <c r="K784" s="198"/>
      <c r="L784" s="198"/>
      <c r="M784" s="198"/>
      <c r="N784" s="198"/>
      <c r="O784" s="198" t="n">
        <v>0</v>
      </c>
    </row>
    <row r="785" s="172" customFormat="true" ht="11.25" hidden="false" customHeight="false" outlineLevel="0" collapsed="false">
      <c r="K785" s="198"/>
      <c r="L785" s="198"/>
      <c r="M785" s="198"/>
      <c r="N785" s="198"/>
      <c r="O785" s="198" t="n">
        <v>0</v>
      </c>
    </row>
    <row r="786" s="172" customFormat="true" ht="11.25" hidden="false" customHeight="false" outlineLevel="0" collapsed="false">
      <c r="K786" s="198"/>
      <c r="L786" s="198"/>
      <c r="M786" s="198"/>
      <c r="N786" s="198"/>
      <c r="O786" s="198" t="n">
        <v>0</v>
      </c>
    </row>
    <row r="787" s="172" customFormat="true" ht="11.25" hidden="false" customHeight="false" outlineLevel="0" collapsed="false">
      <c r="K787" s="198"/>
      <c r="L787" s="198"/>
      <c r="M787" s="198"/>
      <c r="N787" s="198"/>
      <c r="O787" s="198" t="n">
        <v>0</v>
      </c>
    </row>
    <row r="788" s="172" customFormat="true" ht="11.25" hidden="false" customHeight="false" outlineLevel="0" collapsed="false">
      <c r="K788" s="198"/>
      <c r="L788" s="198"/>
      <c r="M788" s="198"/>
      <c r="N788" s="198"/>
      <c r="O788" s="198" t="n">
        <v>0</v>
      </c>
    </row>
    <row r="789" s="172" customFormat="true" ht="11.25" hidden="false" customHeight="false" outlineLevel="0" collapsed="false">
      <c r="K789" s="198"/>
      <c r="L789" s="198"/>
      <c r="M789" s="198"/>
      <c r="N789" s="198"/>
      <c r="O789" s="198" t="n">
        <v>0</v>
      </c>
    </row>
    <row r="790" s="172" customFormat="true" ht="11.25" hidden="false" customHeight="false" outlineLevel="0" collapsed="false">
      <c r="K790" s="198"/>
      <c r="L790" s="198"/>
      <c r="M790" s="198"/>
      <c r="N790" s="198"/>
      <c r="O790" s="198" t="n">
        <v>0</v>
      </c>
    </row>
    <row r="791" s="172" customFormat="true" ht="11.25" hidden="false" customHeight="false" outlineLevel="0" collapsed="false">
      <c r="K791" s="198"/>
      <c r="L791" s="198"/>
      <c r="M791" s="198"/>
      <c r="N791" s="198"/>
      <c r="O791" s="198" t="n">
        <v>0</v>
      </c>
    </row>
    <row r="792" s="172" customFormat="true" ht="11.25" hidden="false" customHeight="false" outlineLevel="0" collapsed="false">
      <c r="K792" s="198"/>
      <c r="L792" s="198"/>
      <c r="M792" s="198"/>
      <c r="N792" s="198"/>
      <c r="O792" s="198" t="n">
        <v>0</v>
      </c>
    </row>
    <row r="793" s="172" customFormat="true" ht="11.25" hidden="false" customHeight="false" outlineLevel="0" collapsed="false">
      <c r="K793" s="198"/>
      <c r="L793" s="198"/>
      <c r="M793" s="198"/>
      <c r="N793" s="198"/>
      <c r="O793" s="198" t="n">
        <v>0</v>
      </c>
    </row>
    <row r="794" s="172" customFormat="true" ht="11.25" hidden="false" customHeight="false" outlineLevel="0" collapsed="false">
      <c r="K794" s="198"/>
      <c r="L794" s="198"/>
      <c r="M794" s="198"/>
      <c r="N794" s="198"/>
      <c r="O794" s="198" t="n">
        <v>0</v>
      </c>
    </row>
    <row r="795" s="172" customFormat="true" ht="11.25" hidden="false" customHeight="false" outlineLevel="0" collapsed="false">
      <c r="K795" s="198"/>
      <c r="L795" s="198"/>
      <c r="M795" s="198"/>
      <c r="N795" s="198"/>
      <c r="O795" s="198" t="n">
        <v>0</v>
      </c>
    </row>
    <row r="796" s="172" customFormat="true" ht="11.25" hidden="false" customHeight="false" outlineLevel="0" collapsed="false">
      <c r="K796" s="198"/>
      <c r="L796" s="198"/>
      <c r="M796" s="198"/>
      <c r="N796" s="198"/>
      <c r="O796" s="198" t="n">
        <v>0</v>
      </c>
    </row>
    <row r="797" s="172" customFormat="true" ht="11.25" hidden="false" customHeight="false" outlineLevel="0" collapsed="false">
      <c r="K797" s="198"/>
      <c r="L797" s="198"/>
      <c r="M797" s="198"/>
      <c r="N797" s="198"/>
      <c r="O797" s="198" t="n">
        <v>0</v>
      </c>
    </row>
    <row r="798" s="172" customFormat="true" ht="11.25" hidden="false" customHeight="false" outlineLevel="0" collapsed="false">
      <c r="K798" s="198"/>
      <c r="L798" s="198"/>
      <c r="M798" s="198"/>
      <c r="N798" s="198"/>
      <c r="O798" s="198" t="n">
        <v>0</v>
      </c>
    </row>
    <row r="799" s="172" customFormat="true" ht="11.25" hidden="false" customHeight="false" outlineLevel="0" collapsed="false">
      <c r="K799" s="198"/>
      <c r="L799" s="198"/>
      <c r="M799" s="198"/>
      <c r="N799" s="198"/>
      <c r="O799" s="198" t="n">
        <v>0</v>
      </c>
    </row>
    <row r="800" s="172" customFormat="true" ht="11.25" hidden="false" customHeight="false" outlineLevel="0" collapsed="false">
      <c r="K800" s="198"/>
      <c r="L800" s="198"/>
      <c r="M800" s="198"/>
      <c r="N800" s="198"/>
      <c r="O800" s="198" t="n">
        <v>0</v>
      </c>
    </row>
    <row r="801" s="172" customFormat="true" ht="11.25" hidden="false" customHeight="false" outlineLevel="0" collapsed="false">
      <c r="K801" s="198"/>
      <c r="L801" s="198"/>
      <c r="M801" s="198"/>
      <c r="N801" s="198"/>
      <c r="O801" s="198" t="n">
        <v>0</v>
      </c>
    </row>
    <row r="802" s="172" customFormat="true" ht="11.25" hidden="false" customHeight="false" outlineLevel="0" collapsed="false">
      <c r="K802" s="198"/>
      <c r="L802" s="198"/>
      <c r="M802" s="198"/>
      <c r="N802" s="198"/>
      <c r="O802" s="198" t="n">
        <v>0</v>
      </c>
    </row>
    <row r="803" s="172" customFormat="true" ht="11.25" hidden="false" customHeight="false" outlineLevel="0" collapsed="false">
      <c r="K803" s="198"/>
      <c r="L803" s="198"/>
      <c r="M803" s="198"/>
      <c r="N803" s="198"/>
      <c r="O803" s="198" t="n">
        <v>0</v>
      </c>
    </row>
    <row r="804" s="172" customFormat="true" ht="11.25" hidden="false" customHeight="false" outlineLevel="0" collapsed="false">
      <c r="K804" s="198"/>
      <c r="L804" s="198"/>
      <c r="M804" s="198"/>
      <c r="N804" s="198"/>
      <c r="O804" s="198" t="n">
        <v>0</v>
      </c>
    </row>
    <row r="805" s="172" customFormat="true" ht="11.25" hidden="false" customHeight="false" outlineLevel="0" collapsed="false">
      <c r="K805" s="198"/>
      <c r="L805" s="198"/>
      <c r="M805" s="198"/>
      <c r="N805" s="198"/>
      <c r="O805" s="198" t="n">
        <v>0</v>
      </c>
    </row>
    <row r="806" s="172" customFormat="true" ht="11.25" hidden="false" customHeight="false" outlineLevel="0" collapsed="false">
      <c r="K806" s="198"/>
      <c r="L806" s="198"/>
      <c r="M806" s="198"/>
      <c r="N806" s="198"/>
      <c r="O806" s="198" t="n">
        <v>0</v>
      </c>
    </row>
    <row r="807" s="172" customFormat="true" ht="11.25" hidden="false" customHeight="false" outlineLevel="0" collapsed="false">
      <c r="K807" s="198"/>
      <c r="L807" s="198"/>
      <c r="M807" s="198"/>
      <c r="N807" s="198"/>
      <c r="O807" s="198" t="n">
        <v>0</v>
      </c>
    </row>
    <row r="808" s="172" customFormat="true" ht="11.25" hidden="false" customHeight="false" outlineLevel="0" collapsed="false">
      <c r="K808" s="198"/>
      <c r="L808" s="198"/>
      <c r="M808" s="198"/>
      <c r="N808" s="198"/>
      <c r="O808" s="198" t="n">
        <v>0</v>
      </c>
    </row>
    <row r="809" s="172" customFormat="true" ht="11.25" hidden="false" customHeight="false" outlineLevel="0" collapsed="false">
      <c r="K809" s="198"/>
      <c r="L809" s="198"/>
      <c r="M809" s="198"/>
      <c r="N809" s="198"/>
      <c r="O809" s="198" t="n">
        <v>0</v>
      </c>
    </row>
    <row r="810" s="172" customFormat="true" ht="11.25" hidden="false" customHeight="false" outlineLevel="0" collapsed="false">
      <c r="K810" s="198"/>
      <c r="L810" s="198"/>
      <c r="M810" s="198"/>
      <c r="N810" s="198"/>
      <c r="O810" s="198" t="n">
        <v>0</v>
      </c>
    </row>
    <row r="811" s="172" customFormat="true" ht="11.25" hidden="false" customHeight="false" outlineLevel="0" collapsed="false">
      <c r="K811" s="198"/>
      <c r="L811" s="198"/>
      <c r="M811" s="198"/>
      <c r="N811" s="198"/>
      <c r="O811" s="198" t="n">
        <v>0</v>
      </c>
    </row>
    <row r="812" s="172" customFormat="true" ht="11.25" hidden="false" customHeight="false" outlineLevel="0" collapsed="false">
      <c r="K812" s="198"/>
      <c r="L812" s="198"/>
      <c r="M812" s="198"/>
      <c r="N812" s="198"/>
      <c r="O812" s="198" t="n">
        <v>0</v>
      </c>
    </row>
    <row r="813" s="172" customFormat="true" ht="11.25" hidden="false" customHeight="false" outlineLevel="0" collapsed="false">
      <c r="K813" s="198"/>
      <c r="L813" s="198"/>
      <c r="M813" s="198"/>
      <c r="N813" s="198"/>
      <c r="O813" s="198" t="n">
        <v>0</v>
      </c>
    </row>
    <row r="814" s="172" customFormat="true" ht="11.25" hidden="false" customHeight="false" outlineLevel="0" collapsed="false">
      <c r="K814" s="198"/>
      <c r="L814" s="198"/>
      <c r="M814" s="198"/>
      <c r="N814" s="198"/>
      <c r="O814" s="198" t="n">
        <v>0</v>
      </c>
    </row>
    <row r="815" s="172" customFormat="true" ht="11.25" hidden="false" customHeight="false" outlineLevel="0" collapsed="false">
      <c r="K815" s="198"/>
      <c r="L815" s="198"/>
      <c r="M815" s="198"/>
      <c r="N815" s="198"/>
      <c r="O815" s="198" t="n">
        <v>0</v>
      </c>
    </row>
    <row r="816" s="172" customFormat="true" ht="11.25" hidden="false" customHeight="false" outlineLevel="0" collapsed="false">
      <c r="K816" s="198"/>
      <c r="L816" s="198"/>
      <c r="M816" s="198"/>
      <c r="N816" s="198"/>
      <c r="O816" s="198" t="n">
        <v>0</v>
      </c>
    </row>
    <row r="817" s="172" customFormat="true" ht="11.25" hidden="false" customHeight="false" outlineLevel="0" collapsed="false">
      <c r="K817" s="198"/>
      <c r="L817" s="198"/>
      <c r="M817" s="198"/>
      <c r="N817" s="198"/>
      <c r="O817" s="198" t="n">
        <v>0</v>
      </c>
    </row>
    <row r="818" s="172" customFormat="true" ht="11.25" hidden="false" customHeight="false" outlineLevel="0" collapsed="false">
      <c r="K818" s="198"/>
      <c r="L818" s="198"/>
      <c r="M818" s="198"/>
      <c r="N818" s="198"/>
      <c r="O818" s="198" t="n">
        <v>0</v>
      </c>
    </row>
    <row r="819" s="172" customFormat="true" ht="11.25" hidden="false" customHeight="false" outlineLevel="0" collapsed="false">
      <c r="K819" s="198"/>
      <c r="L819" s="198"/>
      <c r="M819" s="198"/>
      <c r="N819" s="198"/>
      <c r="O819" s="198" t="n">
        <v>0</v>
      </c>
    </row>
    <row r="820" s="172" customFormat="true" ht="11.25" hidden="false" customHeight="false" outlineLevel="0" collapsed="false">
      <c r="K820" s="198"/>
      <c r="L820" s="198"/>
      <c r="M820" s="198"/>
      <c r="N820" s="198"/>
      <c r="O820" s="198" t="n">
        <v>0</v>
      </c>
    </row>
    <row r="821" s="172" customFormat="true" ht="11.25" hidden="false" customHeight="false" outlineLevel="0" collapsed="false">
      <c r="K821" s="198"/>
      <c r="L821" s="198"/>
      <c r="M821" s="198"/>
      <c r="N821" s="198"/>
      <c r="O821" s="198" t="n">
        <v>0</v>
      </c>
    </row>
    <row r="822" s="172" customFormat="true" ht="11.25" hidden="false" customHeight="false" outlineLevel="0" collapsed="false">
      <c r="K822" s="198"/>
      <c r="L822" s="198"/>
      <c r="M822" s="198"/>
      <c r="N822" s="198"/>
      <c r="O822" s="198" t="n">
        <v>0</v>
      </c>
    </row>
    <row r="823" s="172" customFormat="true" ht="11.25" hidden="false" customHeight="false" outlineLevel="0" collapsed="false">
      <c r="K823" s="198"/>
      <c r="L823" s="198"/>
      <c r="M823" s="198"/>
      <c r="N823" s="198"/>
      <c r="O823" s="198" t="n">
        <v>0</v>
      </c>
    </row>
    <row r="824" s="172" customFormat="true" ht="11.25" hidden="false" customHeight="false" outlineLevel="0" collapsed="false">
      <c r="K824" s="198"/>
      <c r="L824" s="198"/>
      <c r="M824" s="198"/>
      <c r="N824" s="198"/>
      <c r="O824" s="198" t="n">
        <v>0</v>
      </c>
    </row>
    <row r="825" s="172" customFormat="true" ht="11.25" hidden="false" customHeight="false" outlineLevel="0" collapsed="false">
      <c r="K825" s="198"/>
      <c r="L825" s="198"/>
      <c r="M825" s="198"/>
      <c r="N825" s="198"/>
      <c r="O825" s="198" t="n">
        <v>0</v>
      </c>
    </row>
    <row r="826" s="172" customFormat="true" ht="11.25" hidden="false" customHeight="false" outlineLevel="0" collapsed="false">
      <c r="K826" s="198"/>
      <c r="L826" s="198"/>
      <c r="M826" s="198"/>
      <c r="N826" s="198"/>
      <c r="O826" s="198" t="n">
        <v>0</v>
      </c>
    </row>
    <row r="827" s="172" customFormat="true" ht="11.25" hidden="false" customHeight="false" outlineLevel="0" collapsed="false">
      <c r="K827" s="198"/>
      <c r="L827" s="198"/>
      <c r="M827" s="198"/>
      <c r="N827" s="198"/>
      <c r="O827" s="198" t="n">
        <v>0</v>
      </c>
    </row>
    <row r="828" s="172" customFormat="true" ht="11.25" hidden="false" customHeight="false" outlineLevel="0" collapsed="false">
      <c r="K828" s="198"/>
      <c r="L828" s="198"/>
      <c r="M828" s="198"/>
      <c r="N828" s="198"/>
      <c r="O828" s="198" t="n">
        <v>0</v>
      </c>
    </row>
    <row r="829" s="172" customFormat="true" ht="11.25" hidden="false" customHeight="false" outlineLevel="0" collapsed="false">
      <c r="K829" s="198"/>
      <c r="L829" s="198"/>
      <c r="M829" s="198"/>
      <c r="N829" s="198"/>
      <c r="O829" s="198" t="n">
        <v>0</v>
      </c>
    </row>
    <row r="830" s="172" customFormat="true" ht="11.25" hidden="false" customHeight="false" outlineLevel="0" collapsed="false">
      <c r="K830" s="198"/>
      <c r="L830" s="198"/>
      <c r="M830" s="198"/>
      <c r="N830" s="198"/>
      <c r="O830" s="198" t="n">
        <v>0</v>
      </c>
    </row>
    <row r="831" s="172" customFormat="true" ht="11.25" hidden="false" customHeight="false" outlineLevel="0" collapsed="false">
      <c r="K831" s="198"/>
      <c r="L831" s="198"/>
      <c r="M831" s="198"/>
      <c r="N831" s="198"/>
      <c r="O831" s="198" t="n">
        <v>0</v>
      </c>
    </row>
    <row r="832" s="172" customFormat="true" ht="11.25" hidden="false" customHeight="false" outlineLevel="0" collapsed="false">
      <c r="K832" s="198"/>
      <c r="L832" s="198"/>
      <c r="M832" s="198"/>
      <c r="N832" s="198"/>
      <c r="O832" s="198" t="n">
        <v>0</v>
      </c>
    </row>
    <row r="833" s="172" customFormat="true" ht="11.25" hidden="false" customHeight="false" outlineLevel="0" collapsed="false">
      <c r="K833" s="198"/>
      <c r="L833" s="198"/>
      <c r="M833" s="198"/>
      <c r="N833" s="198"/>
      <c r="O833" s="198" t="n">
        <v>0</v>
      </c>
    </row>
    <row r="834" s="172" customFormat="true" ht="11.25" hidden="false" customHeight="false" outlineLevel="0" collapsed="false">
      <c r="K834" s="198"/>
      <c r="L834" s="198"/>
      <c r="M834" s="198"/>
      <c r="N834" s="198"/>
      <c r="O834" s="198" t="n">
        <v>0</v>
      </c>
    </row>
    <row r="835" s="172" customFormat="true" ht="11.25" hidden="false" customHeight="false" outlineLevel="0" collapsed="false">
      <c r="K835" s="198"/>
      <c r="L835" s="198"/>
      <c r="M835" s="198"/>
      <c r="N835" s="198"/>
      <c r="O835" s="198" t="n">
        <v>0</v>
      </c>
    </row>
    <row r="836" s="172" customFormat="true" ht="11.25" hidden="false" customHeight="false" outlineLevel="0" collapsed="false">
      <c r="K836" s="198"/>
      <c r="L836" s="198"/>
      <c r="M836" s="198"/>
      <c r="N836" s="198"/>
      <c r="O836" s="198" t="n">
        <v>0</v>
      </c>
    </row>
    <row r="837" s="172" customFormat="true" ht="11.25" hidden="false" customHeight="false" outlineLevel="0" collapsed="false">
      <c r="K837" s="198"/>
      <c r="L837" s="198"/>
      <c r="M837" s="198"/>
      <c r="N837" s="198"/>
      <c r="O837" s="198" t="n">
        <v>0</v>
      </c>
    </row>
    <row r="838" s="172" customFormat="true" ht="11.25" hidden="false" customHeight="false" outlineLevel="0" collapsed="false">
      <c r="K838" s="198"/>
      <c r="L838" s="198"/>
      <c r="M838" s="198"/>
      <c r="N838" s="198"/>
      <c r="O838" s="198" t="n">
        <v>0</v>
      </c>
    </row>
    <row r="839" s="172" customFormat="true" ht="11.25" hidden="false" customHeight="false" outlineLevel="0" collapsed="false">
      <c r="K839" s="198"/>
      <c r="L839" s="198"/>
      <c r="M839" s="198"/>
      <c r="N839" s="198"/>
      <c r="O839" s="198" t="n">
        <v>0</v>
      </c>
    </row>
    <row r="840" s="172" customFormat="true" ht="11.25" hidden="false" customHeight="false" outlineLevel="0" collapsed="false">
      <c r="K840" s="198"/>
      <c r="L840" s="198"/>
      <c r="M840" s="198"/>
      <c r="N840" s="198"/>
      <c r="O840" s="198" t="n">
        <v>0</v>
      </c>
    </row>
    <row r="841" s="172" customFormat="true" ht="11.25" hidden="false" customHeight="false" outlineLevel="0" collapsed="false">
      <c r="K841" s="198"/>
      <c r="L841" s="198"/>
      <c r="M841" s="198"/>
      <c r="N841" s="198"/>
      <c r="O841" s="198" t="n">
        <v>0</v>
      </c>
    </row>
    <row r="842" s="172" customFormat="true" ht="11.25" hidden="false" customHeight="false" outlineLevel="0" collapsed="false">
      <c r="K842" s="198"/>
      <c r="L842" s="198"/>
      <c r="M842" s="198"/>
      <c r="N842" s="198"/>
      <c r="O842" s="198" t="n">
        <v>0</v>
      </c>
    </row>
    <row r="843" s="172" customFormat="true" ht="11.25" hidden="false" customHeight="false" outlineLevel="0" collapsed="false">
      <c r="K843" s="198"/>
      <c r="L843" s="198"/>
      <c r="M843" s="198"/>
      <c r="N843" s="198"/>
      <c r="O843" s="198" t="n">
        <v>0</v>
      </c>
    </row>
    <row r="844" s="172" customFormat="true" ht="11.25" hidden="false" customHeight="false" outlineLevel="0" collapsed="false">
      <c r="K844" s="198"/>
      <c r="L844" s="198"/>
      <c r="M844" s="198"/>
      <c r="N844" s="198"/>
      <c r="O844" s="198" t="n">
        <v>0</v>
      </c>
    </row>
    <row r="845" s="172" customFormat="true" ht="11.25" hidden="false" customHeight="false" outlineLevel="0" collapsed="false">
      <c r="K845" s="198"/>
      <c r="L845" s="198"/>
      <c r="M845" s="198"/>
      <c r="N845" s="198"/>
      <c r="O845" s="198" t="n">
        <v>0</v>
      </c>
    </row>
    <row r="846" s="172" customFormat="true" ht="11.25" hidden="false" customHeight="false" outlineLevel="0" collapsed="false">
      <c r="K846" s="198"/>
      <c r="L846" s="198"/>
      <c r="M846" s="198"/>
      <c r="N846" s="198"/>
      <c r="O846" s="198" t="n">
        <v>0</v>
      </c>
    </row>
    <row r="847" s="172" customFormat="true" ht="11.25" hidden="false" customHeight="false" outlineLevel="0" collapsed="false">
      <c r="K847" s="198"/>
      <c r="L847" s="198"/>
      <c r="M847" s="198"/>
      <c r="N847" s="198"/>
      <c r="O847" s="198" t="n">
        <v>0</v>
      </c>
    </row>
    <row r="848" s="172" customFormat="true" ht="11.25" hidden="false" customHeight="false" outlineLevel="0" collapsed="false">
      <c r="K848" s="198"/>
      <c r="L848" s="198"/>
      <c r="M848" s="198"/>
      <c r="N848" s="198"/>
      <c r="O848" s="198" t="n">
        <v>0</v>
      </c>
    </row>
    <row r="849" s="172" customFormat="true" ht="11.25" hidden="false" customHeight="false" outlineLevel="0" collapsed="false">
      <c r="K849" s="198"/>
      <c r="L849" s="198"/>
      <c r="M849" s="198"/>
      <c r="N849" s="198"/>
      <c r="O849" s="198" t="n">
        <v>0</v>
      </c>
    </row>
    <row r="850" s="172" customFormat="true" ht="11.25" hidden="false" customHeight="false" outlineLevel="0" collapsed="false">
      <c r="K850" s="198"/>
      <c r="L850" s="198"/>
      <c r="M850" s="198"/>
      <c r="N850" s="198"/>
      <c r="O850" s="198" t="n">
        <v>0</v>
      </c>
    </row>
    <row r="851" s="172" customFormat="true" ht="11.25" hidden="false" customHeight="false" outlineLevel="0" collapsed="false">
      <c r="K851" s="198"/>
      <c r="L851" s="198"/>
      <c r="M851" s="198"/>
      <c r="N851" s="198"/>
      <c r="O851" s="198" t="n">
        <v>0</v>
      </c>
    </row>
    <row r="852" s="172" customFormat="true" ht="11.25" hidden="false" customHeight="false" outlineLevel="0" collapsed="false">
      <c r="K852" s="198"/>
      <c r="L852" s="198"/>
      <c r="M852" s="198"/>
      <c r="N852" s="198"/>
      <c r="O852" s="198" t="n">
        <v>0</v>
      </c>
    </row>
    <row r="853" s="172" customFormat="true" ht="11.25" hidden="false" customHeight="false" outlineLevel="0" collapsed="false">
      <c r="K853" s="198"/>
      <c r="L853" s="198"/>
      <c r="M853" s="198"/>
      <c r="N853" s="198"/>
      <c r="O853" s="198" t="n">
        <v>0</v>
      </c>
    </row>
    <row r="854" s="172" customFormat="true" ht="11.25" hidden="false" customHeight="false" outlineLevel="0" collapsed="false">
      <c r="K854" s="198"/>
      <c r="L854" s="198"/>
      <c r="M854" s="198"/>
      <c r="N854" s="198"/>
      <c r="O854" s="198" t="n">
        <v>0</v>
      </c>
    </row>
    <row r="855" s="172" customFormat="true" ht="11.25" hidden="false" customHeight="false" outlineLevel="0" collapsed="false">
      <c r="K855" s="198"/>
      <c r="L855" s="198"/>
      <c r="M855" s="198"/>
      <c r="N855" s="198"/>
      <c r="O855" s="198" t="n">
        <v>0</v>
      </c>
    </row>
    <row r="856" s="172" customFormat="true" ht="11.25" hidden="false" customHeight="false" outlineLevel="0" collapsed="false">
      <c r="K856" s="198"/>
      <c r="L856" s="198"/>
      <c r="M856" s="198"/>
      <c r="N856" s="198"/>
      <c r="O856" s="198" t="n">
        <v>0</v>
      </c>
    </row>
    <row r="857" s="172" customFormat="true" ht="11.25" hidden="false" customHeight="false" outlineLevel="0" collapsed="false">
      <c r="K857" s="198"/>
      <c r="L857" s="198"/>
      <c r="M857" s="198"/>
      <c r="N857" s="198"/>
      <c r="O857" s="198" t="n">
        <v>0</v>
      </c>
    </row>
    <row r="858" s="172" customFormat="true" ht="11.25" hidden="false" customHeight="false" outlineLevel="0" collapsed="false">
      <c r="K858" s="198"/>
      <c r="L858" s="198"/>
      <c r="M858" s="198"/>
      <c r="N858" s="198"/>
      <c r="O858" s="198" t="n">
        <v>0</v>
      </c>
    </row>
    <row r="859" s="172" customFormat="true" ht="11.25" hidden="false" customHeight="false" outlineLevel="0" collapsed="false">
      <c r="K859" s="198"/>
      <c r="L859" s="198"/>
      <c r="M859" s="198"/>
      <c r="N859" s="198"/>
      <c r="O859" s="198" t="n">
        <v>0</v>
      </c>
    </row>
    <row r="860" s="172" customFormat="true" ht="11.25" hidden="false" customHeight="false" outlineLevel="0" collapsed="false">
      <c r="K860" s="198"/>
      <c r="L860" s="198"/>
      <c r="M860" s="198"/>
      <c r="N860" s="198"/>
      <c r="O860" s="198" t="n">
        <v>0</v>
      </c>
    </row>
    <row r="861" s="172" customFormat="true" ht="11.25" hidden="false" customHeight="false" outlineLevel="0" collapsed="false">
      <c r="K861" s="198"/>
      <c r="L861" s="198"/>
      <c r="M861" s="198"/>
      <c r="N861" s="198"/>
      <c r="O861" s="198" t="n">
        <v>0</v>
      </c>
    </row>
    <row r="862" s="172" customFormat="true" ht="11.25" hidden="false" customHeight="false" outlineLevel="0" collapsed="false">
      <c r="K862" s="198"/>
      <c r="L862" s="198"/>
      <c r="M862" s="198"/>
      <c r="N862" s="198"/>
      <c r="O862" s="198" t="n">
        <v>0</v>
      </c>
    </row>
    <row r="863" s="172" customFormat="true" ht="11.25" hidden="false" customHeight="false" outlineLevel="0" collapsed="false">
      <c r="K863" s="198"/>
      <c r="L863" s="198"/>
      <c r="M863" s="198"/>
      <c r="N863" s="198"/>
      <c r="O863" s="198" t="n">
        <v>0</v>
      </c>
    </row>
    <row r="864" s="172" customFormat="true" ht="11.25" hidden="false" customHeight="false" outlineLevel="0" collapsed="false">
      <c r="K864" s="198"/>
      <c r="L864" s="198"/>
      <c r="M864" s="198"/>
      <c r="N864" s="198"/>
      <c r="O864" s="198" t="n">
        <v>0</v>
      </c>
    </row>
    <row r="865" s="172" customFormat="true" ht="11.25" hidden="false" customHeight="false" outlineLevel="0" collapsed="false">
      <c r="K865" s="198"/>
      <c r="L865" s="198"/>
      <c r="M865" s="198"/>
      <c r="N865" s="198"/>
      <c r="O865" s="198" t="n">
        <v>0</v>
      </c>
    </row>
    <row r="866" s="172" customFormat="true" ht="11.25" hidden="false" customHeight="false" outlineLevel="0" collapsed="false">
      <c r="K866" s="198"/>
      <c r="L866" s="198"/>
      <c r="M866" s="198"/>
      <c r="N866" s="198"/>
      <c r="O866" s="198" t="n">
        <v>0</v>
      </c>
    </row>
    <row r="867" s="172" customFormat="true" ht="11.25" hidden="false" customHeight="false" outlineLevel="0" collapsed="false">
      <c r="K867" s="198"/>
      <c r="L867" s="198"/>
      <c r="M867" s="198"/>
      <c r="N867" s="198"/>
      <c r="O867" s="198" t="n">
        <v>0</v>
      </c>
    </row>
    <row r="868" s="172" customFormat="true" ht="11.25" hidden="false" customHeight="false" outlineLevel="0" collapsed="false">
      <c r="K868" s="198"/>
      <c r="L868" s="198"/>
      <c r="M868" s="198"/>
      <c r="N868" s="198"/>
      <c r="O868" s="198" t="n">
        <v>0</v>
      </c>
    </row>
    <row r="869" s="172" customFormat="true" ht="11.25" hidden="false" customHeight="false" outlineLevel="0" collapsed="false">
      <c r="K869" s="198"/>
      <c r="L869" s="198"/>
      <c r="M869" s="198"/>
      <c r="N869" s="198"/>
      <c r="O869" s="198" t="n">
        <v>0</v>
      </c>
    </row>
    <row r="870" s="172" customFormat="true" ht="11.25" hidden="false" customHeight="false" outlineLevel="0" collapsed="false">
      <c r="K870" s="198"/>
      <c r="L870" s="198"/>
      <c r="M870" s="198"/>
      <c r="N870" s="198"/>
      <c r="O870" s="198" t="n">
        <v>0</v>
      </c>
    </row>
    <row r="871" s="172" customFormat="true" ht="11.25" hidden="false" customHeight="false" outlineLevel="0" collapsed="false">
      <c r="K871" s="198"/>
      <c r="L871" s="198"/>
      <c r="M871" s="198"/>
      <c r="N871" s="198"/>
      <c r="O871" s="198" t="n">
        <v>0</v>
      </c>
    </row>
    <row r="872" s="172" customFormat="true" ht="11.25" hidden="false" customHeight="false" outlineLevel="0" collapsed="false">
      <c r="K872" s="198"/>
      <c r="L872" s="198"/>
      <c r="M872" s="198"/>
      <c r="N872" s="198"/>
      <c r="O872" s="198" t="n">
        <v>0</v>
      </c>
    </row>
    <row r="873" s="172" customFormat="true" ht="11.25" hidden="false" customHeight="false" outlineLevel="0" collapsed="false">
      <c r="K873" s="198"/>
      <c r="L873" s="198"/>
      <c r="M873" s="198"/>
      <c r="N873" s="198"/>
      <c r="O873" s="198" t="n">
        <v>0</v>
      </c>
    </row>
    <row r="874" s="172" customFormat="true" ht="11.25" hidden="false" customHeight="false" outlineLevel="0" collapsed="false">
      <c r="K874" s="198"/>
      <c r="L874" s="198"/>
      <c r="M874" s="198"/>
      <c r="N874" s="198"/>
      <c r="O874" s="198" t="n">
        <v>0</v>
      </c>
    </row>
    <row r="875" s="172" customFormat="true" ht="11.25" hidden="false" customHeight="false" outlineLevel="0" collapsed="false">
      <c r="K875" s="198"/>
      <c r="L875" s="198"/>
      <c r="M875" s="198"/>
      <c r="N875" s="198"/>
      <c r="O875" s="198" t="n">
        <v>0</v>
      </c>
    </row>
    <row r="876" s="172" customFormat="true" ht="11.25" hidden="false" customHeight="false" outlineLevel="0" collapsed="false">
      <c r="K876" s="198"/>
      <c r="L876" s="198"/>
      <c r="M876" s="198"/>
      <c r="N876" s="198"/>
      <c r="O876" s="198" t="n">
        <v>0</v>
      </c>
    </row>
    <row r="877" s="172" customFormat="true" ht="11.25" hidden="false" customHeight="false" outlineLevel="0" collapsed="false">
      <c r="K877" s="198"/>
      <c r="L877" s="198"/>
      <c r="M877" s="198"/>
      <c r="N877" s="198"/>
      <c r="O877" s="198" t="n">
        <v>0</v>
      </c>
    </row>
    <row r="878" s="172" customFormat="true" ht="11.25" hidden="false" customHeight="false" outlineLevel="0" collapsed="false">
      <c r="K878" s="198"/>
      <c r="L878" s="198"/>
      <c r="M878" s="198"/>
      <c r="N878" s="198"/>
      <c r="O878" s="198" t="n">
        <v>0</v>
      </c>
    </row>
    <row r="879" s="172" customFormat="true" ht="11.25" hidden="false" customHeight="false" outlineLevel="0" collapsed="false">
      <c r="K879" s="198"/>
      <c r="L879" s="198"/>
      <c r="M879" s="198"/>
      <c r="N879" s="198"/>
      <c r="O879" s="198" t="n">
        <v>0</v>
      </c>
    </row>
    <row r="880" s="172" customFormat="true" ht="11.25" hidden="false" customHeight="false" outlineLevel="0" collapsed="false">
      <c r="K880" s="198"/>
      <c r="L880" s="198"/>
      <c r="M880" s="198"/>
      <c r="N880" s="198"/>
      <c r="O880" s="198" t="n">
        <v>0</v>
      </c>
    </row>
    <row r="881" s="172" customFormat="true" ht="11.25" hidden="false" customHeight="false" outlineLevel="0" collapsed="false">
      <c r="K881" s="198"/>
      <c r="L881" s="198"/>
      <c r="M881" s="198"/>
      <c r="N881" s="198"/>
      <c r="O881" s="198" t="n">
        <v>0</v>
      </c>
    </row>
    <row r="882" s="172" customFormat="true" ht="11.25" hidden="false" customHeight="false" outlineLevel="0" collapsed="false">
      <c r="K882" s="198"/>
      <c r="L882" s="198"/>
      <c r="M882" s="198"/>
      <c r="N882" s="198"/>
      <c r="O882" s="198" t="n">
        <v>0</v>
      </c>
    </row>
    <row r="883" s="172" customFormat="true" ht="11.25" hidden="false" customHeight="false" outlineLevel="0" collapsed="false">
      <c r="K883" s="198"/>
      <c r="L883" s="198"/>
      <c r="M883" s="198"/>
      <c r="N883" s="198"/>
      <c r="O883" s="198" t="n">
        <v>0</v>
      </c>
    </row>
    <row r="884" s="172" customFormat="true" ht="11.25" hidden="false" customHeight="false" outlineLevel="0" collapsed="false">
      <c r="K884" s="198"/>
      <c r="L884" s="198"/>
      <c r="M884" s="198"/>
      <c r="N884" s="198"/>
      <c r="O884" s="198" t="n">
        <v>0</v>
      </c>
    </row>
    <row r="885" s="172" customFormat="true" ht="11.25" hidden="false" customHeight="false" outlineLevel="0" collapsed="false">
      <c r="K885" s="198"/>
      <c r="L885" s="198"/>
      <c r="M885" s="198"/>
      <c r="N885" s="198"/>
      <c r="O885" s="198" t="n">
        <v>0</v>
      </c>
    </row>
    <row r="886" s="172" customFormat="true" ht="11.25" hidden="false" customHeight="false" outlineLevel="0" collapsed="false">
      <c r="K886" s="198"/>
      <c r="L886" s="198"/>
      <c r="M886" s="198"/>
      <c r="N886" s="198"/>
      <c r="O886" s="198" t="n">
        <v>0</v>
      </c>
    </row>
    <row r="887" s="172" customFormat="true" ht="11.25" hidden="false" customHeight="false" outlineLevel="0" collapsed="false">
      <c r="K887" s="198"/>
      <c r="L887" s="198"/>
      <c r="M887" s="198"/>
      <c r="N887" s="198"/>
      <c r="O887" s="198" t="n">
        <v>0</v>
      </c>
    </row>
    <row r="888" s="172" customFormat="true" ht="11.25" hidden="false" customHeight="false" outlineLevel="0" collapsed="false">
      <c r="K888" s="198"/>
      <c r="L888" s="198"/>
      <c r="M888" s="198"/>
      <c r="N888" s="198"/>
      <c r="O888" s="198" t="n">
        <v>0</v>
      </c>
    </row>
    <row r="889" s="172" customFormat="true" ht="11.25" hidden="false" customHeight="false" outlineLevel="0" collapsed="false">
      <c r="K889" s="198"/>
      <c r="L889" s="198"/>
      <c r="M889" s="198"/>
      <c r="N889" s="198"/>
      <c r="O889" s="198" t="n">
        <v>0</v>
      </c>
    </row>
    <row r="890" s="172" customFormat="true" ht="11.25" hidden="false" customHeight="false" outlineLevel="0" collapsed="false">
      <c r="K890" s="198"/>
      <c r="L890" s="198"/>
      <c r="M890" s="198"/>
      <c r="N890" s="198"/>
      <c r="O890" s="198" t="n">
        <v>0</v>
      </c>
    </row>
    <row r="891" s="172" customFormat="true" ht="11.25" hidden="false" customHeight="false" outlineLevel="0" collapsed="false">
      <c r="K891" s="198"/>
      <c r="L891" s="198"/>
      <c r="M891" s="198"/>
      <c r="N891" s="198"/>
      <c r="O891" s="198" t="n">
        <v>0</v>
      </c>
    </row>
    <row r="892" s="172" customFormat="true" ht="11.25" hidden="false" customHeight="false" outlineLevel="0" collapsed="false">
      <c r="K892" s="198"/>
      <c r="L892" s="198"/>
      <c r="M892" s="198"/>
      <c r="N892" s="198"/>
      <c r="O892" s="198" t="n">
        <v>0</v>
      </c>
    </row>
    <row r="893" s="172" customFormat="true" ht="11.25" hidden="false" customHeight="false" outlineLevel="0" collapsed="false">
      <c r="K893" s="198"/>
      <c r="L893" s="198"/>
      <c r="M893" s="198"/>
      <c r="N893" s="198"/>
      <c r="O893" s="198" t="n">
        <v>0</v>
      </c>
    </row>
    <row r="894" s="172" customFormat="true" ht="11.25" hidden="false" customHeight="false" outlineLevel="0" collapsed="false">
      <c r="K894" s="198"/>
      <c r="L894" s="198"/>
      <c r="M894" s="198"/>
      <c r="N894" s="198"/>
      <c r="O894" s="198" t="n">
        <v>0</v>
      </c>
    </row>
    <row r="895" s="172" customFormat="true" ht="11.25" hidden="false" customHeight="false" outlineLevel="0" collapsed="false">
      <c r="K895" s="198"/>
      <c r="L895" s="198"/>
      <c r="M895" s="198"/>
      <c r="N895" s="198"/>
      <c r="O895" s="198" t="n">
        <v>0</v>
      </c>
    </row>
    <row r="896" s="172" customFormat="true" ht="11.25" hidden="false" customHeight="false" outlineLevel="0" collapsed="false">
      <c r="K896" s="198"/>
      <c r="L896" s="198"/>
      <c r="M896" s="198"/>
      <c r="N896" s="198"/>
      <c r="O896" s="198" t="n">
        <v>0</v>
      </c>
    </row>
    <row r="897" s="172" customFormat="true" ht="11.25" hidden="false" customHeight="false" outlineLevel="0" collapsed="false">
      <c r="K897" s="198"/>
      <c r="L897" s="198"/>
      <c r="M897" s="198"/>
      <c r="N897" s="198"/>
      <c r="O897" s="198" t="n">
        <v>0</v>
      </c>
    </row>
    <row r="898" s="172" customFormat="true" ht="11.25" hidden="false" customHeight="false" outlineLevel="0" collapsed="false">
      <c r="K898" s="198"/>
      <c r="L898" s="198"/>
      <c r="M898" s="198"/>
      <c r="N898" s="198"/>
      <c r="O898" s="198" t="n">
        <v>0</v>
      </c>
    </row>
    <row r="899" s="172" customFormat="true" ht="11.25" hidden="false" customHeight="false" outlineLevel="0" collapsed="false">
      <c r="K899" s="198"/>
      <c r="L899" s="198"/>
      <c r="M899" s="198"/>
      <c r="N899" s="198"/>
      <c r="O899" s="198" t="n">
        <v>0</v>
      </c>
    </row>
    <row r="900" s="172" customFormat="true" ht="11.25" hidden="false" customHeight="false" outlineLevel="0" collapsed="false">
      <c r="K900" s="198"/>
      <c r="L900" s="198"/>
      <c r="M900" s="198"/>
      <c r="N900" s="198"/>
      <c r="O900" s="198" t="n">
        <v>0</v>
      </c>
    </row>
    <row r="901" s="172" customFormat="true" ht="11.25" hidden="false" customHeight="false" outlineLevel="0" collapsed="false">
      <c r="K901" s="198"/>
      <c r="L901" s="198"/>
      <c r="M901" s="198"/>
      <c r="N901" s="198"/>
      <c r="O901" s="198" t="n">
        <v>0</v>
      </c>
    </row>
    <row r="902" s="172" customFormat="true" ht="11.25" hidden="false" customHeight="false" outlineLevel="0" collapsed="false">
      <c r="K902" s="198"/>
      <c r="L902" s="198"/>
      <c r="M902" s="198"/>
      <c r="N902" s="198"/>
      <c r="O902" s="198" t="n">
        <v>0</v>
      </c>
    </row>
    <row r="903" s="172" customFormat="true" ht="11.25" hidden="false" customHeight="false" outlineLevel="0" collapsed="false">
      <c r="K903" s="198"/>
      <c r="L903" s="198"/>
      <c r="M903" s="198"/>
      <c r="N903" s="198"/>
      <c r="O903" s="198" t="n">
        <v>0</v>
      </c>
    </row>
    <row r="904" s="172" customFormat="true" ht="11.25" hidden="false" customHeight="false" outlineLevel="0" collapsed="false">
      <c r="K904" s="198"/>
      <c r="L904" s="198"/>
      <c r="M904" s="198"/>
      <c r="N904" s="198"/>
      <c r="O904" s="198" t="n">
        <v>0</v>
      </c>
    </row>
    <row r="905" s="172" customFormat="true" ht="11.25" hidden="false" customHeight="false" outlineLevel="0" collapsed="false">
      <c r="K905" s="198"/>
      <c r="L905" s="198"/>
      <c r="M905" s="198"/>
      <c r="N905" s="198"/>
      <c r="O905" s="198" t="n">
        <v>0</v>
      </c>
    </row>
    <row r="906" s="172" customFormat="true" ht="11.25" hidden="false" customHeight="false" outlineLevel="0" collapsed="false">
      <c r="K906" s="198"/>
      <c r="L906" s="198"/>
      <c r="M906" s="198"/>
      <c r="N906" s="198"/>
      <c r="O906" s="198" t="n">
        <v>0</v>
      </c>
    </row>
    <row r="907" s="172" customFormat="true" ht="11.25" hidden="false" customHeight="false" outlineLevel="0" collapsed="false">
      <c r="K907" s="198"/>
      <c r="L907" s="198"/>
      <c r="M907" s="198"/>
      <c r="N907" s="198"/>
      <c r="O907" s="198" t="n">
        <v>0</v>
      </c>
    </row>
    <row r="908" s="172" customFormat="true" ht="11.25" hidden="false" customHeight="false" outlineLevel="0" collapsed="false">
      <c r="K908" s="198"/>
      <c r="L908" s="198"/>
      <c r="M908" s="198"/>
      <c r="N908" s="198"/>
      <c r="O908" s="198" t="n">
        <v>0</v>
      </c>
    </row>
    <row r="909" s="172" customFormat="true" ht="11.25" hidden="false" customHeight="false" outlineLevel="0" collapsed="false">
      <c r="K909" s="198"/>
      <c r="L909" s="198"/>
      <c r="M909" s="198"/>
      <c r="N909" s="198"/>
      <c r="O909" s="198" t="n">
        <v>0</v>
      </c>
    </row>
    <row r="910" s="172" customFormat="true" ht="11.25" hidden="false" customHeight="false" outlineLevel="0" collapsed="false">
      <c r="K910" s="198"/>
      <c r="L910" s="198"/>
      <c r="M910" s="198"/>
      <c r="N910" s="198"/>
      <c r="O910" s="198" t="n">
        <v>0</v>
      </c>
    </row>
    <row r="911" s="172" customFormat="true" ht="11.25" hidden="false" customHeight="false" outlineLevel="0" collapsed="false">
      <c r="K911" s="198"/>
      <c r="L911" s="198"/>
      <c r="M911" s="198"/>
      <c r="N911" s="198"/>
      <c r="O911" s="198" t="n">
        <v>0</v>
      </c>
    </row>
    <row r="912" s="172" customFormat="true" ht="11.25" hidden="false" customHeight="false" outlineLevel="0" collapsed="false">
      <c r="K912" s="198"/>
      <c r="L912" s="198"/>
      <c r="M912" s="198"/>
      <c r="N912" s="198"/>
      <c r="O912" s="198" t="n">
        <v>0</v>
      </c>
    </row>
    <row r="913" s="172" customFormat="true" ht="11.25" hidden="false" customHeight="false" outlineLevel="0" collapsed="false">
      <c r="K913" s="198"/>
      <c r="L913" s="198"/>
      <c r="M913" s="198"/>
      <c r="N913" s="198"/>
      <c r="O913" s="198" t="n">
        <v>0</v>
      </c>
    </row>
    <row r="914" s="172" customFormat="true" ht="11.25" hidden="false" customHeight="false" outlineLevel="0" collapsed="false">
      <c r="K914" s="198"/>
      <c r="L914" s="198"/>
      <c r="M914" s="198"/>
      <c r="N914" s="198"/>
      <c r="O914" s="198" t="n">
        <v>0</v>
      </c>
    </row>
    <row r="915" s="172" customFormat="true" ht="11.25" hidden="false" customHeight="false" outlineLevel="0" collapsed="false">
      <c r="K915" s="198"/>
      <c r="L915" s="198"/>
      <c r="M915" s="198"/>
      <c r="N915" s="198"/>
      <c r="O915" s="198" t="n">
        <v>0</v>
      </c>
    </row>
    <row r="916" s="172" customFormat="true" ht="11.25" hidden="false" customHeight="false" outlineLevel="0" collapsed="false">
      <c r="K916" s="198"/>
      <c r="L916" s="198"/>
      <c r="M916" s="198"/>
      <c r="N916" s="198"/>
      <c r="O916" s="198" t="n">
        <v>0</v>
      </c>
    </row>
    <row r="917" s="172" customFormat="true" ht="11.25" hidden="false" customHeight="false" outlineLevel="0" collapsed="false">
      <c r="K917" s="198"/>
      <c r="L917" s="198"/>
      <c r="M917" s="198"/>
      <c r="N917" s="198"/>
      <c r="O917" s="198" t="n">
        <v>0</v>
      </c>
    </row>
    <row r="918" s="172" customFormat="true" ht="11.25" hidden="false" customHeight="false" outlineLevel="0" collapsed="false">
      <c r="K918" s="198"/>
      <c r="L918" s="198"/>
      <c r="M918" s="198"/>
      <c r="N918" s="198"/>
      <c r="O918" s="198" t="n">
        <v>0</v>
      </c>
    </row>
    <row r="919" s="172" customFormat="true" ht="11.25" hidden="false" customHeight="false" outlineLevel="0" collapsed="false">
      <c r="K919" s="198"/>
      <c r="L919" s="198"/>
      <c r="M919" s="198"/>
      <c r="N919" s="198"/>
      <c r="O919" s="198" t="n">
        <v>0</v>
      </c>
    </row>
    <row r="920" s="172" customFormat="true" ht="11.25" hidden="false" customHeight="false" outlineLevel="0" collapsed="false">
      <c r="K920" s="198"/>
      <c r="L920" s="198"/>
      <c r="M920" s="198"/>
      <c r="N920" s="198"/>
      <c r="O920" s="198" t="n">
        <v>0</v>
      </c>
    </row>
    <row r="921" s="172" customFormat="true" ht="11.25" hidden="false" customHeight="false" outlineLevel="0" collapsed="false">
      <c r="K921" s="198"/>
      <c r="L921" s="198"/>
      <c r="M921" s="198"/>
      <c r="N921" s="198"/>
      <c r="O921" s="198" t="n">
        <v>0</v>
      </c>
    </row>
    <row r="922" s="172" customFormat="true" ht="11.25" hidden="false" customHeight="false" outlineLevel="0" collapsed="false">
      <c r="K922" s="198"/>
      <c r="L922" s="198"/>
      <c r="M922" s="198"/>
      <c r="N922" s="198"/>
      <c r="O922" s="198" t="n">
        <v>0</v>
      </c>
    </row>
    <row r="923" s="172" customFormat="true" ht="11.25" hidden="false" customHeight="false" outlineLevel="0" collapsed="false">
      <c r="K923" s="198"/>
      <c r="L923" s="198"/>
      <c r="M923" s="198"/>
      <c r="N923" s="198"/>
      <c r="O923" s="198" t="n">
        <v>0</v>
      </c>
    </row>
    <row r="924" s="172" customFormat="true" ht="11.25" hidden="false" customHeight="false" outlineLevel="0" collapsed="false">
      <c r="K924" s="198"/>
      <c r="L924" s="198"/>
      <c r="M924" s="198"/>
      <c r="N924" s="198"/>
      <c r="O924" s="198" t="n">
        <v>0</v>
      </c>
    </row>
    <row r="925" s="172" customFormat="true" ht="11.25" hidden="false" customHeight="false" outlineLevel="0" collapsed="false">
      <c r="K925" s="198"/>
      <c r="L925" s="198"/>
      <c r="M925" s="198"/>
      <c r="N925" s="198"/>
      <c r="O925" s="198" t="n">
        <v>0</v>
      </c>
    </row>
    <row r="926" s="172" customFormat="true" ht="11.25" hidden="false" customHeight="false" outlineLevel="0" collapsed="false">
      <c r="K926" s="198"/>
      <c r="L926" s="198"/>
      <c r="M926" s="198"/>
      <c r="N926" s="198"/>
      <c r="O926" s="198" t="n">
        <v>0</v>
      </c>
    </row>
    <row r="927" s="172" customFormat="true" ht="11.25" hidden="false" customHeight="false" outlineLevel="0" collapsed="false">
      <c r="K927" s="198"/>
      <c r="L927" s="198"/>
      <c r="M927" s="198"/>
      <c r="N927" s="198"/>
      <c r="O927" s="198" t="n">
        <v>0</v>
      </c>
    </row>
    <row r="928" s="172" customFormat="true" ht="11.25" hidden="false" customHeight="false" outlineLevel="0" collapsed="false">
      <c r="K928" s="198"/>
      <c r="L928" s="198"/>
      <c r="M928" s="198"/>
      <c r="N928" s="198"/>
      <c r="O928" s="198" t="n">
        <v>0</v>
      </c>
    </row>
    <row r="929" s="172" customFormat="true" ht="11.25" hidden="false" customHeight="false" outlineLevel="0" collapsed="false">
      <c r="K929" s="198"/>
      <c r="L929" s="198"/>
      <c r="M929" s="198"/>
      <c r="N929" s="198"/>
      <c r="O929" s="198" t="n">
        <v>0</v>
      </c>
    </row>
    <row r="930" s="172" customFormat="true" ht="11.25" hidden="false" customHeight="false" outlineLevel="0" collapsed="false">
      <c r="K930" s="198"/>
      <c r="L930" s="198"/>
      <c r="M930" s="198"/>
      <c r="N930" s="198"/>
      <c r="O930" s="198" t="n">
        <v>0</v>
      </c>
    </row>
    <row r="931" s="172" customFormat="true" ht="11.25" hidden="false" customHeight="false" outlineLevel="0" collapsed="false">
      <c r="K931" s="198"/>
      <c r="L931" s="198"/>
      <c r="M931" s="198"/>
      <c r="N931" s="198"/>
      <c r="O931" s="198" t="n">
        <v>0</v>
      </c>
    </row>
    <row r="932" s="172" customFormat="true" ht="11.25" hidden="false" customHeight="false" outlineLevel="0" collapsed="false">
      <c r="K932" s="198"/>
      <c r="L932" s="198"/>
      <c r="M932" s="198"/>
      <c r="N932" s="198"/>
      <c r="O932" s="198" t="n">
        <v>0</v>
      </c>
    </row>
    <row r="933" s="172" customFormat="true" ht="11.25" hidden="false" customHeight="false" outlineLevel="0" collapsed="false">
      <c r="K933" s="198"/>
      <c r="L933" s="198"/>
      <c r="M933" s="198"/>
      <c r="N933" s="198"/>
      <c r="O933" s="198" t="n">
        <v>0</v>
      </c>
    </row>
    <row r="934" s="172" customFormat="true" ht="11.25" hidden="false" customHeight="false" outlineLevel="0" collapsed="false">
      <c r="K934" s="198"/>
      <c r="L934" s="198"/>
      <c r="M934" s="198"/>
      <c r="N934" s="198"/>
      <c r="O934" s="198" t="n">
        <v>0</v>
      </c>
    </row>
    <row r="935" s="172" customFormat="true" ht="11.25" hidden="false" customHeight="false" outlineLevel="0" collapsed="false">
      <c r="K935" s="198"/>
      <c r="L935" s="198"/>
      <c r="M935" s="198"/>
      <c r="N935" s="198"/>
      <c r="O935" s="198" t="n">
        <v>0</v>
      </c>
    </row>
    <row r="936" s="172" customFormat="true" ht="11.25" hidden="false" customHeight="false" outlineLevel="0" collapsed="false">
      <c r="K936" s="198"/>
      <c r="L936" s="198"/>
      <c r="M936" s="198"/>
      <c r="N936" s="198"/>
      <c r="O936" s="198" t="n">
        <v>0</v>
      </c>
    </row>
    <row r="937" s="172" customFormat="true" ht="11.25" hidden="false" customHeight="false" outlineLevel="0" collapsed="false">
      <c r="K937" s="198"/>
      <c r="L937" s="198"/>
      <c r="M937" s="198"/>
      <c r="N937" s="198"/>
      <c r="O937" s="198" t="n">
        <v>0</v>
      </c>
    </row>
    <row r="938" s="172" customFormat="true" ht="11.25" hidden="false" customHeight="false" outlineLevel="0" collapsed="false">
      <c r="K938" s="198"/>
      <c r="L938" s="198"/>
      <c r="M938" s="198"/>
      <c r="N938" s="198"/>
      <c r="O938" s="198" t="n">
        <v>0</v>
      </c>
    </row>
    <row r="939" s="172" customFormat="true" ht="11.25" hidden="false" customHeight="false" outlineLevel="0" collapsed="false">
      <c r="K939" s="198"/>
      <c r="L939" s="198"/>
      <c r="M939" s="198"/>
      <c r="N939" s="198"/>
      <c r="O939" s="198" t="n">
        <v>0</v>
      </c>
    </row>
    <row r="940" s="172" customFormat="true" ht="11.25" hidden="false" customHeight="false" outlineLevel="0" collapsed="false">
      <c r="K940" s="198"/>
      <c r="L940" s="198"/>
      <c r="M940" s="198"/>
      <c r="N940" s="198"/>
      <c r="O940" s="198" t="n">
        <v>0</v>
      </c>
    </row>
    <row r="941" s="172" customFormat="true" ht="11.25" hidden="false" customHeight="false" outlineLevel="0" collapsed="false">
      <c r="K941" s="198"/>
      <c r="L941" s="198"/>
      <c r="M941" s="198"/>
      <c r="N941" s="198"/>
      <c r="O941" s="198" t="n">
        <v>0</v>
      </c>
    </row>
    <row r="942" s="172" customFormat="true" ht="11.25" hidden="false" customHeight="false" outlineLevel="0" collapsed="false">
      <c r="K942" s="198"/>
      <c r="L942" s="198"/>
      <c r="M942" s="198"/>
      <c r="N942" s="198"/>
      <c r="O942" s="198" t="n">
        <v>0</v>
      </c>
    </row>
    <row r="943" s="172" customFormat="true" ht="11.25" hidden="false" customHeight="false" outlineLevel="0" collapsed="false">
      <c r="K943" s="198"/>
      <c r="L943" s="198"/>
      <c r="M943" s="198"/>
      <c r="N943" s="198"/>
      <c r="O943" s="198" t="n">
        <v>0</v>
      </c>
    </row>
    <row r="944" s="172" customFormat="true" ht="11.25" hidden="false" customHeight="false" outlineLevel="0" collapsed="false">
      <c r="K944" s="198"/>
      <c r="L944" s="198"/>
      <c r="M944" s="198"/>
      <c r="N944" s="198"/>
      <c r="O944" s="198" t="n">
        <v>0</v>
      </c>
    </row>
    <row r="945" s="172" customFormat="true" ht="11.25" hidden="false" customHeight="false" outlineLevel="0" collapsed="false">
      <c r="K945" s="198"/>
      <c r="L945" s="198"/>
      <c r="M945" s="198"/>
      <c r="N945" s="198"/>
      <c r="O945" s="198" t="n">
        <v>0</v>
      </c>
    </row>
    <row r="946" s="172" customFormat="true" ht="11.25" hidden="false" customHeight="false" outlineLevel="0" collapsed="false">
      <c r="K946" s="198"/>
      <c r="L946" s="198"/>
      <c r="M946" s="198"/>
      <c r="N946" s="198"/>
      <c r="O946" s="198" t="n">
        <v>0</v>
      </c>
    </row>
    <row r="947" s="172" customFormat="true" ht="11.25" hidden="false" customHeight="false" outlineLevel="0" collapsed="false">
      <c r="K947" s="198"/>
      <c r="L947" s="198"/>
      <c r="M947" s="198"/>
      <c r="N947" s="198"/>
      <c r="O947" s="198" t="n">
        <v>0</v>
      </c>
    </row>
    <row r="948" s="172" customFormat="true" ht="11.25" hidden="false" customHeight="false" outlineLevel="0" collapsed="false">
      <c r="K948" s="198"/>
      <c r="L948" s="198"/>
      <c r="M948" s="198"/>
      <c r="N948" s="198"/>
      <c r="O948" s="198" t="n">
        <v>0</v>
      </c>
    </row>
    <row r="949" s="172" customFormat="true" ht="11.25" hidden="false" customHeight="false" outlineLevel="0" collapsed="false">
      <c r="K949" s="198"/>
      <c r="L949" s="198"/>
      <c r="M949" s="198"/>
      <c r="N949" s="198"/>
      <c r="O949" s="198" t="n">
        <v>0</v>
      </c>
    </row>
    <row r="950" s="172" customFormat="true" ht="11.25" hidden="false" customHeight="false" outlineLevel="0" collapsed="false">
      <c r="K950" s="198"/>
      <c r="L950" s="198"/>
      <c r="M950" s="198"/>
      <c r="N950" s="198"/>
      <c r="O950" s="198" t="n">
        <v>0</v>
      </c>
    </row>
    <row r="951" s="172" customFormat="true" ht="11.25" hidden="false" customHeight="false" outlineLevel="0" collapsed="false">
      <c r="K951" s="198"/>
      <c r="L951" s="198"/>
      <c r="M951" s="198"/>
      <c r="N951" s="198"/>
      <c r="O951" s="198" t="n">
        <v>0</v>
      </c>
    </row>
    <row r="952" s="172" customFormat="true" ht="11.25" hidden="false" customHeight="false" outlineLevel="0" collapsed="false">
      <c r="K952" s="198"/>
      <c r="L952" s="198"/>
      <c r="M952" s="198"/>
      <c r="N952" s="198"/>
      <c r="O952" s="198" t="n">
        <v>0</v>
      </c>
    </row>
    <row r="953" s="172" customFormat="true" ht="11.25" hidden="false" customHeight="false" outlineLevel="0" collapsed="false">
      <c r="K953" s="198"/>
      <c r="L953" s="198"/>
      <c r="M953" s="198"/>
      <c r="N953" s="198"/>
      <c r="O953" s="198" t="n">
        <v>0</v>
      </c>
    </row>
    <row r="954" s="172" customFormat="true" ht="11.25" hidden="false" customHeight="false" outlineLevel="0" collapsed="false">
      <c r="K954" s="198"/>
      <c r="L954" s="198"/>
      <c r="M954" s="198"/>
      <c r="N954" s="198"/>
      <c r="O954" s="198" t="n">
        <v>0</v>
      </c>
    </row>
    <row r="955" s="172" customFormat="true" ht="11.25" hidden="false" customHeight="false" outlineLevel="0" collapsed="false">
      <c r="K955" s="198"/>
      <c r="L955" s="198"/>
      <c r="M955" s="198"/>
      <c r="N955" s="198"/>
      <c r="O955" s="198" t="n">
        <v>0</v>
      </c>
    </row>
    <row r="956" s="172" customFormat="true" ht="11.25" hidden="false" customHeight="false" outlineLevel="0" collapsed="false">
      <c r="K956" s="198"/>
      <c r="L956" s="198"/>
      <c r="M956" s="198"/>
      <c r="N956" s="198"/>
      <c r="O956" s="198" t="n">
        <v>0</v>
      </c>
    </row>
    <row r="957" s="172" customFormat="true" ht="11.25" hidden="false" customHeight="false" outlineLevel="0" collapsed="false">
      <c r="K957" s="198"/>
      <c r="L957" s="198"/>
      <c r="M957" s="198"/>
      <c r="N957" s="198"/>
      <c r="O957" s="198" t="n">
        <v>0</v>
      </c>
    </row>
    <row r="958" s="172" customFormat="true" ht="11.25" hidden="false" customHeight="false" outlineLevel="0" collapsed="false">
      <c r="K958" s="198"/>
      <c r="L958" s="198"/>
      <c r="M958" s="198"/>
      <c r="N958" s="198"/>
      <c r="O958" s="198" t="n">
        <v>0</v>
      </c>
    </row>
    <row r="959" s="172" customFormat="true" ht="11.25" hidden="false" customHeight="false" outlineLevel="0" collapsed="false">
      <c r="K959" s="198"/>
      <c r="L959" s="198"/>
      <c r="M959" s="198"/>
      <c r="N959" s="198"/>
      <c r="O959" s="198" t="n">
        <v>0</v>
      </c>
    </row>
    <row r="960" s="172" customFormat="true" ht="11.25" hidden="false" customHeight="false" outlineLevel="0" collapsed="false">
      <c r="K960" s="198"/>
      <c r="L960" s="198"/>
      <c r="M960" s="198"/>
      <c r="N960" s="198"/>
      <c r="O960" s="198" t="n">
        <v>0</v>
      </c>
    </row>
    <row r="961" s="172" customFormat="true" ht="11.25" hidden="false" customHeight="false" outlineLevel="0" collapsed="false">
      <c r="K961" s="198"/>
      <c r="L961" s="198"/>
      <c r="M961" s="198"/>
      <c r="N961" s="198"/>
      <c r="O961" s="198" t="n">
        <v>0</v>
      </c>
    </row>
    <row r="962" s="172" customFormat="true" ht="11.25" hidden="false" customHeight="false" outlineLevel="0" collapsed="false">
      <c r="K962" s="198"/>
      <c r="L962" s="198"/>
      <c r="M962" s="198"/>
      <c r="N962" s="198"/>
      <c r="O962" s="198" t="n">
        <v>0</v>
      </c>
    </row>
    <row r="963" s="172" customFormat="true" ht="11.25" hidden="false" customHeight="false" outlineLevel="0" collapsed="false">
      <c r="K963" s="198"/>
      <c r="L963" s="198"/>
      <c r="M963" s="198"/>
      <c r="N963" s="198"/>
      <c r="O963" s="198" t="n">
        <v>0</v>
      </c>
    </row>
    <row r="964" s="172" customFormat="true" ht="11.25" hidden="false" customHeight="false" outlineLevel="0" collapsed="false">
      <c r="K964" s="198"/>
      <c r="L964" s="198"/>
      <c r="M964" s="198"/>
      <c r="N964" s="198"/>
      <c r="O964" s="198" t="n">
        <v>0</v>
      </c>
    </row>
    <row r="965" s="172" customFormat="true" ht="11.25" hidden="false" customHeight="false" outlineLevel="0" collapsed="false">
      <c r="K965" s="198"/>
      <c r="L965" s="198"/>
      <c r="M965" s="198"/>
      <c r="N965" s="198"/>
      <c r="O965" s="198" t="n">
        <v>0</v>
      </c>
    </row>
    <row r="966" s="172" customFormat="true" ht="11.25" hidden="false" customHeight="false" outlineLevel="0" collapsed="false">
      <c r="K966" s="198"/>
      <c r="L966" s="198"/>
      <c r="M966" s="198"/>
      <c r="N966" s="198"/>
      <c r="O966" s="198" t="n">
        <v>0</v>
      </c>
    </row>
    <row r="967" s="172" customFormat="true" ht="11.25" hidden="false" customHeight="false" outlineLevel="0" collapsed="false">
      <c r="K967" s="198"/>
      <c r="L967" s="198"/>
      <c r="M967" s="198"/>
      <c r="N967" s="198"/>
      <c r="O967" s="198" t="n">
        <v>0</v>
      </c>
    </row>
    <row r="968" s="172" customFormat="true" ht="11.25" hidden="false" customHeight="false" outlineLevel="0" collapsed="false">
      <c r="K968" s="198"/>
      <c r="L968" s="198"/>
      <c r="M968" s="198"/>
      <c r="N968" s="198"/>
      <c r="O968" s="198" t="n">
        <v>0</v>
      </c>
    </row>
    <row r="969" s="172" customFormat="true" ht="11.25" hidden="false" customHeight="false" outlineLevel="0" collapsed="false">
      <c r="K969" s="198"/>
      <c r="L969" s="198"/>
      <c r="M969" s="198"/>
      <c r="N969" s="198"/>
      <c r="O969" s="198" t="n">
        <v>0</v>
      </c>
    </row>
    <row r="970" s="172" customFormat="true" ht="11.25" hidden="false" customHeight="false" outlineLevel="0" collapsed="false">
      <c r="K970" s="198"/>
      <c r="L970" s="198"/>
      <c r="M970" s="198"/>
      <c r="N970" s="198"/>
      <c r="O970" s="198" t="n">
        <v>0</v>
      </c>
    </row>
    <row r="971" s="172" customFormat="true" ht="11.25" hidden="false" customHeight="false" outlineLevel="0" collapsed="false">
      <c r="K971" s="198"/>
      <c r="L971" s="198"/>
      <c r="M971" s="198"/>
      <c r="N971" s="198"/>
      <c r="O971" s="198" t="n">
        <v>0</v>
      </c>
    </row>
    <row r="972" s="172" customFormat="true" ht="11.25" hidden="false" customHeight="false" outlineLevel="0" collapsed="false">
      <c r="K972" s="198"/>
      <c r="L972" s="198"/>
      <c r="M972" s="198"/>
      <c r="N972" s="198"/>
      <c r="O972" s="198" t="n">
        <v>0</v>
      </c>
    </row>
    <row r="973" s="172" customFormat="true" ht="11.25" hidden="false" customHeight="false" outlineLevel="0" collapsed="false">
      <c r="K973" s="198"/>
      <c r="L973" s="198"/>
      <c r="M973" s="198"/>
      <c r="N973" s="198"/>
      <c r="O973" s="198" t="n">
        <v>0</v>
      </c>
    </row>
    <row r="974" s="172" customFormat="true" ht="11.25" hidden="false" customHeight="false" outlineLevel="0" collapsed="false">
      <c r="K974" s="198"/>
      <c r="L974" s="198"/>
      <c r="M974" s="198"/>
      <c r="N974" s="198"/>
      <c r="O974" s="198" t="n">
        <v>0</v>
      </c>
    </row>
    <row r="975" s="172" customFormat="true" ht="11.25" hidden="false" customHeight="false" outlineLevel="0" collapsed="false">
      <c r="K975" s="198"/>
      <c r="L975" s="198"/>
      <c r="M975" s="198"/>
      <c r="N975" s="198"/>
      <c r="O975" s="198" t="n">
        <v>0</v>
      </c>
    </row>
    <row r="976" s="172" customFormat="true" ht="11.25" hidden="false" customHeight="false" outlineLevel="0" collapsed="false">
      <c r="K976" s="198"/>
      <c r="L976" s="198"/>
      <c r="M976" s="198"/>
      <c r="N976" s="198"/>
      <c r="O976" s="198" t="n">
        <v>0</v>
      </c>
    </row>
    <row r="977" s="172" customFormat="true" ht="11.25" hidden="false" customHeight="false" outlineLevel="0" collapsed="false">
      <c r="K977" s="198"/>
      <c r="L977" s="198"/>
      <c r="M977" s="198"/>
      <c r="N977" s="198"/>
      <c r="O977" s="198" t="n">
        <v>0</v>
      </c>
    </row>
    <row r="978" s="172" customFormat="true" ht="11.25" hidden="false" customHeight="false" outlineLevel="0" collapsed="false">
      <c r="K978" s="198"/>
      <c r="L978" s="198"/>
      <c r="M978" s="198"/>
      <c r="N978" s="198"/>
      <c r="O978" s="198" t="n">
        <v>0</v>
      </c>
    </row>
    <row r="979" s="172" customFormat="true" ht="11.25" hidden="false" customHeight="false" outlineLevel="0" collapsed="false">
      <c r="K979" s="198"/>
      <c r="L979" s="198"/>
      <c r="M979" s="198"/>
      <c r="N979" s="198"/>
      <c r="O979" s="198" t="n">
        <v>0</v>
      </c>
    </row>
    <row r="980" s="172" customFormat="true" ht="11.25" hidden="false" customHeight="false" outlineLevel="0" collapsed="false">
      <c r="K980" s="198"/>
      <c r="L980" s="198"/>
      <c r="M980" s="198"/>
      <c r="N980" s="198"/>
      <c r="O980" s="198" t="n">
        <v>0</v>
      </c>
    </row>
    <row r="981" s="172" customFormat="true" ht="11.25" hidden="false" customHeight="false" outlineLevel="0" collapsed="false">
      <c r="K981" s="198"/>
      <c r="L981" s="198"/>
      <c r="M981" s="198"/>
      <c r="N981" s="198"/>
      <c r="O981" s="198" t="n">
        <v>0</v>
      </c>
    </row>
    <row r="982" s="172" customFormat="true" ht="11.25" hidden="false" customHeight="false" outlineLevel="0" collapsed="false">
      <c r="K982" s="198"/>
      <c r="L982" s="198"/>
      <c r="M982" s="198"/>
      <c r="N982" s="198"/>
      <c r="O982" s="198" t="n">
        <v>0</v>
      </c>
    </row>
    <row r="983" s="172" customFormat="true" ht="11.25" hidden="false" customHeight="false" outlineLevel="0" collapsed="false">
      <c r="K983" s="198"/>
      <c r="L983" s="198"/>
      <c r="M983" s="198"/>
      <c r="N983" s="198"/>
      <c r="O983" s="198" t="n">
        <v>0</v>
      </c>
    </row>
    <row r="984" s="172" customFormat="true" ht="11.25" hidden="false" customHeight="false" outlineLevel="0" collapsed="false">
      <c r="K984" s="198"/>
      <c r="L984" s="198"/>
      <c r="M984" s="198"/>
      <c r="N984" s="198"/>
      <c r="O984" s="198" t="n">
        <v>0</v>
      </c>
    </row>
    <row r="985" s="172" customFormat="true" ht="11.25" hidden="false" customHeight="false" outlineLevel="0" collapsed="false">
      <c r="K985" s="198"/>
      <c r="L985" s="198"/>
      <c r="M985" s="198"/>
      <c r="N985" s="198"/>
      <c r="O985" s="198" t="n">
        <v>0</v>
      </c>
    </row>
    <row r="986" s="172" customFormat="true" ht="11.25" hidden="false" customHeight="false" outlineLevel="0" collapsed="false">
      <c r="K986" s="198"/>
      <c r="L986" s="198"/>
      <c r="M986" s="198"/>
      <c r="N986" s="198"/>
      <c r="O986" s="198" t="n">
        <v>0</v>
      </c>
    </row>
    <row r="987" s="172" customFormat="true" ht="11.25" hidden="false" customHeight="false" outlineLevel="0" collapsed="false">
      <c r="K987" s="198"/>
      <c r="L987" s="198"/>
      <c r="M987" s="198"/>
      <c r="N987" s="198"/>
      <c r="O987" s="198" t="n">
        <v>0</v>
      </c>
    </row>
    <row r="988" s="172" customFormat="true" ht="11.25" hidden="false" customHeight="false" outlineLevel="0" collapsed="false">
      <c r="K988" s="198"/>
      <c r="L988" s="198"/>
      <c r="M988" s="198"/>
      <c r="N988" s="198"/>
      <c r="O988" s="198" t="n">
        <v>0</v>
      </c>
    </row>
    <row r="989" s="172" customFormat="true" ht="11.25" hidden="false" customHeight="false" outlineLevel="0" collapsed="false">
      <c r="K989" s="198"/>
      <c r="L989" s="198"/>
      <c r="M989" s="198"/>
      <c r="N989" s="198"/>
      <c r="O989" s="198" t="n">
        <v>0</v>
      </c>
    </row>
    <row r="990" s="172" customFormat="true" ht="11.25" hidden="false" customHeight="false" outlineLevel="0" collapsed="false">
      <c r="K990" s="198"/>
      <c r="L990" s="198"/>
      <c r="M990" s="198"/>
      <c r="N990" s="198"/>
      <c r="O990" s="198" t="n">
        <v>0</v>
      </c>
    </row>
    <row r="991" s="172" customFormat="true" ht="11.25" hidden="false" customHeight="false" outlineLevel="0" collapsed="false">
      <c r="K991" s="198"/>
      <c r="L991" s="198"/>
      <c r="M991" s="198"/>
      <c r="N991" s="198"/>
      <c r="O991" s="198" t="n">
        <v>0</v>
      </c>
    </row>
    <row r="992" s="172" customFormat="true" ht="11.25" hidden="false" customHeight="false" outlineLevel="0" collapsed="false">
      <c r="K992" s="198"/>
      <c r="L992" s="198"/>
      <c r="M992" s="198"/>
      <c r="N992" s="198"/>
      <c r="O992" s="198" t="n">
        <v>0</v>
      </c>
    </row>
    <row r="993" s="172" customFormat="true" ht="11.25" hidden="false" customHeight="false" outlineLevel="0" collapsed="false">
      <c r="K993" s="198"/>
      <c r="L993" s="198"/>
      <c r="M993" s="198"/>
      <c r="N993" s="198"/>
      <c r="O993" s="198" t="n">
        <v>0</v>
      </c>
    </row>
    <row r="994" s="172" customFormat="true" ht="11.25" hidden="false" customHeight="false" outlineLevel="0" collapsed="false">
      <c r="K994" s="198"/>
      <c r="L994" s="198"/>
      <c r="M994" s="198"/>
      <c r="N994" s="198"/>
      <c r="O994" s="198" t="n">
        <v>0</v>
      </c>
    </row>
    <row r="995" s="172" customFormat="true" ht="11.25" hidden="false" customHeight="false" outlineLevel="0" collapsed="false">
      <c r="K995" s="198"/>
      <c r="L995" s="198"/>
      <c r="M995" s="198"/>
      <c r="N995" s="198"/>
      <c r="O995" s="198" t="n">
        <v>0</v>
      </c>
    </row>
    <row r="996" s="172" customFormat="true" ht="11.25" hidden="false" customHeight="false" outlineLevel="0" collapsed="false">
      <c r="K996" s="198"/>
      <c r="L996" s="198"/>
      <c r="M996" s="198"/>
      <c r="N996" s="198"/>
      <c r="O996" s="198" t="n">
        <v>0</v>
      </c>
    </row>
    <row r="997" s="172" customFormat="true" ht="11.25" hidden="false" customHeight="false" outlineLevel="0" collapsed="false">
      <c r="K997" s="198"/>
      <c r="L997" s="198"/>
      <c r="M997" s="198"/>
      <c r="N997" s="198"/>
      <c r="O997" s="198" t="n">
        <v>0</v>
      </c>
    </row>
    <row r="998" s="172" customFormat="true" ht="11.25" hidden="false" customHeight="false" outlineLevel="0" collapsed="false">
      <c r="K998" s="198"/>
      <c r="L998" s="198"/>
      <c r="M998" s="198"/>
      <c r="N998" s="198"/>
      <c r="O998" s="198" t="n">
        <v>0</v>
      </c>
    </row>
    <row r="999" s="172" customFormat="true" ht="11.25" hidden="false" customHeight="false" outlineLevel="0" collapsed="false">
      <c r="K999" s="198"/>
      <c r="L999" s="198"/>
      <c r="M999" s="198"/>
      <c r="N999" s="198"/>
      <c r="O999" s="198" t="n">
        <v>0</v>
      </c>
    </row>
    <row r="1000" s="172" customFormat="true" ht="11.25" hidden="false" customHeight="false" outlineLevel="0" collapsed="false">
      <c r="K1000" s="198"/>
      <c r="L1000" s="198"/>
      <c r="M1000" s="198"/>
      <c r="N1000" s="198"/>
      <c r="O1000" s="198" t="n">
        <v>0</v>
      </c>
    </row>
    <row r="1001" s="172" customFormat="true" ht="11.25" hidden="false" customHeight="false" outlineLevel="0" collapsed="false">
      <c r="K1001" s="198"/>
      <c r="L1001" s="198"/>
      <c r="M1001" s="198"/>
      <c r="N1001" s="198"/>
      <c r="O1001" s="198" t="n">
        <v>0</v>
      </c>
    </row>
    <row r="1002" s="172" customFormat="true" ht="11.25" hidden="false" customHeight="false" outlineLevel="0" collapsed="false">
      <c r="K1002" s="198"/>
      <c r="L1002" s="198"/>
      <c r="M1002" s="198"/>
      <c r="N1002" s="198"/>
      <c r="O1002" s="198" t="n">
        <v>0</v>
      </c>
    </row>
    <row r="1003" s="172" customFormat="true" ht="11.25" hidden="false" customHeight="false" outlineLevel="0" collapsed="false">
      <c r="K1003" s="198"/>
      <c r="L1003" s="198"/>
      <c r="M1003" s="198"/>
      <c r="N1003" s="198"/>
      <c r="O1003" s="198" t="n">
        <v>0</v>
      </c>
    </row>
    <row r="1004" s="172" customFormat="true" ht="11.25" hidden="false" customHeight="false" outlineLevel="0" collapsed="false">
      <c r="K1004" s="198"/>
      <c r="L1004" s="198"/>
      <c r="M1004" s="198"/>
      <c r="N1004" s="198"/>
      <c r="O1004" s="198" t="n">
        <v>0</v>
      </c>
    </row>
    <row r="1005" s="172" customFormat="true" ht="11.25" hidden="false" customHeight="false" outlineLevel="0" collapsed="false">
      <c r="K1005" s="198"/>
      <c r="L1005" s="198"/>
      <c r="M1005" s="198"/>
      <c r="N1005" s="198"/>
      <c r="O1005" s="198" t="n">
        <v>0</v>
      </c>
    </row>
    <row r="1006" s="172" customFormat="true" ht="11.25" hidden="false" customHeight="false" outlineLevel="0" collapsed="false">
      <c r="K1006" s="198"/>
      <c r="L1006" s="198"/>
      <c r="M1006" s="198"/>
      <c r="N1006" s="198"/>
      <c r="O1006" s="198" t="n">
        <v>0</v>
      </c>
    </row>
    <row r="1007" s="172" customFormat="true" ht="11.25" hidden="false" customHeight="false" outlineLevel="0" collapsed="false">
      <c r="K1007" s="198"/>
      <c r="L1007" s="198"/>
      <c r="M1007" s="198"/>
      <c r="N1007" s="198"/>
      <c r="O1007" s="198" t="n">
        <v>0</v>
      </c>
    </row>
    <row r="1008" s="172" customFormat="true" ht="11.25" hidden="false" customHeight="false" outlineLevel="0" collapsed="false">
      <c r="K1008" s="198"/>
      <c r="L1008" s="198"/>
      <c r="M1008" s="198"/>
      <c r="N1008" s="198"/>
      <c r="O1008" s="198" t="n">
        <v>0</v>
      </c>
    </row>
    <row r="1009" s="172" customFormat="true" ht="11.25" hidden="false" customHeight="false" outlineLevel="0" collapsed="false">
      <c r="K1009" s="198"/>
      <c r="L1009" s="198"/>
      <c r="M1009" s="198"/>
      <c r="N1009" s="198"/>
      <c r="O1009" s="198" t="n">
        <v>0</v>
      </c>
    </row>
    <row r="1010" s="172" customFormat="true" ht="11.25" hidden="false" customHeight="false" outlineLevel="0" collapsed="false">
      <c r="K1010" s="198"/>
      <c r="L1010" s="198"/>
      <c r="M1010" s="198"/>
      <c r="N1010" s="198"/>
      <c r="O1010" s="198" t="n">
        <v>0</v>
      </c>
    </row>
    <row r="1011" s="172" customFormat="true" ht="11.25" hidden="false" customHeight="false" outlineLevel="0" collapsed="false">
      <c r="K1011" s="198"/>
      <c r="L1011" s="198"/>
      <c r="M1011" s="198"/>
      <c r="N1011" s="198"/>
      <c r="O1011" s="198" t="n">
        <v>0</v>
      </c>
    </row>
    <row r="1012" s="172" customFormat="true" ht="11.25" hidden="false" customHeight="false" outlineLevel="0" collapsed="false">
      <c r="K1012" s="198"/>
      <c r="L1012" s="198"/>
      <c r="M1012" s="198"/>
      <c r="N1012" s="198"/>
      <c r="O1012" s="198" t="n">
        <v>0</v>
      </c>
    </row>
    <row r="1013" s="172" customFormat="true" ht="11.25" hidden="false" customHeight="false" outlineLevel="0" collapsed="false">
      <c r="K1013" s="198"/>
      <c r="L1013" s="198"/>
      <c r="M1013" s="198"/>
      <c r="N1013" s="198"/>
      <c r="O1013" s="198" t="n">
        <v>0</v>
      </c>
    </row>
    <row r="1014" s="172" customFormat="true" ht="11.25" hidden="false" customHeight="false" outlineLevel="0" collapsed="false">
      <c r="K1014" s="198"/>
      <c r="L1014" s="198"/>
      <c r="M1014" s="198"/>
      <c r="N1014" s="198"/>
      <c r="O1014" s="198" t="n">
        <v>0</v>
      </c>
    </row>
    <row r="1015" s="172" customFormat="true" ht="11.25" hidden="false" customHeight="false" outlineLevel="0" collapsed="false">
      <c r="K1015" s="198"/>
      <c r="L1015" s="198"/>
      <c r="M1015" s="198"/>
      <c r="N1015" s="198"/>
      <c r="O1015" s="198" t="n">
        <v>0</v>
      </c>
    </row>
    <row r="1016" s="172" customFormat="true" ht="11.25" hidden="false" customHeight="false" outlineLevel="0" collapsed="false">
      <c r="K1016" s="198"/>
      <c r="L1016" s="198"/>
      <c r="M1016" s="198"/>
      <c r="N1016" s="198"/>
      <c r="O1016" s="198" t="n">
        <v>0</v>
      </c>
    </row>
    <row r="1017" s="172" customFormat="true" ht="11.25" hidden="false" customHeight="false" outlineLevel="0" collapsed="false">
      <c r="K1017" s="198"/>
      <c r="L1017" s="198"/>
      <c r="M1017" s="198"/>
      <c r="N1017" s="198"/>
      <c r="O1017" s="198" t="n">
        <v>0</v>
      </c>
    </row>
    <row r="1018" s="172" customFormat="true" ht="11.25" hidden="false" customHeight="false" outlineLevel="0" collapsed="false">
      <c r="K1018" s="198"/>
      <c r="L1018" s="198"/>
      <c r="M1018" s="198"/>
      <c r="N1018" s="198"/>
      <c r="O1018" s="198" t="n">
        <v>0</v>
      </c>
    </row>
    <row r="1019" s="172" customFormat="true" ht="11.25" hidden="false" customHeight="false" outlineLevel="0" collapsed="false">
      <c r="K1019" s="198"/>
      <c r="L1019" s="198"/>
      <c r="M1019" s="198"/>
      <c r="N1019" s="198"/>
      <c r="O1019" s="198" t="n">
        <v>0</v>
      </c>
    </row>
    <row r="1020" s="172" customFormat="true" ht="11.25" hidden="false" customHeight="false" outlineLevel="0" collapsed="false">
      <c r="K1020" s="198"/>
      <c r="L1020" s="198"/>
      <c r="M1020" s="198"/>
      <c r="N1020" s="198"/>
      <c r="O1020" s="198" t="n">
        <v>0</v>
      </c>
    </row>
    <row r="1021" s="172" customFormat="true" ht="11.25" hidden="false" customHeight="false" outlineLevel="0" collapsed="false">
      <c r="K1021" s="198"/>
      <c r="L1021" s="198"/>
      <c r="M1021" s="198"/>
      <c r="N1021" s="198"/>
      <c r="O1021" s="198" t="n">
        <v>0</v>
      </c>
    </row>
    <row r="1022" s="172" customFormat="true" ht="11.25" hidden="false" customHeight="false" outlineLevel="0" collapsed="false">
      <c r="K1022" s="198"/>
      <c r="L1022" s="198"/>
      <c r="M1022" s="198"/>
      <c r="N1022" s="198"/>
      <c r="O1022" s="198" t="n">
        <v>0</v>
      </c>
    </row>
    <row r="1023" s="172" customFormat="true" ht="11.25" hidden="false" customHeight="false" outlineLevel="0" collapsed="false">
      <c r="K1023" s="198"/>
      <c r="L1023" s="198"/>
      <c r="M1023" s="198"/>
      <c r="N1023" s="198"/>
      <c r="O1023" s="198" t="n">
        <v>0</v>
      </c>
    </row>
    <row r="1024" s="172" customFormat="true" ht="11.25" hidden="false" customHeight="false" outlineLevel="0" collapsed="false">
      <c r="K1024" s="198"/>
      <c r="L1024" s="198"/>
      <c r="M1024" s="198"/>
      <c r="N1024" s="198"/>
      <c r="O1024" s="198" t="n">
        <v>0</v>
      </c>
    </row>
    <row r="1025" s="172" customFormat="true" ht="11.25" hidden="false" customHeight="false" outlineLevel="0" collapsed="false">
      <c r="K1025" s="198"/>
      <c r="L1025" s="198"/>
      <c r="M1025" s="198"/>
      <c r="N1025" s="198"/>
      <c r="O1025" s="198" t="n">
        <v>0</v>
      </c>
    </row>
    <row r="1026" s="172" customFormat="true" ht="11.25" hidden="false" customHeight="false" outlineLevel="0" collapsed="false">
      <c r="K1026" s="198"/>
      <c r="L1026" s="198"/>
      <c r="M1026" s="198"/>
      <c r="N1026" s="198"/>
      <c r="O1026" s="198" t="n">
        <v>0</v>
      </c>
    </row>
    <row r="1027" s="172" customFormat="true" ht="11.25" hidden="false" customHeight="false" outlineLevel="0" collapsed="false">
      <c r="K1027" s="198"/>
      <c r="L1027" s="198"/>
      <c r="M1027" s="198"/>
      <c r="N1027" s="198"/>
      <c r="O1027" s="198" t="n">
        <v>0</v>
      </c>
    </row>
    <row r="1028" s="172" customFormat="true" ht="11.25" hidden="false" customHeight="false" outlineLevel="0" collapsed="false">
      <c r="K1028" s="198"/>
      <c r="L1028" s="198"/>
      <c r="M1028" s="198"/>
      <c r="N1028" s="198"/>
      <c r="O1028" s="198" t="n">
        <v>0</v>
      </c>
    </row>
    <row r="1029" s="172" customFormat="true" ht="11.25" hidden="false" customHeight="false" outlineLevel="0" collapsed="false">
      <c r="K1029" s="198"/>
      <c r="L1029" s="198"/>
      <c r="M1029" s="198"/>
      <c r="N1029" s="198"/>
      <c r="O1029" s="198" t="n">
        <v>0</v>
      </c>
    </row>
    <row r="1030" s="172" customFormat="true" ht="11.25" hidden="false" customHeight="false" outlineLevel="0" collapsed="false">
      <c r="K1030" s="198"/>
      <c r="L1030" s="198"/>
      <c r="M1030" s="198"/>
      <c r="N1030" s="198"/>
      <c r="O1030" s="198" t="n">
        <v>0</v>
      </c>
    </row>
    <row r="1031" s="172" customFormat="true" ht="11.25" hidden="false" customHeight="false" outlineLevel="0" collapsed="false">
      <c r="K1031" s="198"/>
      <c r="L1031" s="198"/>
      <c r="M1031" s="198"/>
      <c r="N1031" s="198"/>
      <c r="O1031" s="198" t="n">
        <v>0</v>
      </c>
    </row>
    <row r="1032" s="172" customFormat="true" ht="11.25" hidden="false" customHeight="false" outlineLevel="0" collapsed="false">
      <c r="K1032" s="198"/>
      <c r="L1032" s="198"/>
      <c r="M1032" s="198"/>
      <c r="N1032" s="198"/>
      <c r="O1032" s="198" t="n">
        <v>0</v>
      </c>
    </row>
    <row r="1033" s="172" customFormat="true" ht="11.25" hidden="false" customHeight="false" outlineLevel="0" collapsed="false">
      <c r="K1033" s="198"/>
      <c r="L1033" s="198"/>
      <c r="M1033" s="198"/>
      <c r="N1033" s="198"/>
      <c r="O1033" s="198" t="n">
        <v>0</v>
      </c>
    </row>
    <row r="1034" s="172" customFormat="true" ht="11.25" hidden="false" customHeight="false" outlineLevel="0" collapsed="false">
      <c r="K1034" s="198"/>
      <c r="L1034" s="198"/>
      <c r="M1034" s="198"/>
      <c r="N1034" s="198"/>
      <c r="O1034" s="198" t="n">
        <v>0</v>
      </c>
    </row>
    <row r="1035" s="172" customFormat="true" ht="11.25" hidden="false" customHeight="false" outlineLevel="0" collapsed="false">
      <c r="K1035" s="198"/>
      <c r="L1035" s="198"/>
      <c r="M1035" s="198"/>
      <c r="N1035" s="198"/>
      <c r="O1035" s="198" t="n">
        <v>0</v>
      </c>
    </row>
    <row r="1036" s="172" customFormat="true" ht="11.25" hidden="false" customHeight="false" outlineLevel="0" collapsed="false">
      <c r="K1036" s="198"/>
      <c r="L1036" s="198"/>
      <c r="M1036" s="198"/>
      <c r="N1036" s="198"/>
      <c r="O1036" s="198" t="n">
        <v>0</v>
      </c>
    </row>
    <row r="1037" s="172" customFormat="true" ht="11.25" hidden="false" customHeight="false" outlineLevel="0" collapsed="false">
      <c r="K1037" s="198"/>
      <c r="L1037" s="198"/>
      <c r="M1037" s="198"/>
      <c r="N1037" s="198"/>
      <c r="O1037" s="198" t="n">
        <v>0</v>
      </c>
    </row>
    <row r="1038" s="172" customFormat="true" ht="11.25" hidden="false" customHeight="false" outlineLevel="0" collapsed="false">
      <c r="K1038" s="198"/>
      <c r="L1038" s="198"/>
      <c r="M1038" s="198"/>
      <c r="N1038" s="198"/>
      <c r="O1038" s="198" t="n">
        <v>0</v>
      </c>
    </row>
    <row r="1039" s="172" customFormat="true" ht="11.25" hidden="false" customHeight="false" outlineLevel="0" collapsed="false">
      <c r="K1039" s="198"/>
      <c r="L1039" s="198"/>
      <c r="M1039" s="198"/>
      <c r="N1039" s="198"/>
      <c r="O1039" s="198" t="n">
        <v>0</v>
      </c>
    </row>
    <row r="1040" s="172" customFormat="true" ht="11.25" hidden="false" customHeight="false" outlineLevel="0" collapsed="false">
      <c r="K1040" s="198"/>
      <c r="L1040" s="198"/>
      <c r="M1040" s="198"/>
      <c r="N1040" s="198"/>
      <c r="O1040" s="198" t="n">
        <v>0</v>
      </c>
    </row>
    <row r="1041" s="172" customFormat="true" ht="11.25" hidden="false" customHeight="false" outlineLevel="0" collapsed="false">
      <c r="K1041" s="198"/>
      <c r="L1041" s="198"/>
      <c r="M1041" s="198"/>
      <c r="N1041" s="198"/>
      <c r="O1041" s="198" t="n">
        <v>0</v>
      </c>
    </row>
    <row r="1042" s="172" customFormat="true" ht="11.25" hidden="false" customHeight="false" outlineLevel="0" collapsed="false">
      <c r="K1042" s="198"/>
      <c r="L1042" s="198"/>
      <c r="M1042" s="198"/>
      <c r="N1042" s="198"/>
      <c r="O1042" s="198" t="n">
        <v>0</v>
      </c>
    </row>
    <row r="1043" s="172" customFormat="true" ht="11.25" hidden="false" customHeight="false" outlineLevel="0" collapsed="false">
      <c r="K1043" s="198"/>
      <c r="L1043" s="198"/>
      <c r="M1043" s="198"/>
      <c r="N1043" s="198"/>
      <c r="O1043" s="198" t="n">
        <v>0</v>
      </c>
    </row>
    <row r="1044" s="172" customFormat="true" ht="11.25" hidden="false" customHeight="false" outlineLevel="0" collapsed="false">
      <c r="K1044" s="198"/>
      <c r="L1044" s="198"/>
      <c r="M1044" s="198"/>
      <c r="N1044" s="198"/>
      <c r="O1044" s="198" t="n">
        <v>0</v>
      </c>
    </row>
    <row r="1045" s="172" customFormat="true" ht="11.25" hidden="false" customHeight="false" outlineLevel="0" collapsed="false">
      <c r="K1045" s="198"/>
      <c r="L1045" s="198"/>
      <c r="M1045" s="198"/>
      <c r="N1045" s="198"/>
      <c r="O1045" s="198" t="n">
        <v>0</v>
      </c>
    </row>
    <row r="1046" s="172" customFormat="true" ht="11.25" hidden="false" customHeight="false" outlineLevel="0" collapsed="false">
      <c r="K1046" s="198"/>
      <c r="L1046" s="198"/>
      <c r="M1046" s="198"/>
      <c r="N1046" s="198"/>
      <c r="O1046" s="198" t="n">
        <v>0</v>
      </c>
    </row>
    <row r="1047" s="172" customFormat="true" ht="11.25" hidden="false" customHeight="false" outlineLevel="0" collapsed="false">
      <c r="K1047" s="198"/>
      <c r="L1047" s="198"/>
      <c r="M1047" s="198"/>
      <c r="N1047" s="198"/>
      <c r="O1047" s="198" t="n">
        <v>0</v>
      </c>
    </row>
    <row r="1048" s="172" customFormat="true" ht="11.25" hidden="false" customHeight="false" outlineLevel="0" collapsed="false">
      <c r="K1048" s="198"/>
      <c r="L1048" s="198"/>
      <c r="M1048" s="198"/>
      <c r="N1048" s="198"/>
      <c r="O1048" s="198" t="n">
        <v>0</v>
      </c>
    </row>
    <row r="1049" s="172" customFormat="true" ht="11.25" hidden="false" customHeight="false" outlineLevel="0" collapsed="false">
      <c r="K1049" s="198"/>
      <c r="L1049" s="198"/>
      <c r="M1049" s="198"/>
      <c r="N1049" s="198"/>
      <c r="O1049" s="198" t="n">
        <v>0</v>
      </c>
    </row>
    <row r="1050" s="172" customFormat="true" ht="11.25" hidden="false" customHeight="false" outlineLevel="0" collapsed="false">
      <c r="K1050" s="198"/>
      <c r="L1050" s="198"/>
      <c r="M1050" s="198"/>
      <c r="N1050" s="198"/>
      <c r="O1050" s="198" t="n">
        <v>0</v>
      </c>
    </row>
    <row r="1051" s="172" customFormat="true" ht="11.25" hidden="false" customHeight="false" outlineLevel="0" collapsed="false">
      <c r="K1051" s="198"/>
      <c r="L1051" s="198"/>
      <c r="M1051" s="198"/>
      <c r="N1051" s="198"/>
      <c r="O1051" s="198" t="n">
        <v>0</v>
      </c>
    </row>
    <row r="1052" s="172" customFormat="true" ht="11.25" hidden="false" customHeight="false" outlineLevel="0" collapsed="false">
      <c r="K1052" s="198"/>
      <c r="L1052" s="198"/>
      <c r="M1052" s="198"/>
      <c r="N1052" s="198"/>
      <c r="O1052" s="198" t="n">
        <v>0</v>
      </c>
    </row>
    <row r="1053" s="172" customFormat="true" ht="11.25" hidden="false" customHeight="false" outlineLevel="0" collapsed="false">
      <c r="K1053" s="198"/>
      <c r="L1053" s="198"/>
      <c r="M1053" s="198"/>
      <c r="N1053" s="198"/>
      <c r="O1053" s="198" t="n">
        <v>0</v>
      </c>
    </row>
    <row r="1054" s="172" customFormat="true" ht="11.25" hidden="false" customHeight="false" outlineLevel="0" collapsed="false">
      <c r="K1054" s="198"/>
      <c r="L1054" s="198"/>
      <c r="M1054" s="198"/>
      <c r="N1054" s="198"/>
      <c r="O1054" s="198" t="n">
        <v>0</v>
      </c>
    </row>
    <row r="1055" s="172" customFormat="true" ht="11.25" hidden="false" customHeight="false" outlineLevel="0" collapsed="false">
      <c r="K1055" s="198"/>
      <c r="L1055" s="198"/>
      <c r="M1055" s="198"/>
      <c r="N1055" s="198"/>
      <c r="O1055" s="198" t="n">
        <v>0</v>
      </c>
    </row>
    <row r="1056" s="172" customFormat="true" ht="11.25" hidden="false" customHeight="false" outlineLevel="0" collapsed="false">
      <c r="K1056" s="198"/>
      <c r="L1056" s="198"/>
      <c r="M1056" s="198"/>
      <c r="N1056" s="198"/>
      <c r="O1056" s="198" t="n">
        <v>0</v>
      </c>
    </row>
    <row r="1057" s="172" customFormat="true" ht="11.25" hidden="false" customHeight="false" outlineLevel="0" collapsed="false">
      <c r="K1057" s="198"/>
      <c r="L1057" s="198"/>
      <c r="M1057" s="198"/>
      <c r="N1057" s="198"/>
      <c r="O1057" s="198" t="n">
        <v>0</v>
      </c>
    </row>
    <row r="1058" s="172" customFormat="true" ht="11.25" hidden="false" customHeight="false" outlineLevel="0" collapsed="false">
      <c r="K1058" s="198"/>
      <c r="L1058" s="198"/>
      <c r="M1058" s="198"/>
      <c r="N1058" s="198"/>
      <c r="O1058" s="198" t="n">
        <v>0</v>
      </c>
    </row>
    <row r="1059" s="172" customFormat="true" ht="11.25" hidden="false" customHeight="false" outlineLevel="0" collapsed="false">
      <c r="K1059" s="198"/>
      <c r="L1059" s="198"/>
      <c r="M1059" s="198"/>
      <c r="N1059" s="198"/>
      <c r="O1059" s="198" t="n">
        <v>0</v>
      </c>
    </row>
    <row r="1060" s="172" customFormat="true" ht="11.25" hidden="false" customHeight="false" outlineLevel="0" collapsed="false">
      <c r="K1060" s="198"/>
      <c r="L1060" s="198"/>
      <c r="M1060" s="198"/>
      <c r="N1060" s="198"/>
      <c r="O1060" s="198" t="n">
        <v>0</v>
      </c>
    </row>
    <row r="1061" s="172" customFormat="true" ht="11.25" hidden="false" customHeight="false" outlineLevel="0" collapsed="false">
      <c r="K1061" s="198"/>
      <c r="L1061" s="198"/>
      <c r="M1061" s="198"/>
      <c r="N1061" s="198"/>
      <c r="O1061" s="198" t="n">
        <v>0</v>
      </c>
    </row>
    <row r="1062" s="172" customFormat="true" ht="11.25" hidden="false" customHeight="false" outlineLevel="0" collapsed="false">
      <c r="K1062" s="198"/>
      <c r="L1062" s="198"/>
      <c r="M1062" s="198"/>
      <c r="N1062" s="198"/>
      <c r="O1062" s="198" t="n">
        <v>0</v>
      </c>
    </row>
    <row r="1063" s="172" customFormat="true" ht="11.25" hidden="false" customHeight="false" outlineLevel="0" collapsed="false">
      <c r="K1063" s="198"/>
      <c r="L1063" s="198"/>
      <c r="M1063" s="198"/>
      <c r="N1063" s="198"/>
      <c r="O1063" s="198" t="n">
        <v>0</v>
      </c>
    </row>
    <row r="1064" s="172" customFormat="true" ht="11.25" hidden="false" customHeight="false" outlineLevel="0" collapsed="false">
      <c r="K1064" s="198"/>
      <c r="L1064" s="198"/>
      <c r="M1064" s="198"/>
      <c r="N1064" s="198"/>
      <c r="O1064" s="198" t="n">
        <v>0</v>
      </c>
    </row>
    <row r="1065" s="172" customFormat="true" ht="11.25" hidden="false" customHeight="false" outlineLevel="0" collapsed="false">
      <c r="K1065" s="198"/>
      <c r="L1065" s="198"/>
      <c r="M1065" s="198"/>
      <c r="N1065" s="198"/>
      <c r="O1065" s="198" t="n">
        <v>0</v>
      </c>
    </row>
    <row r="1066" s="172" customFormat="true" ht="11.25" hidden="false" customHeight="false" outlineLevel="0" collapsed="false">
      <c r="K1066" s="198"/>
      <c r="L1066" s="198"/>
      <c r="M1066" s="198"/>
      <c r="N1066" s="198"/>
      <c r="O1066" s="198" t="n">
        <v>0</v>
      </c>
    </row>
    <row r="1067" s="172" customFormat="true" ht="11.25" hidden="false" customHeight="false" outlineLevel="0" collapsed="false">
      <c r="K1067" s="198"/>
      <c r="L1067" s="198"/>
      <c r="M1067" s="198"/>
      <c r="N1067" s="198"/>
      <c r="O1067" s="198" t="n">
        <v>0</v>
      </c>
    </row>
    <row r="1068" s="172" customFormat="true" ht="11.25" hidden="false" customHeight="false" outlineLevel="0" collapsed="false">
      <c r="K1068" s="198"/>
      <c r="L1068" s="198"/>
      <c r="M1068" s="198"/>
      <c r="N1068" s="198"/>
      <c r="O1068" s="198" t="n">
        <v>0</v>
      </c>
    </row>
    <row r="1069" s="172" customFormat="true" ht="11.25" hidden="false" customHeight="false" outlineLevel="0" collapsed="false">
      <c r="K1069" s="198"/>
      <c r="L1069" s="198"/>
      <c r="M1069" s="198"/>
      <c r="N1069" s="198"/>
      <c r="O1069" s="198" t="n">
        <v>0</v>
      </c>
    </row>
    <row r="1070" s="172" customFormat="true" ht="11.25" hidden="false" customHeight="false" outlineLevel="0" collapsed="false">
      <c r="K1070" s="198"/>
      <c r="L1070" s="198"/>
      <c r="M1070" s="198"/>
      <c r="N1070" s="198"/>
      <c r="O1070" s="198" t="n">
        <v>0</v>
      </c>
    </row>
    <row r="1071" s="172" customFormat="true" ht="11.25" hidden="false" customHeight="false" outlineLevel="0" collapsed="false">
      <c r="K1071" s="198"/>
      <c r="L1071" s="198"/>
      <c r="M1071" s="198"/>
      <c r="N1071" s="198"/>
      <c r="O1071" s="198" t="n">
        <v>0</v>
      </c>
    </row>
    <row r="1072" s="172" customFormat="true" ht="11.25" hidden="false" customHeight="false" outlineLevel="0" collapsed="false">
      <c r="K1072" s="198"/>
      <c r="L1072" s="198"/>
      <c r="M1072" s="198"/>
      <c r="N1072" s="198"/>
      <c r="O1072" s="198" t="n">
        <v>0</v>
      </c>
    </row>
    <row r="1073" s="172" customFormat="true" ht="11.25" hidden="false" customHeight="false" outlineLevel="0" collapsed="false">
      <c r="K1073" s="198"/>
      <c r="L1073" s="198"/>
      <c r="M1073" s="198"/>
      <c r="N1073" s="198"/>
      <c r="O1073" s="198" t="n">
        <v>0</v>
      </c>
    </row>
    <row r="1074" s="172" customFormat="true" ht="11.25" hidden="false" customHeight="false" outlineLevel="0" collapsed="false">
      <c r="K1074" s="198"/>
      <c r="L1074" s="198"/>
      <c r="M1074" s="198"/>
      <c r="N1074" s="198"/>
      <c r="O1074" s="198" t="n">
        <v>0</v>
      </c>
    </row>
    <row r="1075" s="172" customFormat="true" ht="11.25" hidden="false" customHeight="false" outlineLevel="0" collapsed="false">
      <c r="K1075" s="198"/>
      <c r="L1075" s="198"/>
      <c r="M1075" s="198"/>
      <c r="N1075" s="198"/>
      <c r="O1075" s="198" t="n">
        <v>0</v>
      </c>
    </row>
    <row r="1076" s="172" customFormat="true" ht="11.25" hidden="false" customHeight="false" outlineLevel="0" collapsed="false">
      <c r="K1076" s="198"/>
      <c r="L1076" s="198"/>
      <c r="M1076" s="198"/>
      <c r="N1076" s="198"/>
      <c r="O1076" s="198" t="n">
        <v>0</v>
      </c>
    </row>
    <row r="1077" s="172" customFormat="true" ht="11.25" hidden="false" customHeight="false" outlineLevel="0" collapsed="false">
      <c r="K1077" s="198"/>
      <c r="L1077" s="198"/>
      <c r="M1077" s="198"/>
      <c r="N1077" s="198"/>
      <c r="O1077" s="198" t="n">
        <v>0</v>
      </c>
    </row>
    <row r="1078" s="172" customFormat="true" ht="11.25" hidden="false" customHeight="false" outlineLevel="0" collapsed="false">
      <c r="K1078" s="198"/>
      <c r="L1078" s="198"/>
      <c r="M1078" s="198"/>
      <c r="N1078" s="198"/>
      <c r="O1078" s="198" t="n">
        <v>0</v>
      </c>
    </row>
    <row r="1079" s="172" customFormat="true" ht="11.25" hidden="false" customHeight="false" outlineLevel="0" collapsed="false">
      <c r="K1079" s="198"/>
      <c r="L1079" s="198"/>
      <c r="M1079" s="198"/>
      <c r="N1079" s="198"/>
      <c r="O1079" s="198" t="n">
        <v>0</v>
      </c>
    </row>
    <row r="1080" s="172" customFormat="true" ht="11.25" hidden="false" customHeight="false" outlineLevel="0" collapsed="false">
      <c r="K1080" s="198"/>
      <c r="L1080" s="198"/>
      <c r="M1080" s="198"/>
      <c r="N1080" s="198"/>
      <c r="O1080" s="198" t="n">
        <v>0</v>
      </c>
    </row>
    <row r="1081" s="172" customFormat="true" ht="11.25" hidden="false" customHeight="false" outlineLevel="0" collapsed="false">
      <c r="K1081" s="198"/>
      <c r="L1081" s="198"/>
      <c r="M1081" s="198"/>
      <c r="N1081" s="198"/>
      <c r="O1081" s="198" t="n">
        <v>0</v>
      </c>
    </row>
    <row r="1082" s="172" customFormat="true" ht="11.25" hidden="false" customHeight="false" outlineLevel="0" collapsed="false">
      <c r="K1082" s="198"/>
      <c r="L1082" s="198"/>
      <c r="M1082" s="198"/>
      <c r="N1082" s="198"/>
      <c r="O1082" s="198" t="n">
        <v>0</v>
      </c>
    </row>
    <row r="1083" s="172" customFormat="true" ht="11.25" hidden="false" customHeight="false" outlineLevel="0" collapsed="false">
      <c r="K1083" s="198"/>
      <c r="L1083" s="198"/>
      <c r="M1083" s="198"/>
      <c r="N1083" s="198"/>
      <c r="O1083" s="198" t="n">
        <v>0</v>
      </c>
    </row>
    <row r="1084" s="172" customFormat="true" ht="11.25" hidden="false" customHeight="false" outlineLevel="0" collapsed="false">
      <c r="K1084" s="198"/>
      <c r="L1084" s="198"/>
      <c r="M1084" s="198"/>
      <c r="N1084" s="198"/>
      <c r="O1084" s="198" t="n">
        <v>0</v>
      </c>
    </row>
    <row r="1085" s="172" customFormat="true" ht="11.25" hidden="false" customHeight="false" outlineLevel="0" collapsed="false">
      <c r="K1085" s="198"/>
      <c r="L1085" s="198"/>
      <c r="M1085" s="198"/>
      <c r="N1085" s="198"/>
      <c r="O1085" s="198" t="n">
        <v>0</v>
      </c>
    </row>
    <row r="1086" s="172" customFormat="true" ht="11.25" hidden="false" customHeight="false" outlineLevel="0" collapsed="false">
      <c r="K1086" s="198"/>
      <c r="L1086" s="198"/>
      <c r="M1086" s="198"/>
      <c r="N1086" s="198"/>
      <c r="O1086" s="198" t="n">
        <v>0</v>
      </c>
    </row>
    <row r="1087" s="172" customFormat="true" ht="11.25" hidden="false" customHeight="false" outlineLevel="0" collapsed="false">
      <c r="K1087" s="198"/>
      <c r="L1087" s="198"/>
      <c r="M1087" s="198"/>
      <c r="N1087" s="198"/>
      <c r="O1087" s="198" t="n">
        <v>0</v>
      </c>
    </row>
    <row r="1088" s="172" customFormat="true" ht="11.25" hidden="false" customHeight="false" outlineLevel="0" collapsed="false">
      <c r="K1088" s="198"/>
      <c r="L1088" s="198"/>
      <c r="M1088" s="198"/>
      <c r="N1088" s="198"/>
      <c r="O1088" s="198" t="n">
        <v>0</v>
      </c>
    </row>
    <row r="1089" s="172" customFormat="true" ht="11.25" hidden="false" customHeight="false" outlineLevel="0" collapsed="false">
      <c r="K1089" s="198"/>
      <c r="L1089" s="198"/>
      <c r="M1089" s="198"/>
      <c r="N1089" s="198"/>
      <c r="O1089" s="198" t="n">
        <v>0</v>
      </c>
    </row>
    <row r="1090" s="172" customFormat="true" ht="11.25" hidden="false" customHeight="false" outlineLevel="0" collapsed="false">
      <c r="K1090" s="198"/>
      <c r="L1090" s="198"/>
      <c r="M1090" s="198"/>
      <c r="N1090" s="198"/>
      <c r="O1090" s="198" t="n">
        <v>0</v>
      </c>
    </row>
    <row r="1091" s="172" customFormat="true" ht="11.25" hidden="false" customHeight="false" outlineLevel="0" collapsed="false">
      <c r="K1091" s="198"/>
      <c r="L1091" s="198"/>
      <c r="M1091" s="198"/>
      <c r="N1091" s="198"/>
      <c r="O1091" s="198" t="n">
        <v>0</v>
      </c>
    </row>
    <row r="1092" s="172" customFormat="true" ht="11.25" hidden="false" customHeight="false" outlineLevel="0" collapsed="false">
      <c r="K1092" s="198"/>
      <c r="L1092" s="198"/>
      <c r="M1092" s="198"/>
      <c r="N1092" s="198"/>
      <c r="O1092" s="198" t="n">
        <v>0</v>
      </c>
    </row>
    <row r="1093" s="172" customFormat="true" ht="11.25" hidden="false" customHeight="false" outlineLevel="0" collapsed="false">
      <c r="K1093" s="198"/>
      <c r="L1093" s="198"/>
      <c r="M1093" s="198"/>
      <c r="N1093" s="198"/>
      <c r="O1093" s="198" t="n">
        <v>0</v>
      </c>
    </row>
    <row r="1094" s="172" customFormat="true" ht="11.25" hidden="false" customHeight="false" outlineLevel="0" collapsed="false">
      <c r="K1094" s="198"/>
      <c r="L1094" s="198"/>
      <c r="M1094" s="198"/>
      <c r="N1094" s="198"/>
      <c r="O1094" s="198" t="n">
        <v>0</v>
      </c>
    </row>
    <row r="1095" s="172" customFormat="true" ht="11.25" hidden="false" customHeight="false" outlineLevel="0" collapsed="false">
      <c r="K1095" s="198"/>
      <c r="L1095" s="198"/>
      <c r="M1095" s="198"/>
      <c r="N1095" s="198"/>
      <c r="O1095" s="198" t="n">
        <v>0</v>
      </c>
    </row>
    <row r="1096" s="172" customFormat="true" ht="11.25" hidden="false" customHeight="false" outlineLevel="0" collapsed="false">
      <c r="K1096" s="198"/>
      <c r="L1096" s="198"/>
      <c r="M1096" s="198"/>
      <c r="N1096" s="198"/>
      <c r="O1096" s="198" t="n">
        <v>0</v>
      </c>
    </row>
    <row r="1097" s="172" customFormat="true" ht="11.25" hidden="false" customHeight="false" outlineLevel="0" collapsed="false">
      <c r="K1097" s="198"/>
      <c r="L1097" s="198"/>
      <c r="M1097" s="198"/>
      <c r="N1097" s="198"/>
      <c r="O1097" s="198" t="n">
        <v>0</v>
      </c>
    </row>
    <row r="1098" s="172" customFormat="true" ht="11.25" hidden="false" customHeight="false" outlineLevel="0" collapsed="false">
      <c r="K1098" s="198"/>
      <c r="L1098" s="198"/>
      <c r="M1098" s="198"/>
      <c r="N1098" s="198"/>
      <c r="O1098" s="198" t="n">
        <v>0</v>
      </c>
    </row>
    <row r="1099" s="172" customFormat="true" ht="11.25" hidden="false" customHeight="false" outlineLevel="0" collapsed="false">
      <c r="K1099" s="198"/>
      <c r="L1099" s="198"/>
      <c r="M1099" s="198"/>
      <c r="N1099" s="198"/>
      <c r="O1099" s="198" t="n">
        <v>0</v>
      </c>
    </row>
    <row r="1100" s="172" customFormat="true" ht="11.25" hidden="false" customHeight="false" outlineLevel="0" collapsed="false">
      <c r="K1100" s="198"/>
      <c r="L1100" s="198"/>
      <c r="M1100" s="198"/>
      <c r="N1100" s="198"/>
      <c r="O1100" s="198" t="n">
        <v>0</v>
      </c>
    </row>
    <row r="1101" s="172" customFormat="true" ht="11.25" hidden="false" customHeight="false" outlineLevel="0" collapsed="false">
      <c r="K1101" s="198"/>
      <c r="L1101" s="198"/>
      <c r="M1101" s="198"/>
      <c r="N1101" s="198"/>
      <c r="O1101" s="198" t="n">
        <v>0</v>
      </c>
    </row>
    <row r="1102" s="172" customFormat="true" ht="11.25" hidden="false" customHeight="false" outlineLevel="0" collapsed="false">
      <c r="K1102" s="198"/>
      <c r="L1102" s="198"/>
      <c r="M1102" s="198"/>
      <c r="N1102" s="198"/>
      <c r="O1102" s="198" t="n">
        <v>0</v>
      </c>
    </row>
    <row r="1103" s="172" customFormat="true" ht="11.25" hidden="false" customHeight="false" outlineLevel="0" collapsed="false">
      <c r="K1103" s="198"/>
      <c r="L1103" s="198"/>
      <c r="M1103" s="198"/>
      <c r="N1103" s="198"/>
      <c r="O1103" s="198" t="n">
        <v>0</v>
      </c>
    </row>
    <row r="1104" s="172" customFormat="true" ht="11.25" hidden="false" customHeight="false" outlineLevel="0" collapsed="false">
      <c r="K1104" s="198"/>
      <c r="L1104" s="198"/>
      <c r="M1104" s="198"/>
      <c r="N1104" s="198"/>
      <c r="O1104" s="198" t="n">
        <v>0</v>
      </c>
    </row>
    <row r="1105" s="172" customFormat="true" ht="11.25" hidden="false" customHeight="false" outlineLevel="0" collapsed="false">
      <c r="K1105" s="198"/>
      <c r="L1105" s="198"/>
      <c r="M1105" s="198"/>
      <c r="N1105" s="198"/>
      <c r="O1105" s="198" t="n">
        <v>0</v>
      </c>
    </row>
    <row r="1106" s="172" customFormat="true" ht="11.25" hidden="false" customHeight="false" outlineLevel="0" collapsed="false">
      <c r="K1106" s="198"/>
      <c r="L1106" s="198"/>
      <c r="M1106" s="198"/>
      <c r="N1106" s="198"/>
      <c r="O1106" s="198" t="n">
        <v>0</v>
      </c>
    </row>
    <row r="1107" s="172" customFormat="true" ht="11.25" hidden="false" customHeight="false" outlineLevel="0" collapsed="false">
      <c r="K1107" s="198"/>
      <c r="L1107" s="198"/>
      <c r="M1107" s="198"/>
      <c r="N1107" s="198"/>
      <c r="O1107" s="198" t="n">
        <v>0</v>
      </c>
    </row>
    <row r="1108" s="172" customFormat="true" ht="11.25" hidden="false" customHeight="false" outlineLevel="0" collapsed="false">
      <c r="K1108" s="198"/>
      <c r="L1108" s="198"/>
      <c r="M1108" s="198"/>
      <c r="N1108" s="198"/>
      <c r="O1108" s="198" t="n">
        <v>0</v>
      </c>
    </row>
    <row r="1109" s="172" customFormat="true" ht="11.25" hidden="false" customHeight="false" outlineLevel="0" collapsed="false">
      <c r="K1109" s="198"/>
      <c r="L1109" s="198"/>
      <c r="M1109" s="198"/>
      <c r="N1109" s="198"/>
      <c r="O1109" s="198" t="n">
        <v>0</v>
      </c>
    </row>
    <row r="1110" s="172" customFormat="true" ht="11.25" hidden="false" customHeight="false" outlineLevel="0" collapsed="false">
      <c r="K1110" s="198"/>
      <c r="L1110" s="198"/>
      <c r="M1110" s="198"/>
      <c r="N1110" s="198"/>
      <c r="O1110" s="198" t="n">
        <v>0</v>
      </c>
    </row>
    <row r="1111" s="172" customFormat="true" ht="11.25" hidden="false" customHeight="false" outlineLevel="0" collapsed="false">
      <c r="K1111" s="198"/>
      <c r="L1111" s="198"/>
      <c r="M1111" s="198"/>
      <c r="N1111" s="198"/>
      <c r="O1111" s="198" t="n">
        <v>0</v>
      </c>
    </row>
    <row r="1112" s="172" customFormat="true" ht="11.25" hidden="false" customHeight="false" outlineLevel="0" collapsed="false">
      <c r="K1112" s="198"/>
      <c r="L1112" s="198"/>
      <c r="M1112" s="198"/>
      <c r="N1112" s="198"/>
      <c r="O1112" s="198" t="n">
        <v>0</v>
      </c>
    </row>
    <row r="1113" s="172" customFormat="true" ht="11.25" hidden="false" customHeight="false" outlineLevel="0" collapsed="false">
      <c r="K1113" s="198"/>
      <c r="L1113" s="198"/>
      <c r="M1113" s="198"/>
      <c r="N1113" s="198"/>
      <c r="O1113" s="198" t="n">
        <v>0</v>
      </c>
    </row>
    <row r="1114" s="172" customFormat="true" ht="11.25" hidden="false" customHeight="false" outlineLevel="0" collapsed="false">
      <c r="K1114" s="198"/>
      <c r="L1114" s="198"/>
      <c r="M1114" s="198"/>
      <c r="N1114" s="198"/>
      <c r="O1114" s="198" t="n">
        <v>0</v>
      </c>
    </row>
    <row r="1115" s="172" customFormat="true" ht="11.25" hidden="false" customHeight="false" outlineLevel="0" collapsed="false">
      <c r="K1115" s="198"/>
      <c r="L1115" s="198"/>
      <c r="M1115" s="198"/>
      <c r="N1115" s="198"/>
      <c r="O1115" s="198" t="n">
        <v>0</v>
      </c>
    </row>
    <row r="1116" s="172" customFormat="true" ht="11.25" hidden="false" customHeight="false" outlineLevel="0" collapsed="false">
      <c r="K1116" s="198"/>
      <c r="L1116" s="198"/>
      <c r="M1116" s="198"/>
      <c r="N1116" s="198"/>
      <c r="O1116" s="198" t="n">
        <v>0</v>
      </c>
    </row>
    <row r="1117" s="172" customFormat="true" ht="11.25" hidden="false" customHeight="false" outlineLevel="0" collapsed="false">
      <c r="K1117" s="198"/>
      <c r="L1117" s="198"/>
      <c r="M1117" s="198"/>
      <c r="N1117" s="198"/>
      <c r="O1117" s="198" t="n">
        <v>0</v>
      </c>
    </row>
    <row r="1118" s="172" customFormat="true" ht="11.25" hidden="false" customHeight="false" outlineLevel="0" collapsed="false">
      <c r="K1118" s="198"/>
      <c r="L1118" s="198"/>
      <c r="M1118" s="198"/>
      <c r="N1118" s="198"/>
      <c r="O1118" s="198" t="n">
        <v>0</v>
      </c>
    </row>
    <row r="1119" s="172" customFormat="true" ht="11.25" hidden="false" customHeight="false" outlineLevel="0" collapsed="false">
      <c r="K1119" s="198"/>
      <c r="L1119" s="198"/>
      <c r="M1119" s="198"/>
      <c r="N1119" s="198"/>
      <c r="O1119" s="198" t="n">
        <v>0</v>
      </c>
    </row>
    <row r="1120" s="172" customFormat="true" ht="11.25" hidden="false" customHeight="false" outlineLevel="0" collapsed="false">
      <c r="K1120" s="198"/>
      <c r="L1120" s="198"/>
      <c r="M1120" s="198"/>
      <c r="N1120" s="198"/>
      <c r="O1120" s="198" t="n">
        <v>0</v>
      </c>
    </row>
    <row r="1121" s="172" customFormat="true" ht="11.25" hidden="false" customHeight="false" outlineLevel="0" collapsed="false">
      <c r="K1121" s="198"/>
      <c r="L1121" s="198"/>
      <c r="M1121" s="198"/>
      <c r="N1121" s="198"/>
      <c r="O1121" s="198" t="n">
        <v>0</v>
      </c>
    </row>
    <row r="1122" s="172" customFormat="true" ht="11.25" hidden="false" customHeight="false" outlineLevel="0" collapsed="false">
      <c r="K1122" s="198"/>
      <c r="L1122" s="198"/>
      <c r="M1122" s="198"/>
      <c r="N1122" s="198"/>
      <c r="O1122" s="198" t="n">
        <v>0</v>
      </c>
    </row>
    <row r="1123" s="172" customFormat="true" ht="11.25" hidden="false" customHeight="false" outlineLevel="0" collapsed="false">
      <c r="K1123" s="198"/>
      <c r="L1123" s="198"/>
      <c r="M1123" s="198"/>
      <c r="N1123" s="198"/>
      <c r="O1123" s="198" t="n">
        <v>0</v>
      </c>
    </row>
    <row r="1124" s="172" customFormat="true" ht="11.25" hidden="false" customHeight="false" outlineLevel="0" collapsed="false">
      <c r="K1124" s="198"/>
      <c r="L1124" s="198"/>
      <c r="M1124" s="198"/>
      <c r="N1124" s="198"/>
      <c r="O1124" s="198" t="n">
        <v>0</v>
      </c>
    </row>
    <row r="1125" s="172" customFormat="true" ht="11.25" hidden="false" customHeight="false" outlineLevel="0" collapsed="false">
      <c r="K1125" s="198"/>
      <c r="L1125" s="198"/>
      <c r="M1125" s="198"/>
      <c r="N1125" s="198"/>
      <c r="O1125" s="198" t="n">
        <v>0</v>
      </c>
    </row>
    <row r="1126" s="172" customFormat="true" ht="11.25" hidden="false" customHeight="false" outlineLevel="0" collapsed="false">
      <c r="K1126" s="198"/>
      <c r="L1126" s="198"/>
      <c r="M1126" s="198"/>
      <c r="N1126" s="198"/>
      <c r="O1126" s="198" t="n">
        <v>0</v>
      </c>
    </row>
    <row r="1127" s="172" customFormat="true" ht="11.25" hidden="false" customHeight="false" outlineLevel="0" collapsed="false">
      <c r="K1127" s="198"/>
      <c r="L1127" s="198"/>
      <c r="M1127" s="198"/>
      <c r="N1127" s="198"/>
      <c r="O1127" s="198" t="n">
        <v>0</v>
      </c>
    </row>
    <row r="1128" s="172" customFormat="true" ht="11.25" hidden="false" customHeight="false" outlineLevel="0" collapsed="false">
      <c r="K1128" s="198"/>
      <c r="L1128" s="198"/>
      <c r="M1128" s="198"/>
      <c r="N1128" s="198"/>
      <c r="O1128" s="198" t="n">
        <v>0</v>
      </c>
    </row>
    <row r="1129" s="172" customFormat="true" ht="11.25" hidden="false" customHeight="false" outlineLevel="0" collapsed="false">
      <c r="K1129" s="198"/>
      <c r="L1129" s="198"/>
      <c r="M1129" s="198"/>
      <c r="N1129" s="198"/>
      <c r="O1129" s="198" t="n">
        <v>0</v>
      </c>
    </row>
    <row r="1130" s="172" customFormat="true" ht="11.25" hidden="false" customHeight="false" outlineLevel="0" collapsed="false">
      <c r="K1130" s="198"/>
      <c r="L1130" s="198"/>
      <c r="M1130" s="198"/>
      <c r="N1130" s="198"/>
      <c r="O1130" s="198" t="n">
        <v>0</v>
      </c>
    </row>
    <row r="1131" s="172" customFormat="true" ht="11.25" hidden="false" customHeight="false" outlineLevel="0" collapsed="false">
      <c r="K1131" s="198"/>
      <c r="L1131" s="198"/>
      <c r="M1131" s="198"/>
      <c r="N1131" s="198"/>
      <c r="O1131" s="198" t="n">
        <v>0</v>
      </c>
    </row>
    <row r="1132" s="172" customFormat="true" ht="11.25" hidden="false" customHeight="false" outlineLevel="0" collapsed="false">
      <c r="K1132" s="198"/>
      <c r="L1132" s="198"/>
      <c r="M1132" s="198"/>
      <c r="N1132" s="198"/>
      <c r="O1132" s="198" t="n">
        <v>0</v>
      </c>
    </row>
    <row r="1133" s="172" customFormat="true" ht="11.25" hidden="false" customHeight="false" outlineLevel="0" collapsed="false">
      <c r="K1133" s="198"/>
      <c r="L1133" s="198"/>
      <c r="M1133" s="198"/>
      <c r="N1133" s="198"/>
      <c r="O1133" s="198" t="n">
        <v>0</v>
      </c>
    </row>
    <row r="1134" s="172" customFormat="true" ht="11.25" hidden="false" customHeight="false" outlineLevel="0" collapsed="false">
      <c r="K1134" s="198"/>
      <c r="L1134" s="198"/>
      <c r="M1134" s="198"/>
      <c r="N1134" s="198"/>
      <c r="O1134" s="198" t="n">
        <v>0</v>
      </c>
    </row>
    <row r="1135" s="172" customFormat="true" ht="11.25" hidden="false" customHeight="false" outlineLevel="0" collapsed="false">
      <c r="K1135" s="198"/>
      <c r="L1135" s="198"/>
      <c r="M1135" s="198"/>
      <c r="N1135" s="198"/>
      <c r="O1135" s="198" t="n">
        <v>0</v>
      </c>
    </row>
    <row r="1136" s="172" customFormat="true" ht="11.25" hidden="false" customHeight="false" outlineLevel="0" collapsed="false">
      <c r="K1136" s="198"/>
      <c r="L1136" s="198"/>
      <c r="M1136" s="198"/>
      <c r="N1136" s="198"/>
      <c r="O1136" s="198" t="n">
        <v>0</v>
      </c>
    </row>
    <row r="1137" s="172" customFormat="true" ht="11.25" hidden="false" customHeight="false" outlineLevel="0" collapsed="false">
      <c r="K1137" s="198"/>
      <c r="L1137" s="198"/>
      <c r="M1137" s="198"/>
      <c r="N1137" s="198"/>
      <c r="O1137" s="198" t="n">
        <v>0</v>
      </c>
    </row>
    <row r="1138" s="172" customFormat="true" ht="11.25" hidden="false" customHeight="false" outlineLevel="0" collapsed="false">
      <c r="K1138" s="198"/>
      <c r="L1138" s="198"/>
      <c r="M1138" s="198"/>
      <c r="N1138" s="198"/>
      <c r="O1138" s="198" t="n">
        <v>0</v>
      </c>
    </row>
    <row r="1139" s="172" customFormat="true" ht="11.25" hidden="false" customHeight="false" outlineLevel="0" collapsed="false">
      <c r="K1139" s="198"/>
      <c r="L1139" s="198"/>
      <c r="M1139" s="198"/>
      <c r="N1139" s="198"/>
      <c r="O1139" s="198" t="n">
        <v>0</v>
      </c>
    </row>
    <row r="1140" s="172" customFormat="true" ht="11.25" hidden="false" customHeight="false" outlineLevel="0" collapsed="false">
      <c r="K1140" s="198"/>
      <c r="L1140" s="198"/>
      <c r="M1140" s="198"/>
      <c r="N1140" s="198"/>
      <c r="O1140" s="198" t="n">
        <v>0</v>
      </c>
    </row>
    <row r="1141" s="172" customFormat="true" ht="11.25" hidden="false" customHeight="false" outlineLevel="0" collapsed="false">
      <c r="K1141" s="198"/>
      <c r="L1141" s="198"/>
      <c r="M1141" s="198"/>
      <c r="N1141" s="198"/>
      <c r="O1141" s="198" t="n">
        <v>0</v>
      </c>
    </row>
    <row r="1142" s="172" customFormat="true" ht="11.25" hidden="false" customHeight="false" outlineLevel="0" collapsed="false">
      <c r="K1142" s="198"/>
      <c r="L1142" s="198"/>
      <c r="M1142" s="198"/>
      <c r="N1142" s="198"/>
      <c r="O1142" s="198" t="n">
        <v>0</v>
      </c>
    </row>
    <row r="1143" s="172" customFormat="true" ht="11.25" hidden="false" customHeight="false" outlineLevel="0" collapsed="false">
      <c r="K1143" s="198"/>
      <c r="L1143" s="198"/>
      <c r="M1143" s="198"/>
      <c r="N1143" s="198"/>
      <c r="O1143" s="198" t="n">
        <v>0</v>
      </c>
    </row>
    <row r="1144" s="172" customFormat="true" ht="11.25" hidden="false" customHeight="false" outlineLevel="0" collapsed="false">
      <c r="K1144" s="198"/>
      <c r="L1144" s="198"/>
      <c r="M1144" s="198"/>
      <c r="N1144" s="198"/>
      <c r="O1144" s="198" t="n">
        <v>0</v>
      </c>
    </row>
    <row r="1145" s="172" customFormat="true" ht="11.25" hidden="false" customHeight="false" outlineLevel="0" collapsed="false">
      <c r="K1145" s="198"/>
      <c r="L1145" s="198"/>
      <c r="M1145" s="198"/>
      <c r="N1145" s="198"/>
      <c r="O1145" s="198" t="n">
        <v>0</v>
      </c>
    </row>
    <row r="1146" s="172" customFormat="true" ht="11.25" hidden="false" customHeight="false" outlineLevel="0" collapsed="false">
      <c r="K1146" s="198"/>
      <c r="L1146" s="198"/>
      <c r="M1146" s="198"/>
      <c r="N1146" s="198"/>
      <c r="O1146" s="198" t="n">
        <v>0</v>
      </c>
    </row>
    <row r="1147" s="172" customFormat="true" ht="11.25" hidden="false" customHeight="false" outlineLevel="0" collapsed="false">
      <c r="K1147" s="198"/>
      <c r="L1147" s="198"/>
      <c r="M1147" s="198"/>
      <c r="N1147" s="198"/>
      <c r="O1147" s="198" t="n">
        <v>0</v>
      </c>
    </row>
    <row r="1148" s="172" customFormat="true" ht="11.25" hidden="false" customHeight="false" outlineLevel="0" collapsed="false">
      <c r="K1148" s="198"/>
      <c r="L1148" s="198"/>
      <c r="M1148" s="198"/>
      <c r="N1148" s="198"/>
      <c r="O1148" s="198" t="n">
        <v>0</v>
      </c>
    </row>
    <row r="1149" s="172" customFormat="true" ht="11.25" hidden="false" customHeight="false" outlineLevel="0" collapsed="false">
      <c r="K1149" s="198"/>
      <c r="L1149" s="198"/>
      <c r="M1149" s="198"/>
      <c r="N1149" s="198"/>
      <c r="O1149" s="198" t="n">
        <v>0</v>
      </c>
    </row>
    <row r="1150" s="172" customFormat="true" ht="11.25" hidden="false" customHeight="false" outlineLevel="0" collapsed="false">
      <c r="K1150" s="198"/>
      <c r="L1150" s="198"/>
      <c r="M1150" s="198"/>
      <c r="N1150" s="198"/>
      <c r="O1150" s="198" t="n">
        <v>0</v>
      </c>
    </row>
    <row r="1151" s="172" customFormat="true" ht="11.25" hidden="false" customHeight="false" outlineLevel="0" collapsed="false">
      <c r="K1151" s="198"/>
      <c r="L1151" s="198"/>
      <c r="M1151" s="198"/>
      <c r="N1151" s="198"/>
      <c r="O1151" s="198" t="n">
        <v>0</v>
      </c>
    </row>
    <row r="1152" s="172" customFormat="true" ht="11.25" hidden="false" customHeight="false" outlineLevel="0" collapsed="false">
      <c r="K1152" s="198"/>
      <c r="L1152" s="198"/>
      <c r="M1152" s="198"/>
      <c r="N1152" s="198"/>
      <c r="O1152" s="198" t="n">
        <v>0</v>
      </c>
    </row>
    <row r="1153" s="172" customFormat="true" ht="11.25" hidden="false" customHeight="false" outlineLevel="0" collapsed="false">
      <c r="K1153" s="198"/>
      <c r="L1153" s="198"/>
      <c r="M1153" s="198"/>
      <c r="N1153" s="198"/>
      <c r="O1153" s="198" t="n">
        <v>0</v>
      </c>
    </row>
    <row r="1154" s="172" customFormat="true" ht="11.25" hidden="false" customHeight="false" outlineLevel="0" collapsed="false">
      <c r="K1154" s="198"/>
      <c r="L1154" s="198"/>
      <c r="M1154" s="198"/>
      <c r="N1154" s="198"/>
      <c r="O1154" s="198" t="n">
        <v>0</v>
      </c>
    </row>
    <row r="1155" s="172" customFormat="true" ht="11.25" hidden="false" customHeight="false" outlineLevel="0" collapsed="false">
      <c r="K1155" s="198"/>
      <c r="L1155" s="198"/>
      <c r="M1155" s="198"/>
      <c r="N1155" s="198"/>
      <c r="O1155" s="198" t="n">
        <v>0</v>
      </c>
    </row>
    <row r="1156" s="172" customFormat="true" ht="11.25" hidden="false" customHeight="false" outlineLevel="0" collapsed="false">
      <c r="K1156" s="198"/>
      <c r="L1156" s="198"/>
      <c r="M1156" s="198"/>
      <c r="N1156" s="198"/>
      <c r="O1156" s="198" t="n">
        <v>0</v>
      </c>
    </row>
    <row r="1157" s="172" customFormat="true" ht="11.25" hidden="false" customHeight="false" outlineLevel="0" collapsed="false">
      <c r="K1157" s="198"/>
      <c r="L1157" s="198"/>
      <c r="M1157" s="198"/>
      <c r="N1157" s="198"/>
      <c r="O1157" s="198" t="n">
        <v>0</v>
      </c>
    </row>
    <row r="1158" s="172" customFormat="true" ht="11.25" hidden="false" customHeight="false" outlineLevel="0" collapsed="false">
      <c r="K1158" s="198"/>
      <c r="L1158" s="198"/>
      <c r="M1158" s="198"/>
      <c r="N1158" s="198"/>
      <c r="O1158" s="198" t="n">
        <v>0</v>
      </c>
    </row>
    <row r="1159" s="172" customFormat="true" ht="11.25" hidden="false" customHeight="false" outlineLevel="0" collapsed="false">
      <c r="K1159" s="198"/>
      <c r="L1159" s="198"/>
      <c r="M1159" s="198"/>
      <c r="N1159" s="198"/>
      <c r="O1159" s="198" t="n">
        <v>0</v>
      </c>
    </row>
    <row r="1160" s="172" customFormat="true" ht="11.25" hidden="false" customHeight="false" outlineLevel="0" collapsed="false">
      <c r="K1160" s="198"/>
      <c r="L1160" s="198"/>
      <c r="M1160" s="198"/>
      <c r="N1160" s="198"/>
      <c r="O1160" s="198" t="n">
        <v>0</v>
      </c>
    </row>
    <row r="1161" s="172" customFormat="true" ht="11.25" hidden="false" customHeight="false" outlineLevel="0" collapsed="false">
      <c r="K1161" s="198"/>
      <c r="L1161" s="198"/>
      <c r="M1161" s="198"/>
      <c r="N1161" s="198"/>
      <c r="O1161" s="198" t="n">
        <v>0</v>
      </c>
    </row>
    <row r="1162" s="172" customFormat="true" ht="11.25" hidden="false" customHeight="false" outlineLevel="0" collapsed="false">
      <c r="K1162" s="198"/>
      <c r="L1162" s="198"/>
      <c r="M1162" s="198"/>
      <c r="N1162" s="198"/>
      <c r="O1162" s="198" t="n">
        <v>0</v>
      </c>
    </row>
    <row r="1163" s="172" customFormat="true" ht="11.25" hidden="false" customHeight="false" outlineLevel="0" collapsed="false">
      <c r="K1163" s="198"/>
      <c r="L1163" s="198"/>
      <c r="M1163" s="198"/>
      <c r="N1163" s="198"/>
      <c r="O1163" s="198" t="n">
        <v>0</v>
      </c>
    </row>
    <row r="1164" s="172" customFormat="true" ht="11.25" hidden="false" customHeight="false" outlineLevel="0" collapsed="false">
      <c r="K1164" s="198"/>
      <c r="L1164" s="198"/>
      <c r="M1164" s="198"/>
      <c r="N1164" s="198"/>
      <c r="O1164" s="198" t="n">
        <v>0</v>
      </c>
    </row>
    <row r="1165" s="172" customFormat="true" ht="11.25" hidden="false" customHeight="false" outlineLevel="0" collapsed="false">
      <c r="K1165" s="198"/>
      <c r="L1165" s="198"/>
      <c r="M1165" s="198"/>
      <c r="N1165" s="198"/>
      <c r="O1165" s="198" t="n">
        <v>0</v>
      </c>
    </row>
    <row r="1166" s="172" customFormat="true" ht="11.25" hidden="false" customHeight="false" outlineLevel="0" collapsed="false">
      <c r="K1166" s="198"/>
      <c r="L1166" s="198"/>
      <c r="M1166" s="198"/>
      <c r="N1166" s="198"/>
      <c r="O1166" s="198" t="n">
        <v>0</v>
      </c>
    </row>
    <row r="1167" s="172" customFormat="true" ht="11.25" hidden="false" customHeight="false" outlineLevel="0" collapsed="false">
      <c r="K1167" s="198"/>
      <c r="L1167" s="198"/>
      <c r="M1167" s="198"/>
      <c r="N1167" s="198"/>
      <c r="O1167" s="198" t="n">
        <v>0</v>
      </c>
    </row>
    <row r="1168" s="172" customFormat="true" ht="11.25" hidden="false" customHeight="false" outlineLevel="0" collapsed="false">
      <c r="K1168" s="198"/>
      <c r="L1168" s="198"/>
      <c r="M1168" s="198"/>
      <c r="N1168" s="198"/>
      <c r="O1168" s="198" t="n">
        <v>0</v>
      </c>
    </row>
    <row r="1169" s="172" customFormat="true" ht="11.25" hidden="false" customHeight="false" outlineLevel="0" collapsed="false">
      <c r="K1169" s="198"/>
      <c r="L1169" s="198"/>
      <c r="M1169" s="198"/>
      <c r="N1169" s="198"/>
      <c r="O1169" s="198" t="n">
        <v>0</v>
      </c>
    </row>
    <row r="1170" s="172" customFormat="true" ht="11.25" hidden="false" customHeight="false" outlineLevel="0" collapsed="false">
      <c r="K1170" s="198"/>
      <c r="L1170" s="198"/>
      <c r="M1170" s="198"/>
      <c r="N1170" s="198"/>
      <c r="O1170" s="198" t="n">
        <v>0</v>
      </c>
    </row>
    <row r="1171" s="172" customFormat="true" ht="11.25" hidden="false" customHeight="false" outlineLevel="0" collapsed="false">
      <c r="K1171" s="198"/>
      <c r="L1171" s="198"/>
      <c r="M1171" s="198"/>
      <c r="N1171" s="198"/>
      <c r="O1171" s="198" t="n">
        <v>0</v>
      </c>
    </row>
    <row r="1172" s="172" customFormat="true" ht="11.25" hidden="false" customHeight="false" outlineLevel="0" collapsed="false">
      <c r="K1172" s="198"/>
      <c r="L1172" s="198"/>
      <c r="M1172" s="198"/>
      <c r="N1172" s="198"/>
      <c r="O1172" s="198" t="n">
        <v>0</v>
      </c>
    </row>
    <row r="1173" s="172" customFormat="true" ht="11.25" hidden="false" customHeight="false" outlineLevel="0" collapsed="false">
      <c r="K1173" s="198"/>
      <c r="L1173" s="198"/>
      <c r="M1173" s="198"/>
      <c r="N1173" s="198"/>
      <c r="O1173" s="198" t="n">
        <v>0</v>
      </c>
    </row>
    <row r="1174" s="172" customFormat="true" ht="11.25" hidden="false" customHeight="false" outlineLevel="0" collapsed="false">
      <c r="K1174" s="198"/>
      <c r="L1174" s="198"/>
      <c r="M1174" s="198"/>
      <c r="N1174" s="198"/>
      <c r="O1174" s="198" t="n">
        <v>0</v>
      </c>
    </row>
    <row r="1175" s="172" customFormat="true" ht="11.25" hidden="false" customHeight="false" outlineLevel="0" collapsed="false">
      <c r="K1175" s="198"/>
      <c r="L1175" s="198"/>
      <c r="M1175" s="198"/>
      <c r="N1175" s="198"/>
      <c r="O1175" s="198" t="n">
        <v>0</v>
      </c>
    </row>
    <row r="1176" s="172" customFormat="true" ht="11.25" hidden="false" customHeight="false" outlineLevel="0" collapsed="false">
      <c r="K1176" s="198"/>
      <c r="L1176" s="198"/>
      <c r="M1176" s="198"/>
      <c r="N1176" s="198"/>
      <c r="O1176" s="198" t="n">
        <v>0</v>
      </c>
    </row>
    <row r="1177" s="172" customFormat="true" ht="11.25" hidden="false" customHeight="false" outlineLevel="0" collapsed="false">
      <c r="K1177" s="198"/>
      <c r="L1177" s="198"/>
      <c r="M1177" s="198"/>
      <c r="N1177" s="198"/>
      <c r="O1177" s="198" t="n">
        <v>0</v>
      </c>
    </row>
    <row r="1178" s="172" customFormat="true" ht="11.25" hidden="false" customHeight="false" outlineLevel="0" collapsed="false">
      <c r="K1178" s="198"/>
      <c r="L1178" s="198"/>
      <c r="M1178" s="198"/>
      <c r="N1178" s="198"/>
      <c r="O1178" s="198" t="n">
        <v>0</v>
      </c>
    </row>
    <row r="1179" s="172" customFormat="true" ht="11.25" hidden="false" customHeight="false" outlineLevel="0" collapsed="false">
      <c r="K1179" s="198"/>
      <c r="L1179" s="198"/>
      <c r="M1179" s="198"/>
      <c r="N1179" s="198"/>
      <c r="O1179" s="198" t="n">
        <v>0</v>
      </c>
    </row>
    <row r="1180" s="172" customFormat="true" ht="11.25" hidden="false" customHeight="false" outlineLevel="0" collapsed="false">
      <c r="K1180" s="198"/>
      <c r="L1180" s="198"/>
      <c r="M1180" s="198"/>
      <c r="N1180" s="198"/>
      <c r="O1180" s="198" t="n">
        <v>0</v>
      </c>
    </row>
    <row r="1181" s="172" customFormat="true" ht="11.25" hidden="false" customHeight="false" outlineLevel="0" collapsed="false">
      <c r="K1181" s="198"/>
      <c r="L1181" s="198"/>
      <c r="M1181" s="198"/>
      <c r="N1181" s="198"/>
      <c r="O1181" s="198" t="n">
        <v>0</v>
      </c>
    </row>
    <row r="1182" s="172" customFormat="true" ht="11.25" hidden="false" customHeight="false" outlineLevel="0" collapsed="false">
      <c r="K1182" s="198"/>
      <c r="L1182" s="198"/>
      <c r="M1182" s="198"/>
      <c r="N1182" s="198"/>
      <c r="O1182" s="198" t="n">
        <v>0</v>
      </c>
    </row>
    <row r="1183" s="172" customFormat="true" ht="11.25" hidden="false" customHeight="false" outlineLevel="0" collapsed="false">
      <c r="K1183" s="198"/>
      <c r="L1183" s="198"/>
      <c r="M1183" s="198"/>
      <c r="N1183" s="198"/>
      <c r="O1183" s="198" t="n">
        <v>0</v>
      </c>
    </row>
    <row r="1184" s="172" customFormat="true" ht="11.25" hidden="false" customHeight="false" outlineLevel="0" collapsed="false">
      <c r="K1184" s="198"/>
      <c r="L1184" s="198"/>
      <c r="M1184" s="198"/>
      <c r="N1184" s="198"/>
      <c r="O1184" s="198" t="n">
        <v>0</v>
      </c>
    </row>
    <row r="1185" s="172" customFormat="true" ht="11.25" hidden="false" customHeight="false" outlineLevel="0" collapsed="false">
      <c r="K1185" s="198"/>
      <c r="L1185" s="198"/>
      <c r="M1185" s="198"/>
      <c r="N1185" s="198"/>
      <c r="O1185" s="198" t="n">
        <v>0</v>
      </c>
    </row>
    <row r="1186" s="172" customFormat="true" ht="11.25" hidden="false" customHeight="false" outlineLevel="0" collapsed="false">
      <c r="K1186" s="198"/>
      <c r="L1186" s="198"/>
      <c r="M1186" s="198"/>
      <c r="N1186" s="198"/>
      <c r="O1186" s="198" t="n">
        <v>0</v>
      </c>
    </row>
    <row r="1187" s="172" customFormat="true" ht="11.25" hidden="false" customHeight="false" outlineLevel="0" collapsed="false">
      <c r="K1187" s="198"/>
      <c r="L1187" s="198"/>
      <c r="M1187" s="198"/>
      <c r="N1187" s="198"/>
      <c r="O1187" s="198" t="n">
        <v>0</v>
      </c>
    </row>
    <row r="1188" s="172" customFormat="true" ht="11.25" hidden="false" customHeight="false" outlineLevel="0" collapsed="false">
      <c r="K1188" s="198"/>
      <c r="L1188" s="198"/>
      <c r="M1188" s="198"/>
      <c r="N1188" s="198"/>
      <c r="O1188" s="198" t="n">
        <v>0</v>
      </c>
    </row>
    <row r="1189" s="172" customFormat="true" ht="11.25" hidden="false" customHeight="false" outlineLevel="0" collapsed="false">
      <c r="K1189" s="198"/>
      <c r="L1189" s="198"/>
      <c r="M1189" s="198"/>
      <c r="N1189" s="198"/>
      <c r="O1189" s="198" t="n">
        <v>0</v>
      </c>
    </row>
    <row r="1190" s="172" customFormat="true" ht="11.25" hidden="false" customHeight="false" outlineLevel="0" collapsed="false">
      <c r="K1190" s="198"/>
      <c r="L1190" s="198"/>
      <c r="M1190" s="198"/>
      <c r="N1190" s="198"/>
      <c r="O1190" s="198" t="n">
        <v>0</v>
      </c>
    </row>
    <row r="1191" s="172" customFormat="true" ht="11.25" hidden="false" customHeight="false" outlineLevel="0" collapsed="false">
      <c r="K1191" s="198"/>
      <c r="L1191" s="198"/>
      <c r="M1191" s="198"/>
      <c r="N1191" s="198"/>
      <c r="O1191" s="198" t="n">
        <v>0</v>
      </c>
    </row>
    <row r="1192" s="172" customFormat="true" ht="11.25" hidden="false" customHeight="false" outlineLevel="0" collapsed="false">
      <c r="K1192" s="198"/>
      <c r="L1192" s="198"/>
      <c r="M1192" s="198"/>
      <c r="N1192" s="198"/>
      <c r="O1192" s="198" t="n">
        <v>0</v>
      </c>
    </row>
    <row r="1193" s="172" customFormat="true" ht="11.25" hidden="false" customHeight="false" outlineLevel="0" collapsed="false">
      <c r="K1193" s="198"/>
      <c r="L1193" s="198"/>
      <c r="M1193" s="198"/>
      <c r="N1193" s="198"/>
      <c r="O1193" s="198" t="n">
        <v>0</v>
      </c>
    </row>
    <row r="1194" s="172" customFormat="true" ht="11.25" hidden="false" customHeight="false" outlineLevel="0" collapsed="false">
      <c r="K1194" s="198"/>
      <c r="L1194" s="198"/>
      <c r="M1194" s="198"/>
      <c r="N1194" s="198"/>
      <c r="O1194" s="198" t="n">
        <v>0</v>
      </c>
    </row>
    <row r="1195" s="172" customFormat="true" ht="11.25" hidden="false" customHeight="false" outlineLevel="0" collapsed="false">
      <c r="K1195" s="198"/>
      <c r="L1195" s="198"/>
      <c r="M1195" s="198"/>
      <c r="N1195" s="198"/>
      <c r="O1195" s="198" t="n">
        <v>0</v>
      </c>
    </row>
    <row r="1196" s="172" customFormat="true" ht="11.25" hidden="false" customHeight="false" outlineLevel="0" collapsed="false">
      <c r="K1196" s="198"/>
      <c r="L1196" s="198"/>
      <c r="M1196" s="198"/>
      <c r="N1196" s="198"/>
      <c r="O1196" s="198" t="n">
        <v>0</v>
      </c>
    </row>
    <row r="1197" s="172" customFormat="true" ht="11.25" hidden="false" customHeight="false" outlineLevel="0" collapsed="false">
      <c r="K1197" s="198"/>
      <c r="L1197" s="198"/>
      <c r="M1197" s="198"/>
      <c r="N1197" s="198"/>
      <c r="O1197" s="198" t="n">
        <v>0</v>
      </c>
    </row>
    <row r="1198" s="172" customFormat="true" ht="11.25" hidden="false" customHeight="false" outlineLevel="0" collapsed="false">
      <c r="K1198" s="198"/>
      <c r="L1198" s="198"/>
      <c r="M1198" s="198"/>
      <c r="N1198" s="198"/>
      <c r="O1198" s="198" t="n">
        <v>0</v>
      </c>
    </row>
    <row r="1199" s="172" customFormat="true" ht="11.25" hidden="false" customHeight="false" outlineLevel="0" collapsed="false">
      <c r="K1199" s="198"/>
      <c r="L1199" s="198"/>
      <c r="M1199" s="198"/>
      <c r="N1199" s="198"/>
      <c r="O1199" s="198" t="n">
        <v>0</v>
      </c>
    </row>
    <row r="1200" s="172" customFormat="true" ht="11.25" hidden="false" customHeight="false" outlineLevel="0" collapsed="false">
      <c r="K1200" s="198"/>
      <c r="L1200" s="198"/>
      <c r="M1200" s="198"/>
      <c r="N1200" s="198"/>
      <c r="O1200" s="198" t="n">
        <v>0</v>
      </c>
    </row>
    <row r="1201" s="172" customFormat="true" ht="11.25" hidden="false" customHeight="false" outlineLevel="0" collapsed="false">
      <c r="K1201" s="198"/>
      <c r="L1201" s="198"/>
      <c r="M1201" s="198"/>
      <c r="N1201" s="198"/>
      <c r="O1201" s="198" t="n">
        <v>0</v>
      </c>
    </row>
    <row r="1202" s="172" customFormat="true" ht="11.25" hidden="false" customHeight="false" outlineLevel="0" collapsed="false">
      <c r="K1202" s="198"/>
      <c r="L1202" s="198"/>
      <c r="M1202" s="198"/>
      <c r="N1202" s="198"/>
      <c r="O1202" s="198" t="n">
        <v>0</v>
      </c>
    </row>
    <row r="1203" s="172" customFormat="true" ht="11.25" hidden="false" customHeight="false" outlineLevel="0" collapsed="false">
      <c r="K1203" s="198"/>
      <c r="L1203" s="198"/>
      <c r="M1203" s="198"/>
      <c r="N1203" s="198"/>
      <c r="O1203" s="198" t="n">
        <v>0</v>
      </c>
    </row>
    <row r="1204" s="172" customFormat="true" ht="11.25" hidden="false" customHeight="false" outlineLevel="0" collapsed="false">
      <c r="K1204" s="198"/>
      <c r="L1204" s="198"/>
      <c r="M1204" s="198"/>
      <c r="N1204" s="198"/>
      <c r="O1204" s="198" t="n">
        <v>0</v>
      </c>
    </row>
    <row r="1205" s="172" customFormat="true" ht="11.25" hidden="false" customHeight="false" outlineLevel="0" collapsed="false">
      <c r="K1205" s="198"/>
      <c r="L1205" s="198"/>
      <c r="M1205" s="198"/>
      <c r="N1205" s="198"/>
      <c r="O1205" s="198" t="n">
        <v>0</v>
      </c>
    </row>
    <row r="1206" s="172" customFormat="true" ht="11.25" hidden="false" customHeight="false" outlineLevel="0" collapsed="false">
      <c r="K1206" s="198"/>
      <c r="L1206" s="198"/>
      <c r="M1206" s="198"/>
      <c r="N1206" s="198"/>
      <c r="O1206" s="198" t="n">
        <v>0</v>
      </c>
    </row>
    <row r="1207" s="172" customFormat="true" ht="11.25" hidden="false" customHeight="false" outlineLevel="0" collapsed="false">
      <c r="K1207" s="198"/>
      <c r="L1207" s="198"/>
      <c r="M1207" s="198"/>
      <c r="N1207" s="198"/>
      <c r="O1207" s="198" t="n">
        <v>0</v>
      </c>
    </row>
    <row r="1208" s="172" customFormat="true" ht="11.25" hidden="false" customHeight="false" outlineLevel="0" collapsed="false">
      <c r="K1208" s="198"/>
      <c r="L1208" s="198"/>
      <c r="M1208" s="198"/>
      <c r="N1208" s="198"/>
      <c r="O1208" s="198" t="n">
        <v>0</v>
      </c>
    </row>
    <row r="1209" s="172" customFormat="true" ht="11.25" hidden="false" customHeight="false" outlineLevel="0" collapsed="false">
      <c r="K1209" s="198"/>
      <c r="L1209" s="198"/>
      <c r="M1209" s="198"/>
      <c r="N1209" s="198"/>
      <c r="O1209" s="198" t="n">
        <v>0</v>
      </c>
    </row>
    <row r="1210" s="172" customFormat="true" ht="11.25" hidden="false" customHeight="false" outlineLevel="0" collapsed="false">
      <c r="K1210" s="198"/>
      <c r="L1210" s="198"/>
      <c r="M1210" s="198"/>
      <c r="N1210" s="198"/>
      <c r="O1210" s="198" t="n">
        <v>0</v>
      </c>
    </row>
    <row r="1211" s="172" customFormat="true" ht="11.25" hidden="false" customHeight="false" outlineLevel="0" collapsed="false">
      <c r="K1211" s="198"/>
      <c r="L1211" s="198"/>
      <c r="M1211" s="198"/>
      <c r="N1211" s="198"/>
      <c r="O1211" s="198" t="n">
        <v>0</v>
      </c>
    </row>
    <row r="1212" s="172" customFormat="true" ht="11.25" hidden="false" customHeight="false" outlineLevel="0" collapsed="false">
      <c r="K1212" s="198"/>
      <c r="L1212" s="198"/>
      <c r="M1212" s="198"/>
      <c r="N1212" s="198"/>
      <c r="O1212" s="198" t="n">
        <v>0</v>
      </c>
    </row>
    <row r="1213" s="172" customFormat="true" ht="11.25" hidden="false" customHeight="false" outlineLevel="0" collapsed="false">
      <c r="K1213" s="198"/>
      <c r="L1213" s="198"/>
      <c r="M1213" s="198"/>
      <c r="N1213" s="198"/>
      <c r="O1213" s="198" t="n">
        <v>0</v>
      </c>
    </row>
    <row r="1214" s="172" customFormat="true" ht="11.25" hidden="false" customHeight="false" outlineLevel="0" collapsed="false">
      <c r="K1214" s="198"/>
      <c r="L1214" s="198"/>
      <c r="M1214" s="198"/>
      <c r="N1214" s="198"/>
      <c r="O1214" s="198" t="n">
        <v>0</v>
      </c>
    </row>
    <row r="1215" s="172" customFormat="true" ht="11.25" hidden="false" customHeight="false" outlineLevel="0" collapsed="false">
      <c r="K1215" s="198"/>
      <c r="L1215" s="198"/>
      <c r="M1215" s="198"/>
      <c r="N1215" s="198"/>
      <c r="O1215" s="198" t="n">
        <v>0</v>
      </c>
    </row>
    <row r="1216" s="172" customFormat="true" ht="11.25" hidden="false" customHeight="false" outlineLevel="0" collapsed="false">
      <c r="K1216" s="198"/>
      <c r="L1216" s="198"/>
      <c r="M1216" s="198"/>
      <c r="N1216" s="198"/>
      <c r="O1216" s="198" t="n">
        <v>0</v>
      </c>
    </row>
    <row r="1217" s="172" customFormat="true" ht="11.25" hidden="false" customHeight="false" outlineLevel="0" collapsed="false">
      <c r="K1217" s="198"/>
      <c r="L1217" s="198"/>
      <c r="M1217" s="198"/>
      <c r="N1217" s="198"/>
      <c r="O1217" s="198" t="n">
        <v>0</v>
      </c>
    </row>
    <row r="1218" s="172" customFormat="true" ht="11.25" hidden="false" customHeight="false" outlineLevel="0" collapsed="false">
      <c r="K1218" s="198"/>
      <c r="L1218" s="198"/>
      <c r="M1218" s="198"/>
      <c r="N1218" s="198"/>
      <c r="O1218" s="198" t="n">
        <v>0</v>
      </c>
    </row>
    <row r="1219" s="172" customFormat="true" ht="11.25" hidden="false" customHeight="false" outlineLevel="0" collapsed="false">
      <c r="K1219" s="198"/>
      <c r="L1219" s="198"/>
      <c r="M1219" s="198"/>
      <c r="N1219" s="198"/>
      <c r="O1219" s="198" t="n">
        <v>0</v>
      </c>
    </row>
    <row r="1220" s="172" customFormat="true" ht="11.25" hidden="false" customHeight="false" outlineLevel="0" collapsed="false">
      <c r="K1220" s="198"/>
      <c r="L1220" s="198"/>
      <c r="M1220" s="198"/>
      <c r="N1220" s="198"/>
      <c r="O1220" s="198" t="n">
        <v>0</v>
      </c>
    </row>
    <row r="1221" s="172" customFormat="true" ht="11.25" hidden="false" customHeight="false" outlineLevel="0" collapsed="false">
      <c r="K1221" s="198"/>
      <c r="L1221" s="198"/>
      <c r="M1221" s="198"/>
      <c r="N1221" s="198"/>
      <c r="O1221" s="198" t="n">
        <v>0</v>
      </c>
    </row>
    <row r="1222" s="172" customFormat="true" ht="11.25" hidden="false" customHeight="false" outlineLevel="0" collapsed="false">
      <c r="K1222" s="198"/>
      <c r="L1222" s="198"/>
      <c r="M1222" s="198"/>
      <c r="N1222" s="198"/>
      <c r="O1222" s="198" t="n">
        <v>0</v>
      </c>
    </row>
    <row r="1223" s="172" customFormat="true" ht="11.25" hidden="false" customHeight="false" outlineLevel="0" collapsed="false">
      <c r="K1223" s="198"/>
      <c r="L1223" s="198"/>
      <c r="M1223" s="198"/>
      <c r="N1223" s="198"/>
      <c r="O1223" s="198" t="n">
        <v>0</v>
      </c>
    </row>
    <row r="1224" s="172" customFormat="true" ht="11.25" hidden="false" customHeight="false" outlineLevel="0" collapsed="false">
      <c r="K1224" s="198"/>
      <c r="L1224" s="198"/>
      <c r="M1224" s="198"/>
      <c r="N1224" s="198"/>
      <c r="O1224" s="198" t="n">
        <v>0</v>
      </c>
    </row>
    <row r="1225" s="172" customFormat="true" ht="11.25" hidden="false" customHeight="false" outlineLevel="0" collapsed="false">
      <c r="K1225" s="198"/>
      <c r="L1225" s="198"/>
      <c r="M1225" s="198"/>
      <c r="N1225" s="198"/>
      <c r="O1225" s="198" t="n">
        <v>0</v>
      </c>
    </row>
    <row r="1226" s="172" customFormat="true" ht="11.25" hidden="false" customHeight="false" outlineLevel="0" collapsed="false">
      <c r="K1226" s="198"/>
      <c r="L1226" s="198"/>
      <c r="M1226" s="198"/>
      <c r="N1226" s="198"/>
      <c r="O1226" s="198" t="n">
        <v>0</v>
      </c>
    </row>
    <row r="1227" s="172" customFormat="true" ht="11.25" hidden="false" customHeight="false" outlineLevel="0" collapsed="false">
      <c r="K1227" s="198"/>
      <c r="L1227" s="198"/>
      <c r="M1227" s="198"/>
      <c r="N1227" s="198"/>
      <c r="O1227" s="198" t="n">
        <v>0</v>
      </c>
    </row>
    <row r="1228" s="172" customFormat="true" ht="11.25" hidden="false" customHeight="false" outlineLevel="0" collapsed="false">
      <c r="K1228" s="198"/>
      <c r="L1228" s="198"/>
      <c r="M1228" s="198"/>
      <c r="N1228" s="198"/>
      <c r="O1228" s="198" t="n">
        <v>0</v>
      </c>
    </row>
    <row r="1229" s="172" customFormat="true" ht="11.25" hidden="false" customHeight="false" outlineLevel="0" collapsed="false">
      <c r="K1229" s="198"/>
      <c r="L1229" s="198"/>
      <c r="M1229" s="198"/>
      <c r="N1229" s="198"/>
      <c r="O1229" s="198" t="n">
        <v>0</v>
      </c>
    </row>
    <row r="1230" s="172" customFormat="true" ht="11.25" hidden="false" customHeight="false" outlineLevel="0" collapsed="false">
      <c r="K1230" s="198"/>
      <c r="L1230" s="198"/>
      <c r="M1230" s="198"/>
      <c r="N1230" s="198"/>
      <c r="O1230" s="198" t="n">
        <v>0</v>
      </c>
    </row>
    <row r="1231" s="172" customFormat="true" ht="11.25" hidden="false" customHeight="false" outlineLevel="0" collapsed="false">
      <c r="K1231" s="198"/>
      <c r="L1231" s="198"/>
      <c r="M1231" s="198"/>
      <c r="N1231" s="198"/>
      <c r="O1231" s="198" t="n">
        <v>0</v>
      </c>
    </row>
    <row r="1232" s="172" customFormat="true" ht="11.25" hidden="false" customHeight="false" outlineLevel="0" collapsed="false">
      <c r="K1232" s="198"/>
      <c r="L1232" s="198"/>
      <c r="M1232" s="198"/>
      <c r="N1232" s="198"/>
      <c r="O1232" s="198" t="n">
        <v>0</v>
      </c>
    </row>
    <row r="1233" s="172" customFormat="true" ht="11.25" hidden="false" customHeight="false" outlineLevel="0" collapsed="false">
      <c r="K1233" s="198"/>
      <c r="L1233" s="198"/>
      <c r="M1233" s="198"/>
      <c r="N1233" s="198"/>
      <c r="O1233" s="198" t="n">
        <v>0</v>
      </c>
    </row>
    <row r="1234" s="172" customFormat="true" ht="11.25" hidden="false" customHeight="false" outlineLevel="0" collapsed="false">
      <c r="K1234" s="198"/>
      <c r="L1234" s="198"/>
      <c r="M1234" s="198"/>
      <c r="N1234" s="198"/>
      <c r="O1234" s="198" t="n">
        <v>0</v>
      </c>
    </row>
    <row r="1235" s="172" customFormat="true" ht="11.25" hidden="false" customHeight="false" outlineLevel="0" collapsed="false">
      <c r="K1235" s="198"/>
      <c r="L1235" s="198"/>
      <c r="M1235" s="198"/>
      <c r="N1235" s="198"/>
      <c r="O1235" s="198" t="n">
        <v>0</v>
      </c>
    </row>
    <row r="1236" s="172" customFormat="true" ht="11.25" hidden="false" customHeight="false" outlineLevel="0" collapsed="false">
      <c r="K1236" s="198"/>
      <c r="L1236" s="198"/>
      <c r="M1236" s="198"/>
      <c r="N1236" s="198"/>
      <c r="O1236" s="198" t="n">
        <v>0</v>
      </c>
    </row>
    <row r="1237" s="172" customFormat="true" ht="11.25" hidden="false" customHeight="false" outlineLevel="0" collapsed="false">
      <c r="K1237" s="198"/>
      <c r="L1237" s="198"/>
      <c r="M1237" s="198"/>
      <c r="N1237" s="198"/>
      <c r="O1237" s="198" t="n">
        <v>0</v>
      </c>
    </row>
    <row r="1238" s="172" customFormat="true" ht="11.25" hidden="false" customHeight="false" outlineLevel="0" collapsed="false">
      <c r="K1238" s="198"/>
      <c r="L1238" s="198"/>
      <c r="M1238" s="198"/>
      <c r="N1238" s="198"/>
      <c r="O1238" s="198" t="n">
        <v>0</v>
      </c>
    </row>
    <row r="1239" s="172" customFormat="true" ht="11.25" hidden="false" customHeight="false" outlineLevel="0" collapsed="false">
      <c r="K1239" s="198"/>
      <c r="L1239" s="198"/>
      <c r="M1239" s="198"/>
      <c r="N1239" s="198"/>
      <c r="O1239" s="198" t="n">
        <v>0</v>
      </c>
    </row>
    <row r="1240" s="172" customFormat="true" ht="11.25" hidden="false" customHeight="false" outlineLevel="0" collapsed="false">
      <c r="K1240" s="198"/>
      <c r="L1240" s="198"/>
      <c r="M1240" s="198"/>
      <c r="N1240" s="198"/>
      <c r="O1240" s="198" t="n">
        <v>0</v>
      </c>
    </row>
    <row r="1241" s="172" customFormat="true" ht="11.25" hidden="false" customHeight="false" outlineLevel="0" collapsed="false">
      <c r="K1241" s="198"/>
      <c r="L1241" s="198"/>
      <c r="M1241" s="198"/>
      <c r="N1241" s="198"/>
      <c r="O1241" s="198" t="n">
        <v>0</v>
      </c>
    </row>
    <row r="1242" s="172" customFormat="true" ht="11.25" hidden="false" customHeight="false" outlineLevel="0" collapsed="false">
      <c r="K1242" s="198"/>
      <c r="L1242" s="198"/>
      <c r="M1242" s="198"/>
      <c r="N1242" s="198"/>
      <c r="O1242" s="198" t="n">
        <v>0</v>
      </c>
    </row>
    <row r="1243" s="172" customFormat="true" ht="11.25" hidden="false" customHeight="false" outlineLevel="0" collapsed="false">
      <c r="K1243" s="198"/>
      <c r="L1243" s="198"/>
      <c r="M1243" s="198"/>
      <c r="N1243" s="198"/>
      <c r="O1243" s="198" t="n">
        <v>0</v>
      </c>
    </row>
    <row r="1244" s="172" customFormat="true" ht="11.25" hidden="false" customHeight="false" outlineLevel="0" collapsed="false">
      <c r="K1244" s="198"/>
      <c r="L1244" s="198"/>
      <c r="M1244" s="198"/>
      <c r="N1244" s="198"/>
      <c r="O1244" s="198" t="n">
        <v>0</v>
      </c>
    </row>
    <row r="1245" s="172" customFormat="true" ht="11.25" hidden="false" customHeight="false" outlineLevel="0" collapsed="false">
      <c r="K1245" s="198"/>
      <c r="L1245" s="198"/>
      <c r="M1245" s="198"/>
      <c r="N1245" s="198"/>
      <c r="O1245" s="198" t="n">
        <v>0</v>
      </c>
    </row>
    <row r="1246" s="172" customFormat="true" ht="11.25" hidden="false" customHeight="false" outlineLevel="0" collapsed="false">
      <c r="K1246" s="198"/>
      <c r="L1246" s="198"/>
      <c r="M1246" s="198"/>
      <c r="N1246" s="198"/>
      <c r="O1246" s="198" t="n">
        <v>0</v>
      </c>
    </row>
    <row r="1247" s="172" customFormat="true" ht="11.25" hidden="false" customHeight="false" outlineLevel="0" collapsed="false">
      <c r="K1247" s="198"/>
      <c r="L1247" s="198"/>
      <c r="M1247" s="198"/>
      <c r="N1247" s="198"/>
      <c r="O1247" s="198" t="n">
        <v>0</v>
      </c>
    </row>
    <row r="1248" s="172" customFormat="true" ht="11.25" hidden="false" customHeight="false" outlineLevel="0" collapsed="false">
      <c r="K1248" s="198"/>
      <c r="L1248" s="198"/>
      <c r="M1248" s="198"/>
      <c r="N1248" s="198"/>
      <c r="O1248" s="198" t="n">
        <v>0</v>
      </c>
    </row>
    <row r="1249" s="172" customFormat="true" ht="11.25" hidden="false" customHeight="false" outlineLevel="0" collapsed="false">
      <c r="K1249" s="198"/>
      <c r="L1249" s="198"/>
      <c r="M1249" s="198"/>
      <c r="N1249" s="198"/>
      <c r="O1249" s="198" t="n">
        <v>0</v>
      </c>
    </row>
    <row r="1250" s="172" customFormat="true" ht="11.25" hidden="false" customHeight="false" outlineLevel="0" collapsed="false">
      <c r="K1250" s="198"/>
      <c r="L1250" s="198"/>
      <c r="M1250" s="198"/>
      <c r="N1250" s="198"/>
      <c r="O1250" s="198" t="n">
        <v>0</v>
      </c>
    </row>
    <row r="1251" s="172" customFormat="true" ht="11.25" hidden="false" customHeight="false" outlineLevel="0" collapsed="false">
      <c r="K1251" s="198"/>
      <c r="L1251" s="198"/>
      <c r="M1251" s="198"/>
      <c r="N1251" s="198"/>
      <c r="O1251" s="198" t="n">
        <v>0</v>
      </c>
    </row>
    <row r="1252" s="172" customFormat="true" ht="11.25" hidden="false" customHeight="false" outlineLevel="0" collapsed="false">
      <c r="K1252" s="198"/>
      <c r="L1252" s="198"/>
      <c r="M1252" s="198"/>
      <c r="N1252" s="198"/>
      <c r="O1252" s="198" t="n">
        <v>0</v>
      </c>
    </row>
    <row r="1253" s="172" customFormat="true" ht="11.25" hidden="false" customHeight="false" outlineLevel="0" collapsed="false">
      <c r="K1253" s="198"/>
      <c r="L1253" s="198"/>
      <c r="M1253" s="198"/>
      <c r="N1253" s="198"/>
      <c r="O1253" s="198" t="n">
        <v>0</v>
      </c>
    </row>
    <row r="1254" s="172" customFormat="true" ht="11.25" hidden="false" customHeight="false" outlineLevel="0" collapsed="false">
      <c r="K1254" s="198"/>
      <c r="L1254" s="198"/>
      <c r="M1254" s="198"/>
      <c r="N1254" s="198"/>
      <c r="O1254" s="198" t="n">
        <v>0</v>
      </c>
    </row>
    <row r="1255" s="172" customFormat="true" ht="11.25" hidden="false" customHeight="false" outlineLevel="0" collapsed="false">
      <c r="K1255" s="198"/>
      <c r="L1255" s="198"/>
      <c r="M1255" s="198"/>
      <c r="N1255" s="198"/>
      <c r="O1255" s="198" t="n">
        <v>0</v>
      </c>
    </row>
    <row r="1256" s="172" customFormat="true" ht="11.25" hidden="false" customHeight="false" outlineLevel="0" collapsed="false">
      <c r="K1256" s="198"/>
      <c r="L1256" s="198"/>
      <c r="M1256" s="198"/>
      <c r="N1256" s="198"/>
      <c r="O1256" s="198" t="n">
        <v>0</v>
      </c>
    </row>
    <row r="1257" s="172" customFormat="true" ht="11.25" hidden="false" customHeight="false" outlineLevel="0" collapsed="false">
      <c r="K1257" s="198"/>
      <c r="L1257" s="198"/>
      <c r="M1257" s="198"/>
      <c r="N1257" s="198"/>
      <c r="O1257" s="198" t="n">
        <v>0</v>
      </c>
    </row>
    <row r="1258" s="172" customFormat="true" ht="11.25" hidden="false" customHeight="false" outlineLevel="0" collapsed="false">
      <c r="K1258" s="198"/>
      <c r="L1258" s="198"/>
      <c r="M1258" s="198"/>
      <c r="N1258" s="198"/>
      <c r="O1258" s="198" t="n">
        <v>0</v>
      </c>
    </row>
    <row r="1259" s="172" customFormat="true" ht="11.25" hidden="false" customHeight="false" outlineLevel="0" collapsed="false">
      <c r="K1259" s="198"/>
      <c r="L1259" s="198"/>
      <c r="M1259" s="198"/>
      <c r="N1259" s="198"/>
      <c r="O1259" s="198" t="n">
        <v>0</v>
      </c>
    </row>
    <row r="1260" s="172" customFormat="true" ht="11.25" hidden="false" customHeight="false" outlineLevel="0" collapsed="false">
      <c r="K1260" s="198"/>
      <c r="L1260" s="198"/>
      <c r="M1260" s="198"/>
      <c r="N1260" s="198"/>
      <c r="O1260" s="198" t="n">
        <v>0</v>
      </c>
    </row>
    <row r="1261" s="172" customFormat="true" ht="11.25" hidden="false" customHeight="false" outlineLevel="0" collapsed="false">
      <c r="K1261" s="198"/>
      <c r="L1261" s="198"/>
      <c r="M1261" s="198"/>
      <c r="N1261" s="198"/>
      <c r="O1261" s="198" t="n">
        <v>0</v>
      </c>
    </row>
    <row r="1262" s="172" customFormat="true" ht="11.25" hidden="false" customHeight="false" outlineLevel="0" collapsed="false">
      <c r="K1262" s="198"/>
      <c r="L1262" s="198"/>
      <c r="M1262" s="198"/>
      <c r="N1262" s="198"/>
      <c r="O1262" s="198" t="n">
        <v>0</v>
      </c>
    </row>
    <row r="1263" s="172" customFormat="true" ht="11.25" hidden="false" customHeight="false" outlineLevel="0" collapsed="false">
      <c r="K1263" s="198"/>
      <c r="L1263" s="198"/>
      <c r="M1263" s="198"/>
      <c r="N1263" s="198"/>
      <c r="O1263" s="198" t="n">
        <v>0</v>
      </c>
    </row>
    <row r="1264" s="172" customFormat="true" ht="11.25" hidden="false" customHeight="false" outlineLevel="0" collapsed="false">
      <c r="K1264" s="198"/>
      <c r="L1264" s="198"/>
      <c r="M1264" s="198"/>
      <c r="N1264" s="198"/>
      <c r="O1264" s="198" t="n">
        <v>0</v>
      </c>
    </row>
    <row r="1265" s="172" customFormat="true" ht="11.25" hidden="false" customHeight="false" outlineLevel="0" collapsed="false">
      <c r="K1265" s="198"/>
      <c r="L1265" s="198"/>
      <c r="M1265" s="198"/>
      <c r="N1265" s="198"/>
      <c r="O1265" s="198" t="n">
        <v>0</v>
      </c>
    </row>
    <row r="1266" s="172" customFormat="true" ht="11.25" hidden="false" customHeight="false" outlineLevel="0" collapsed="false">
      <c r="K1266" s="198"/>
      <c r="L1266" s="198"/>
      <c r="M1266" s="198"/>
      <c r="N1266" s="198"/>
      <c r="O1266" s="198" t="n">
        <v>0</v>
      </c>
    </row>
    <row r="1267" s="172" customFormat="true" ht="11.25" hidden="false" customHeight="false" outlineLevel="0" collapsed="false">
      <c r="K1267" s="198"/>
      <c r="L1267" s="198"/>
      <c r="M1267" s="198"/>
      <c r="N1267" s="198"/>
      <c r="O1267" s="198" t="n">
        <v>0</v>
      </c>
    </row>
    <row r="1268" s="172" customFormat="true" ht="11.25" hidden="false" customHeight="false" outlineLevel="0" collapsed="false">
      <c r="K1268" s="198"/>
      <c r="L1268" s="198"/>
      <c r="M1268" s="198"/>
      <c r="N1268" s="198"/>
      <c r="O1268" s="198" t="n">
        <v>0</v>
      </c>
    </row>
    <row r="1269" s="172" customFormat="true" ht="11.25" hidden="false" customHeight="false" outlineLevel="0" collapsed="false">
      <c r="K1269" s="198"/>
      <c r="L1269" s="198"/>
      <c r="M1269" s="198"/>
      <c r="N1269" s="198"/>
      <c r="O1269" s="198" t="n">
        <v>0</v>
      </c>
    </row>
    <row r="1270" s="172" customFormat="true" ht="11.25" hidden="false" customHeight="false" outlineLevel="0" collapsed="false">
      <c r="K1270" s="198"/>
      <c r="L1270" s="198"/>
      <c r="M1270" s="198"/>
      <c r="N1270" s="198"/>
      <c r="O1270" s="198" t="n">
        <v>0</v>
      </c>
    </row>
    <row r="1271" s="172" customFormat="true" ht="11.25" hidden="false" customHeight="false" outlineLevel="0" collapsed="false">
      <c r="K1271" s="198"/>
      <c r="L1271" s="198"/>
      <c r="M1271" s="198"/>
      <c r="N1271" s="198"/>
      <c r="O1271" s="198" t="n">
        <v>0</v>
      </c>
    </row>
    <row r="1272" s="172" customFormat="true" ht="11.25" hidden="false" customHeight="false" outlineLevel="0" collapsed="false">
      <c r="K1272" s="198"/>
      <c r="L1272" s="198"/>
      <c r="M1272" s="198"/>
      <c r="N1272" s="198"/>
      <c r="O1272" s="198" t="n">
        <v>0</v>
      </c>
    </row>
    <row r="1273" s="172" customFormat="true" ht="11.25" hidden="false" customHeight="false" outlineLevel="0" collapsed="false">
      <c r="K1273" s="198"/>
      <c r="L1273" s="198"/>
      <c r="M1273" s="198"/>
      <c r="N1273" s="198"/>
      <c r="O1273" s="198" t="n">
        <v>0</v>
      </c>
    </row>
    <row r="1274" s="172" customFormat="true" ht="11.25" hidden="false" customHeight="false" outlineLevel="0" collapsed="false">
      <c r="K1274" s="198"/>
      <c r="L1274" s="198"/>
      <c r="M1274" s="198"/>
      <c r="N1274" s="198"/>
      <c r="O1274" s="198" t="n">
        <v>0</v>
      </c>
    </row>
    <row r="1275" s="172" customFormat="true" ht="11.25" hidden="false" customHeight="false" outlineLevel="0" collapsed="false">
      <c r="K1275" s="198"/>
      <c r="L1275" s="198"/>
      <c r="M1275" s="198"/>
      <c r="N1275" s="198"/>
      <c r="O1275" s="198" t="n">
        <v>0</v>
      </c>
    </row>
    <row r="1276" s="172" customFormat="true" ht="11.25" hidden="false" customHeight="false" outlineLevel="0" collapsed="false">
      <c r="K1276" s="198"/>
      <c r="L1276" s="198"/>
      <c r="M1276" s="198"/>
      <c r="N1276" s="198"/>
      <c r="O1276" s="198" t="n">
        <v>0</v>
      </c>
    </row>
    <row r="1277" s="172" customFormat="true" ht="11.25" hidden="false" customHeight="false" outlineLevel="0" collapsed="false">
      <c r="K1277" s="198"/>
      <c r="L1277" s="198"/>
      <c r="M1277" s="198"/>
      <c r="N1277" s="198"/>
      <c r="O1277" s="198" t="n">
        <v>0</v>
      </c>
    </row>
    <row r="1278" s="172" customFormat="true" ht="11.25" hidden="false" customHeight="false" outlineLevel="0" collapsed="false">
      <c r="K1278" s="198"/>
      <c r="L1278" s="198"/>
      <c r="M1278" s="198"/>
      <c r="N1278" s="198"/>
      <c r="O1278" s="198" t="n">
        <v>0</v>
      </c>
    </row>
    <row r="1279" s="172" customFormat="true" ht="11.25" hidden="false" customHeight="false" outlineLevel="0" collapsed="false">
      <c r="K1279" s="198"/>
      <c r="L1279" s="198"/>
      <c r="M1279" s="198"/>
      <c r="N1279" s="198"/>
      <c r="O1279" s="198" t="n">
        <v>0</v>
      </c>
    </row>
    <row r="1280" s="172" customFormat="true" ht="11.25" hidden="false" customHeight="false" outlineLevel="0" collapsed="false">
      <c r="K1280" s="198"/>
      <c r="L1280" s="198"/>
      <c r="M1280" s="198"/>
      <c r="N1280" s="198"/>
      <c r="O1280" s="198" t="n">
        <v>0</v>
      </c>
    </row>
    <row r="1281" s="172" customFormat="true" ht="11.25" hidden="false" customHeight="false" outlineLevel="0" collapsed="false">
      <c r="K1281" s="198"/>
      <c r="L1281" s="198"/>
      <c r="M1281" s="198"/>
      <c r="N1281" s="198"/>
      <c r="O1281" s="198" t="n">
        <v>0</v>
      </c>
    </row>
    <row r="1282" s="172" customFormat="true" ht="11.25" hidden="false" customHeight="false" outlineLevel="0" collapsed="false">
      <c r="K1282" s="198"/>
      <c r="L1282" s="198"/>
      <c r="M1282" s="198"/>
      <c r="N1282" s="198"/>
      <c r="O1282" s="198" t="n">
        <v>0</v>
      </c>
    </row>
    <row r="1283" s="172" customFormat="true" ht="11.25" hidden="false" customHeight="false" outlineLevel="0" collapsed="false">
      <c r="K1283" s="198"/>
      <c r="L1283" s="198"/>
      <c r="M1283" s="198"/>
      <c r="N1283" s="198"/>
      <c r="O1283" s="198" t="n">
        <v>0</v>
      </c>
    </row>
    <row r="1284" s="172" customFormat="true" ht="11.25" hidden="false" customHeight="false" outlineLevel="0" collapsed="false">
      <c r="K1284" s="198"/>
      <c r="L1284" s="198"/>
      <c r="M1284" s="198"/>
      <c r="N1284" s="198"/>
      <c r="O1284" s="198" t="n">
        <v>0</v>
      </c>
    </row>
    <row r="1285" s="172" customFormat="true" ht="11.25" hidden="false" customHeight="false" outlineLevel="0" collapsed="false">
      <c r="K1285" s="198"/>
      <c r="L1285" s="198"/>
      <c r="M1285" s="198"/>
      <c r="N1285" s="198"/>
      <c r="O1285" s="198" t="n">
        <v>0</v>
      </c>
    </row>
    <row r="1286" s="172" customFormat="true" ht="11.25" hidden="false" customHeight="false" outlineLevel="0" collapsed="false">
      <c r="K1286" s="198"/>
      <c r="L1286" s="198"/>
      <c r="M1286" s="198"/>
      <c r="N1286" s="198"/>
      <c r="O1286" s="198" t="n">
        <v>0</v>
      </c>
    </row>
    <row r="1287" s="172" customFormat="true" ht="11.25" hidden="false" customHeight="false" outlineLevel="0" collapsed="false">
      <c r="K1287" s="198"/>
      <c r="L1287" s="198"/>
      <c r="M1287" s="198"/>
      <c r="N1287" s="198"/>
      <c r="O1287" s="198" t="n">
        <v>0</v>
      </c>
    </row>
    <row r="1288" s="172" customFormat="true" ht="11.25" hidden="false" customHeight="false" outlineLevel="0" collapsed="false">
      <c r="K1288" s="198"/>
      <c r="L1288" s="198"/>
      <c r="M1288" s="198"/>
      <c r="N1288" s="198"/>
      <c r="O1288" s="198" t="n">
        <v>0</v>
      </c>
    </row>
    <row r="1289" s="172" customFormat="true" ht="11.25" hidden="false" customHeight="false" outlineLevel="0" collapsed="false">
      <c r="K1289" s="198"/>
      <c r="L1289" s="198"/>
      <c r="M1289" s="198"/>
      <c r="N1289" s="198"/>
      <c r="O1289" s="198" t="n">
        <v>0</v>
      </c>
    </row>
    <row r="1290" s="172" customFormat="true" ht="11.25" hidden="false" customHeight="false" outlineLevel="0" collapsed="false">
      <c r="K1290" s="198"/>
      <c r="L1290" s="198"/>
      <c r="M1290" s="198"/>
      <c r="N1290" s="198"/>
      <c r="O1290" s="198" t="n">
        <v>0</v>
      </c>
    </row>
    <row r="1291" s="172" customFormat="true" ht="11.25" hidden="false" customHeight="false" outlineLevel="0" collapsed="false">
      <c r="K1291" s="198"/>
      <c r="L1291" s="198"/>
      <c r="M1291" s="198"/>
      <c r="N1291" s="198"/>
      <c r="O1291" s="198" t="n">
        <v>0</v>
      </c>
    </row>
    <row r="1292" s="172" customFormat="true" ht="11.25" hidden="false" customHeight="false" outlineLevel="0" collapsed="false">
      <c r="K1292" s="198"/>
      <c r="L1292" s="198"/>
      <c r="M1292" s="198"/>
      <c r="N1292" s="198"/>
      <c r="O1292" s="198" t="n">
        <v>0</v>
      </c>
    </row>
    <row r="1293" s="172" customFormat="true" ht="11.25" hidden="false" customHeight="false" outlineLevel="0" collapsed="false">
      <c r="K1293" s="198"/>
      <c r="L1293" s="198"/>
      <c r="M1293" s="198"/>
      <c r="N1293" s="198"/>
      <c r="O1293" s="198" t="n">
        <v>0</v>
      </c>
    </row>
    <row r="1294" s="172" customFormat="true" ht="11.25" hidden="false" customHeight="false" outlineLevel="0" collapsed="false">
      <c r="K1294" s="198"/>
      <c r="L1294" s="198"/>
      <c r="M1294" s="198"/>
      <c r="N1294" s="198"/>
      <c r="O1294" s="198" t="n">
        <v>0</v>
      </c>
    </row>
    <row r="1295" s="172" customFormat="true" ht="11.25" hidden="false" customHeight="false" outlineLevel="0" collapsed="false">
      <c r="K1295" s="198"/>
      <c r="L1295" s="198"/>
      <c r="M1295" s="198"/>
      <c r="N1295" s="198"/>
      <c r="O1295" s="198" t="n">
        <v>0</v>
      </c>
    </row>
    <row r="1296" s="172" customFormat="true" ht="11.25" hidden="false" customHeight="false" outlineLevel="0" collapsed="false">
      <c r="K1296" s="198"/>
      <c r="L1296" s="198"/>
      <c r="M1296" s="198"/>
      <c r="N1296" s="198"/>
      <c r="O1296" s="198" t="n">
        <v>0</v>
      </c>
    </row>
    <row r="1297" s="172" customFormat="true" ht="11.25" hidden="false" customHeight="false" outlineLevel="0" collapsed="false">
      <c r="K1297" s="198"/>
      <c r="L1297" s="198"/>
      <c r="M1297" s="198"/>
      <c r="N1297" s="198"/>
      <c r="O1297" s="198" t="n">
        <v>0</v>
      </c>
    </row>
    <row r="1298" s="172" customFormat="true" ht="11.25" hidden="false" customHeight="false" outlineLevel="0" collapsed="false">
      <c r="K1298" s="198"/>
      <c r="L1298" s="198"/>
      <c r="M1298" s="198"/>
      <c r="N1298" s="198"/>
      <c r="O1298" s="198" t="n">
        <v>0</v>
      </c>
    </row>
    <row r="1299" s="172" customFormat="true" ht="11.25" hidden="false" customHeight="false" outlineLevel="0" collapsed="false">
      <c r="K1299" s="198"/>
      <c r="L1299" s="198"/>
      <c r="M1299" s="198"/>
      <c r="N1299" s="198"/>
      <c r="O1299" s="198" t="n">
        <v>0</v>
      </c>
    </row>
    <row r="1300" s="172" customFormat="true" ht="11.25" hidden="false" customHeight="false" outlineLevel="0" collapsed="false">
      <c r="K1300" s="198"/>
      <c r="L1300" s="198"/>
      <c r="M1300" s="198"/>
      <c r="N1300" s="198"/>
      <c r="O1300" s="198" t="n">
        <v>0</v>
      </c>
    </row>
    <row r="1301" s="172" customFormat="true" ht="11.25" hidden="false" customHeight="false" outlineLevel="0" collapsed="false">
      <c r="K1301" s="198"/>
      <c r="L1301" s="198"/>
      <c r="M1301" s="198"/>
      <c r="N1301" s="198"/>
      <c r="O1301" s="198" t="n">
        <v>0</v>
      </c>
    </row>
    <row r="1302" s="172" customFormat="true" ht="11.25" hidden="false" customHeight="false" outlineLevel="0" collapsed="false">
      <c r="K1302" s="198"/>
      <c r="L1302" s="198"/>
      <c r="M1302" s="198"/>
      <c r="N1302" s="198"/>
      <c r="O1302" s="198" t="n">
        <v>0</v>
      </c>
    </row>
    <row r="1303" s="172" customFormat="true" ht="11.25" hidden="false" customHeight="false" outlineLevel="0" collapsed="false">
      <c r="K1303" s="198"/>
      <c r="L1303" s="198"/>
      <c r="M1303" s="198"/>
      <c r="N1303" s="198"/>
      <c r="O1303" s="198" t="n">
        <v>0</v>
      </c>
    </row>
    <row r="1304" s="172" customFormat="true" ht="11.25" hidden="false" customHeight="false" outlineLevel="0" collapsed="false">
      <c r="K1304" s="198"/>
      <c r="L1304" s="198"/>
      <c r="M1304" s="198"/>
      <c r="N1304" s="198"/>
      <c r="O1304" s="198" t="n">
        <v>0</v>
      </c>
    </row>
    <row r="1305" s="172" customFormat="true" ht="11.25" hidden="false" customHeight="false" outlineLevel="0" collapsed="false">
      <c r="K1305" s="198"/>
      <c r="L1305" s="198"/>
      <c r="M1305" s="198"/>
      <c r="N1305" s="198"/>
      <c r="O1305" s="198" t="n">
        <v>0</v>
      </c>
    </row>
    <row r="1306" s="172" customFormat="true" ht="11.25" hidden="false" customHeight="false" outlineLevel="0" collapsed="false">
      <c r="K1306" s="198"/>
      <c r="L1306" s="198"/>
      <c r="M1306" s="198"/>
      <c r="N1306" s="198"/>
      <c r="O1306" s="198" t="n">
        <v>0</v>
      </c>
    </row>
    <row r="1307" s="172" customFormat="true" ht="11.25" hidden="false" customHeight="false" outlineLevel="0" collapsed="false">
      <c r="K1307" s="198"/>
      <c r="L1307" s="198"/>
      <c r="M1307" s="198"/>
      <c r="N1307" s="198"/>
      <c r="O1307" s="198" t="n">
        <v>0</v>
      </c>
    </row>
    <row r="1308" s="172" customFormat="true" ht="11.25" hidden="false" customHeight="false" outlineLevel="0" collapsed="false">
      <c r="K1308" s="198"/>
      <c r="L1308" s="198"/>
      <c r="M1308" s="198"/>
      <c r="N1308" s="198"/>
      <c r="O1308" s="198" t="n">
        <v>0</v>
      </c>
    </row>
    <row r="1309" s="172" customFormat="true" ht="11.25" hidden="false" customHeight="false" outlineLevel="0" collapsed="false">
      <c r="K1309" s="198"/>
      <c r="L1309" s="198"/>
      <c r="M1309" s="198"/>
      <c r="N1309" s="198"/>
      <c r="O1309" s="198" t="n">
        <v>0</v>
      </c>
    </row>
    <row r="1310" s="172" customFormat="true" ht="11.25" hidden="false" customHeight="false" outlineLevel="0" collapsed="false">
      <c r="K1310" s="198"/>
      <c r="L1310" s="198"/>
      <c r="M1310" s="198"/>
      <c r="N1310" s="198"/>
      <c r="O1310" s="198" t="n">
        <v>0</v>
      </c>
    </row>
    <row r="1311" s="172" customFormat="true" ht="11.25" hidden="false" customHeight="false" outlineLevel="0" collapsed="false">
      <c r="K1311" s="198"/>
      <c r="L1311" s="198"/>
      <c r="M1311" s="198"/>
      <c r="N1311" s="198"/>
      <c r="O1311" s="198" t="n">
        <v>0</v>
      </c>
    </row>
    <row r="1312" s="172" customFormat="true" ht="11.25" hidden="false" customHeight="false" outlineLevel="0" collapsed="false">
      <c r="K1312" s="198"/>
      <c r="L1312" s="198"/>
      <c r="M1312" s="198"/>
      <c r="N1312" s="198"/>
      <c r="O1312" s="198" t="n">
        <v>0</v>
      </c>
    </row>
    <row r="1313" s="172" customFormat="true" ht="11.25" hidden="false" customHeight="false" outlineLevel="0" collapsed="false">
      <c r="K1313" s="198"/>
      <c r="L1313" s="198"/>
      <c r="M1313" s="198"/>
      <c r="N1313" s="198"/>
      <c r="O1313" s="198" t="n">
        <v>0</v>
      </c>
    </row>
    <row r="1314" s="172" customFormat="true" ht="11.25" hidden="false" customHeight="false" outlineLevel="0" collapsed="false">
      <c r="K1314" s="198"/>
      <c r="L1314" s="198"/>
      <c r="M1314" s="198"/>
      <c r="N1314" s="198"/>
      <c r="O1314" s="198" t="n">
        <v>0</v>
      </c>
    </row>
    <row r="1315" s="172" customFormat="true" ht="11.25" hidden="false" customHeight="false" outlineLevel="0" collapsed="false">
      <c r="K1315" s="198"/>
      <c r="L1315" s="198"/>
      <c r="M1315" s="198"/>
      <c r="N1315" s="198"/>
      <c r="O1315" s="198" t="n">
        <v>0</v>
      </c>
    </row>
    <row r="1316" s="172" customFormat="true" ht="11.25" hidden="false" customHeight="false" outlineLevel="0" collapsed="false">
      <c r="K1316" s="198"/>
      <c r="L1316" s="198"/>
      <c r="M1316" s="198"/>
      <c r="N1316" s="198"/>
      <c r="O1316" s="198" t="n">
        <v>0</v>
      </c>
    </row>
    <row r="1317" s="172" customFormat="true" ht="11.25" hidden="false" customHeight="false" outlineLevel="0" collapsed="false">
      <c r="K1317" s="198"/>
      <c r="L1317" s="198"/>
      <c r="M1317" s="198"/>
      <c r="N1317" s="198"/>
      <c r="O1317" s="198" t="n">
        <v>0</v>
      </c>
    </row>
    <row r="1318" s="172" customFormat="true" ht="11.25" hidden="false" customHeight="false" outlineLevel="0" collapsed="false">
      <c r="K1318" s="198"/>
      <c r="L1318" s="198"/>
      <c r="M1318" s="198"/>
      <c r="N1318" s="198"/>
      <c r="O1318" s="198" t="n">
        <v>0</v>
      </c>
    </row>
    <row r="1319" s="172" customFormat="true" ht="11.25" hidden="false" customHeight="false" outlineLevel="0" collapsed="false">
      <c r="K1319" s="198"/>
      <c r="L1319" s="198"/>
      <c r="M1319" s="198"/>
      <c r="N1319" s="198"/>
      <c r="O1319" s="198" t="n">
        <v>0</v>
      </c>
    </row>
    <row r="1320" s="172" customFormat="true" ht="11.25" hidden="false" customHeight="false" outlineLevel="0" collapsed="false">
      <c r="K1320" s="198"/>
      <c r="L1320" s="198"/>
      <c r="M1320" s="198"/>
      <c r="N1320" s="198"/>
      <c r="O1320" s="198" t="n">
        <v>0</v>
      </c>
    </row>
    <row r="1321" s="172" customFormat="true" ht="11.25" hidden="false" customHeight="false" outlineLevel="0" collapsed="false">
      <c r="K1321" s="198"/>
      <c r="L1321" s="198"/>
      <c r="M1321" s="198"/>
      <c r="N1321" s="198"/>
      <c r="O1321" s="198" t="n">
        <v>0</v>
      </c>
    </row>
    <row r="1322" s="172" customFormat="true" ht="11.25" hidden="false" customHeight="false" outlineLevel="0" collapsed="false">
      <c r="K1322" s="198"/>
      <c r="L1322" s="198"/>
      <c r="M1322" s="198"/>
      <c r="N1322" s="198"/>
      <c r="O1322" s="198" t="n">
        <v>0</v>
      </c>
    </row>
    <row r="1323" s="172" customFormat="true" ht="11.25" hidden="false" customHeight="false" outlineLevel="0" collapsed="false">
      <c r="K1323" s="198"/>
      <c r="L1323" s="198"/>
      <c r="M1323" s="198"/>
      <c r="N1323" s="198"/>
      <c r="O1323" s="198" t="n">
        <v>0</v>
      </c>
    </row>
    <row r="1324" s="172" customFormat="true" ht="11.25" hidden="false" customHeight="false" outlineLevel="0" collapsed="false">
      <c r="K1324" s="198"/>
      <c r="L1324" s="198"/>
      <c r="M1324" s="198"/>
      <c r="N1324" s="198"/>
      <c r="O1324" s="198" t="n">
        <v>0</v>
      </c>
    </row>
    <row r="1325" s="172" customFormat="true" ht="11.25" hidden="false" customHeight="false" outlineLevel="0" collapsed="false">
      <c r="K1325" s="198"/>
      <c r="L1325" s="198"/>
      <c r="M1325" s="198"/>
      <c r="N1325" s="198"/>
      <c r="O1325" s="198" t="n">
        <v>0</v>
      </c>
    </row>
    <row r="1326" s="172" customFormat="true" ht="11.25" hidden="false" customHeight="false" outlineLevel="0" collapsed="false">
      <c r="K1326" s="198"/>
      <c r="L1326" s="198"/>
      <c r="M1326" s="198"/>
      <c r="N1326" s="198"/>
      <c r="O1326" s="198" t="n">
        <v>0</v>
      </c>
    </row>
    <row r="1327" s="172" customFormat="true" ht="11.25" hidden="false" customHeight="false" outlineLevel="0" collapsed="false">
      <c r="K1327" s="198"/>
      <c r="L1327" s="198"/>
      <c r="M1327" s="198"/>
      <c r="N1327" s="198"/>
      <c r="O1327" s="198" t="n">
        <v>0</v>
      </c>
    </row>
    <row r="1328" s="172" customFormat="true" ht="11.25" hidden="false" customHeight="false" outlineLevel="0" collapsed="false">
      <c r="K1328" s="198"/>
      <c r="L1328" s="198"/>
      <c r="M1328" s="198"/>
      <c r="N1328" s="198"/>
      <c r="O1328" s="198" t="n">
        <v>0</v>
      </c>
    </row>
    <row r="1329" s="172" customFormat="true" ht="11.25" hidden="false" customHeight="false" outlineLevel="0" collapsed="false">
      <c r="K1329" s="198"/>
      <c r="L1329" s="198"/>
      <c r="M1329" s="198"/>
      <c r="N1329" s="198"/>
      <c r="O1329" s="198" t="n">
        <v>0</v>
      </c>
    </row>
    <row r="1330" s="172" customFormat="true" ht="11.25" hidden="false" customHeight="false" outlineLevel="0" collapsed="false">
      <c r="K1330" s="198"/>
      <c r="L1330" s="198"/>
      <c r="M1330" s="198"/>
      <c r="N1330" s="198"/>
      <c r="O1330" s="198" t="n">
        <v>0</v>
      </c>
    </row>
    <row r="1331" s="172" customFormat="true" ht="11.25" hidden="false" customHeight="false" outlineLevel="0" collapsed="false">
      <c r="K1331" s="198"/>
      <c r="L1331" s="198"/>
      <c r="M1331" s="198"/>
      <c r="N1331" s="198"/>
      <c r="O1331" s="198" t="n">
        <v>0</v>
      </c>
    </row>
    <row r="1332" s="172" customFormat="true" ht="11.25" hidden="false" customHeight="false" outlineLevel="0" collapsed="false">
      <c r="K1332" s="198"/>
      <c r="L1332" s="198"/>
      <c r="M1332" s="198"/>
      <c r="N1332" s="198"/>
      <c r="O1332" s="198" t="n">
        <v>0</v>
      </c>
    </row>
    <row r="1333" s="172" customFormat="true" ht="11.25" hidden="false" customHeight="false" outlineLevel="0" collapsed="false">
      <c r="K1333" s="198"/>
      <c r="L1333" s="198"/>
      <c r="M1333" s="198"/>
      <c r="N1333" s="198"/>
      <c r="O1333" s="198" t="n">
        <v>0</v>
      </c>
    </row>
    <row r="1334" s="172" customFormat="true" ht="11.25" hidden="false" customHeight="false" outlineLevel="0" collapsed="false">
      <c r="K1334" s="198"/>
      <c r="L1334" s="198"/>
      <c r="M1334" s="198"/>
      <c r="N1334" s="198"/>
      <c r="O1334" s="198" t="n">
        <v>0</v>
      </c>
    </row>
    <row r="1335" s="172" customFormat="true" ht="11.25" hidden="false" customHeight="false" outlineLevel="0" collapsed="false">
      <c r="K1335" s="198"/>
      <c r="L1335" s="198"/>
      <c r="M1335" s="198"/>
      <c r="N1335" s="198"/>
      <c r="O1335" s="198" t="n">
        <v>0</v>
      </c>
    </row>
    <row r="1336" s="172" customFormat="true" ht="11.25" hidden="false" customHeight="false" outlineLevel="0" collapsed="false">
      <c r="K1336" s="198"/>
      <c r="L1336" s="198"/>
      <c r="M1336" s="198"/>
      <c r="N1336" s="198"/>
      <c r="O1336" s="198" t="n">
        <v>0</v>
      </c>
    </row>
    <row r="1337" s="172" customFormat="true" ht="11.25" hidden="false" customHeight="false" outlineLevel="0" collapsed="false">
      <c r="K1337" s="198"/>
      <c r="L1337" s="198"/>
      <c r="M1337" s="198"/>
      <c r="N1337" s="198"/>
      <c r="O1337" s="198" t="n">
        <v>0</v>
      </c>
    </row>
    <row r="1338" s="172" customFormat="true" ht="11.25" hidden="false" customHeight="false" outlineLevel="0" collapsed="false">
      <c r="K1338" s="198"/>
      <c r="L1338" s="198"/>
      <c r="M1338" s="198"/>
      <c r="N1338" s="198"/>
      <c r="O1338" s="198" t="n">
        <v>0</v>
      </c>
    </row>
    <row r="1339" s="172" customFormat="true" ht="11.25" hidden="false" customHeight="false" outlineLevel="0" collapsed="false">
      <c r="K1339" s="198"/>
      <c r="L1339" s="198"/>
      <c r="M1339" s="198"/>
      <c r="N1339" s="198"/>
      <c r="O1339" s="198" t="n">
        <v>0</v>
      </c>
    </row>
    <row r="1340" s="172" customFormat="true" ht="11.25" hidden="false" customHeight="false" outlineLevel="0" collapsed="false">
      <c r="K1340" s="198"/>
      <c r="L1340" s="198"/>
      <c r="M1340" s="198"/>
      <c r="N1340" s="198"/>
      <c r="O1340" s="198" t="n">
        <v>0</v>
      </c>
    </row>
    <row r="1341" s="172" customFormat="true" ht="11.25" hidden="false" customHeight="false" outlineLevel="0" collapsed="false">
      <c r="K1341" s="198"/>
      <c r="L1341" s="198"/>
      <c r="M1341" s="198"/>
      <c r="N1341" s="198"/>
      <c r="O1341" s="198" t="n">
        <v>0</v>
      </c>
    </row>
    <row r="1342" s="172" customFormat="true" ht="11.25" hidden="false" customHeight="false" outlineLevel="0" collapsed="false">
      <c r="K1342" s="198"/>
      <c r="L1342" s="198"/>
      <c r="M1342" s="198"/>
      <c r="N1342" s="198"/>
      <c r="O1342" s="198" t="n">
        <v>0</v>
      </c>
    </row>
    <row r="1343" s="172" customFormat="true" ht="11.25" hidden="false" customHeight="false" outlineLevel="0" collapsed="false">
      <c r="K1343" s="198"/>
      <c r="L1343" s="198"/>
      <c r="M1343" s="198"/>
      <c r="N1343" s="198"/>
      <c r="O1343" s="198" t="n">
        <v>0</v>
      </c>
    </row>
    <row r="1344" s="172" customFormat="true" ht="11.25" hidden="false" customHeight="false" outlineLevel="0" collapsed="false">
      <c r="K1344" s="198"/>
      <c r="L1344" s="198"/>
      <c r="M1344" s="198"/>
      <c r="N1344" s="198"/>
      <c r="O1344" s="198" t="n">
        <v>0</v>
      </c>
    </row>
    <row r="1345" s="172" customFormat="true" ht="11.25" hidden="false" customHeight="false" outlineLevel="0" collapsed="false">
      <c r="K1345" s="198"/>
      <c r="L1345" s="198"/>
      <c r="M1345" s="198"/>
      <c r="N1345" s="198"/>
      <c r="O1345" s="198" t="n">
        <v>0</v>
      </c>
    </row>
    <row r="1346" s="172" customFormat="true" ht="11.25" hidden="false" customHeight="false" outlineLevel="0" collapsed="false">
      <c r="K1346" s="198"/>
      <c r="L1346" s="198"/>
      <c r="M1346" s="198"/>
      <c r="N1346" s="198"/>
      <c r="O1346" s="198" t="n">
        <v>0</v>
      </c>
    </row>
    <row r="1347" s="172" customFormat="true" ht="11.25" hidden="false" customHeight="false" outlineLevel="0" collapsed="false">
      <c r="K1347" s="198"/>
      <c r="L1347" s="198"/>
      <c r="M1347" s="198"/>
      <c r="N1347" s="198"/>
      <c r="O1347" s="198" t="n">
        <v>0</v>
      </c>
    </row>
    <row r="1348" s="172" customFormat="true" ht="11.25" hidden="false" customHeight="false" outlineLevel="0" collapsed="false">
      <c r="K1348" s="198"/>
      <c r="L1348" s="198"/>
      <c r="M1348" s="198"/>
      <c r="N1348" s="198"/>
      <c r="O1348" s="198" t="n">
        <v>0</v>
      </c>
    </row>
    <row r="1349" s="172" customFormat="true" ht="11.25" hidden="false" customHeight="false" outlineLevel="0" collapsed="false">
      <c r="K1349" s="198"/>
      <c r="L1349" s="198"/>
      <c r="M1349" s="198"/>
      <c r="N1349" s="198"/>
      <c r="O1349" s="198" t="n">
        <v>0</v>
      </c>
    </row>
    <row r="1350" s="172" customFormat="true" ht="11.25" hidden="false" customHeight="false" outlineLevel="0" collapsed="false">
      <c r="K1350" s="198"/>
      <c r="L1350" s="198"/>
      <c r="M1350" s="198"/>
      <c r="N1350" s="198"/>
      <c r="O1350" s="198" t="n">
        <v>0</v>
      </c>
    </row>
    <row r="1351" s="172" customFormat="true" ht="11.25" hidden="false" customHeight="false" outlineLevel="0" collapsed="false">
      <c r="K1351" s="198"/>
      <c r="L1351" s="198"/>
      <c r="M1351" s="198"/>
      <c r="N1351" s="198"/>
      <c r="O1351" s="198" t="n">
        <v>0</v>
      </c>
    </row>
    <row r="1352" s="172" customFormat="true" ht="11.25" hidden="false" customHeight="false" outlineLevel="0" collapsed="false">
      <c r="K1352" s="198"/>
      <c r="L1352" s="198"/>
      <c r="M1352" s="198"/>
      <c r="N1352" s="198"/>
      <c r="O1352" s="198" t="n">
        <v>0</v>
      </c>
    </row>
    <row r="1353" s="172" customFormat="true" ht="11.25" hidden="false" customHeight="false" outlineLevel="0" collapsed="false">
      <c r="K1353" s="198"/>
      <c r="L1353" s="198"/>
      <c r="M1353" s="198"/>
      <c r="N1353" s="198"/>
      <c r="O1353" s="198" t="n">
        <v>0</v>
      </c>
    </row>
    <row r="1354" s="172" customFormat="true" ht="11.25" hidden="false" customHeight="false" outlineLevel="0" collapsed="false">
      <c r="K1354" s="198"/>
      <c r="L1354" s="198"/>
      <c r="M1354" s="198"/>
      <c r="N1354" s="198"/>
      <c r="O1354" s="198" t="n">
        <v>0</v>
      </c>
    </row>
    <row r="1355" s="172" customFormat="true" ht="11.25" hidden="false" customHeight="false" outlineLevel="0" collapsed="false">
      <c r="K1355" s="198"/>
      <c r="L1355" s="198"/>
      <c r="M1355" s="198"/>
      <c r="N1355" s="198"/>
      <c r="O1355" s="198" t="n">
        <v>0</v>
      </c>
    </row>
    <row r="1356" s="172" customFormat="true" ht="11.25" hidden="false" customHeight="false" outlineLevel="0" collapsed="false">
      <c r="K1356" s="198"/>
      <c r="L1356" s="198"/>
      <c r="M1356" s="198"/>
      <c r="N1356" s="198"/>
      <c r="O1356" s="198" t="n">
        <v>0</v>
      </c>
    </row>
    <row r="1357" s="172" customFormat="true" ht="11.25" hidden="false" customHeight="false" outlineLevel="0" collapsed="false">
      <c r="K1357" s="198"/>
      <c r="L1357" s="198"/>
      <c r="M1357" s="198"/>
      <c r="N1357" s="198"/>
      <c r="O1357" s="198" t="n">
        <v>0</v>
      </c>
    </row>
    <row r="1358" s="172" customFormat="true" ht="11.25" hidden="false" customHeight="false" outlineLevel="0" collapsed="false">
      <c r="K1358" s="198"/>
      <c r="L1358" s="198"/>
      <c r="M1358" s="198"/>
      <c r="N1358" s="198"/>
      <c r="O1358" s="198" t="n">
        <v>0</v>
      </c>
    </row>
    <row r="1359" s="172" customFormat="true" ht="11.25" hidden="false" customHeight="false" outlineLevel="0" collapsed="false">
      <c r="K1359" s="198"/>
      <c r="L1359" s="198"/>
      <c r="M1359" s="198"/>
      <c r="N1359" s="198"/>
      <c r="O1359" s="198" t="n">
        <v>0</v>
      </c>
    </row>
    <row r="1360" s="172" customFormat="true" ht="11.25" hidden="false" customHeight="false" outlineLevel="0" collapsed="false">
      <c r="K1360" s="198"/>
      <c r="L1360" s="198"/>
      <c r="M1360" s="198"/>
      <c r="N1360" s="198"/>
      <c r="O1360" s="198" t="n">
        <v>0</v>
      </c>
    </row>
    <row r="1361" s="172" customFormat="true" ht="11.25" hidden="false" customHeight="false" outlineLevel="0" collapsed="false">
      <c r="K1361" s="198"/>
      <c r="L1361" s="198"/>
      <c r="M1361" s="198"/>
      <c r="N1361" s="198"/>
      <c r="O1361" s="198" t="n">
        <v>0</v>
      </c>
    </row>
    <row r="1362" s="172" customFormat="true" ht="11.25" hidden="false" customHeight="false" outlineLevel="0" collapsed="false">
      <c r="K1362" s="198"/>
      <c r="L1362" s="198"/>
      <c r="M1362" s="198"/>
      <c r="N1362" s="198"/>
      <c r="O1362" s="198" t="n">
        <v>0</v>
      </c>
    </row>
    <row r="1363" s="172" customFormat="true" ht="11.25" hidden="false" customHeight="false" outlineLevel="0" collapsed="false">
      <c r="K1363" s="198"/>
      <c r="L1363" s="198"/>
      <c r="M1363" s="198"/>
      <c r="N1363" s="198"/>
      <c r="O1363" s="198" t="n">
        <v>0</v>
      </c>
    </row>
    <row r="1364" s="172" customFormat="true" ht="11.25" hidden="false" customHeight="false" outlineLevel="0" collapsed="false">
      <c r="K1364" s="198"/>
      <c r="L1364" s="198"/>
      <c r="M1364" s="198"/>
      <c r="N1364" s="198"/>
      <c r="O1364" s="198" t="n">
        <v>0</v>
      </c>
    </row>
    <row r="1365" s="172" customFormat="true" ht="11.25" hidden="false" customHeight="false" outlineLevel="0" collapsed="false">
      <c r="K1365" s="198"/>
      <c r="L1365" s="198"/>
      <c r="M1365" s="198"/>
      <c r="N1365" s="198"/>
      <c r="O1365" s="198" t="n">
        <v>0</v>
      </c>
    </row>
    <row r="1366" s="172" customFormat="true" ht="11.25" hidden="false" customHeight="false" outlineLevel="0" collapsed="false">
      <c r="K1366" s="198"/>
      <c r="L1366" s="198"/>
      <c r="M1366" s="198"/>
      <c r="N1366" s="198"/>
      <c r="O1366" s="198" t="n">
        <v>0</v>
      </c>
    </row>
    <row r="1367" s="172" customFormat="true" ht="11.25" hidden="false" customHeight="false" outlineLevel="0" collapsed="false">
      <c r="K1367" s="198"/>
      <c r="L1367" s="198"/>
      <c r="M1367" s="198"/>
      <c r="N1367" s="198"/>
      <c r="O1367" s="198" t="n">
        <v>0</v>
      </c>
    </row>
    <row r="1368" s="172" customFormat="true" ht="11.25" hidden="false" customHeight="false" outlineLevel="0" collapsed="false">
      <c r="K1368" s="198"/>
      <c r="L1368" s="198"/>
      <c r="M1368" s="198"/>
      <c r="N1368" s="198"/>
      <c r="O1368" s="198" t="n">
        <v>0</v>
      </c>
    </row>
    <row r="1369" s="172" customFormat="true" ht="11.25" hidden="false" customHeight="false" outlineLevel="0" collapsed="false">
      <c r="K1369" s="198"/>
      <c r="L1369" s="198"/>
      <c r="M1369" s="198"/>
      <c r="N1369" s="198"/>
      <c r="O1369" s="198" t="n">
        <v>0</v>
      </c>
    </row>
    <row r="1370" s="172" customFormat="true" ht="11.25" hidden="false" customHeight="false" outlineLevel="0" collapsed="false">
      <c r="K1370" s="198"/>
      <c r="L1370" s="198"/>
      <c r="M1370" s="198"/>
      <c r="N1370" s="198"/>
      <c r="O1370" s="198" t="n">
        <v>0</v>
      </c>
    </row>
    <row r="1371" s="172" customFormat="true" ht="11.25" hidden="false" customHeight="false" outlineLevel="0" collapsed="false">
      <c r="K1371" s="198"/>
      <c r="L1371" s="198"/>
      <c r="M1371" s="198"/>
      <c r="N1371" s="198"/>
      <c r="O1371" s="198" t="n">
        <v>0</v>
      </c>
    </row>
    <row r="1372" s="172" customFormat="true" ht="11.25" hidden="false" customHeight="false" outlineLevel="0" collapsed="false">
      <c r="K1372" s="198"/>
      <c r="L1372" s="198"/>
      <c r="M1372" s="198"/>
      <c r="N1372" s="198"/>
      <c r="O1372" s="198" t="n">
        <v>0</v>
      </c>
    </row>
    <row r="1373" s="172" customFormat="true" ht="11.25" hidden="false" customHeight="false" outlineLevel="0" collapsed="false">
      <c r="K1373" s="198"/>
      <c r="L1373" s="198"/>
      <c r="M1373" s="198"/>
      <c r="N1373" s="198"/>
      <c r="O1373" s="198" t="n">
        <v>0</v>
      </c>
    </row>
    <row r="1374" s="172" customFormat="true" ht="11.25" hidden="false" customHeight="false" outlineLevel="0" collapsed="false">
      <c r="K1374" s="198"/>
      <c r="L1374" s="198"/>
      <c r="M1374" s="198"/>
      <c r="N1374" s="198"/>
      <c r="O1374" s="198" t="n">
        <v>0</v>
      </c>
    </row>
    <row r="1375" s="172" customFormat="true" ht="11.25" hidden="false" customHeight="false" outlineLevel="0" collapsed="false">
      <c r="K1375" s="198"/>
      <c r="L1375" s="198"/>
      <c r="M1375" s="198"/>
      <c r="N1375" s="198"/>
      <c r="O1375" s="198" t="n">
        <v>0</v>
      </c>
    </row>
    <row r="1376" s="172" customFormat="true" ht="11.25" hidden="false" customHeight="false" outlineLevel="0" collapsed="false">
      <c r="K1376" s="198"/>
      <c r="L1376" s="198"/>
      <c r="M1376" s="198"/>
      <c r="N1376" s="198"/>
      <c r="O1376" s="198" t="n">
        <v>0</v>
      </c>
    </row>
    <row r="1377" s="172" customFormat="true" ht="11.25" hidden="false" customHeight="false" outlineLevel="0" collapsed="false">
      <c r="K1377" s="198"/>
      <c r="L1377" s="198"/>
      <c r="M1377" s="198"/>
      <c r="N1377" s="198"/>
      <c r="O1377" s="198" t="n">
        <v>0</v>
      </c>
    </row>
    <row r="1378" s="172" customFormat="true" ht="11.25" hidden="false" customHeight="false" outlineLevel="0" collapsed="false">
      <c r="K1378" s="198"/>
      <c r="L1378" s="198"/>
      <c r="M1378" s="198"/>
      <c r="N1378" s="198"/>
      <c r="O1378" s="198" t="n">
        <v>0</v>
      </c>
    </row>
    <row r="1379" s="172" customFormat="true" ht="11.25" hidden="false" customHeight="false" outlineLevel="0" collapsed="false">
      <c r="K1379" s="198"/>
      <c r="L1379" s="198"/>
      <c r="M1379" s="198"/>
      <c r="N1379" s="198"/>
      <c r="O1379" s="198" t="n">
        <v>0</v>
      </c>
    </row>
    <row r="1380" s="172" customFormat="true" ht="11.25" hidden="false" customHeight="false" outlineLevel="0" collapsed="false">
      <c r="K1380" s="198"/>
      <c r="L1380" s="198"/>
      <c r="M1380" s="198"/>
      <c r="N1380" s="198"/>
      <c r="O1380" s="198" t="n">
        <v>0</v>
      </c>
    </row>
    <row r="1381" s="172" customFormat="true" ht="11.25" hidden="false" customHeight="false" outlineLevel="0" collapsed="false">
      <c r="K1381" s="198"/>
      <c r="L1381" s="198"/>
      <c r="M1381" s="198"/>
      <c r="N1381" s="198"/>
      <c r="O1381" s="198" t="n">
        <v>0</v>
      </c>
    </row>
    <row r="1382" s="172" customFormat="true" ht="11.25" hidden="false" customHeight="false" outlineLevel="0" collapsed="false">
      <c r="K1382" s="198"/>
      <c r="L1382" s="198"/>
      <c r="M1382" s="198"/>
      <c r="N1382" s="198"/>
      <c r="O1382" s="198" t="n">
        <v>0</v>
      </c>
    </row>
    <row r="1383" s="172" customFormat="true" ht="11.25" hidden="false" customHeight="false" outlineLevel="0" collapsed="false">
      <c r="K1383" s="198"/>
      <c r="L1383" s="198"/>
      <c r="M1383" s="198"/>
      <c r="N1383" s="198"/>
      <c r="O1383" s="198" t="n">
        <v>0</v>
      </c>
    </row>
    <row r="1384" s="172" customFormat="true" ht="11.25" hidden="false" customHeight="false" outlineLevel="0" collapsed="false">
      <c r="K1384" s="198"/>
      <c r="L1384" s="198"/>
      <c r="M1384" s="198"/>
      <c r="N1384" s="198"/>
      <c r="O1384" s="198" t="n">
        <v>0</v>
      </c>
    </row>
    <row r="1385" s="172" customFormat="true" ht="11.25" hidden="false" customHeight="false" outlineLevel="0" collapsed="false">
      <c r="K1385" s="198"/>
      <c r="L1385" s="198"/>
      <c r="M1385" s="198"/>
      <c r="N1385" s="198"/>
      <c r="O1385" s="198" t="n">
        <v>0</v>
      </c>
    </row>
    <row r="1386" s="172" customFormat="true" ht="11.25" hidden="false" customHeight="false" outlineLevel="0" collapsed="false">
      <c r="K1386" s="198"/>
      <c r="L1386" s="198"/>
      <c r="M1386" s="198"/>
      <c r="N1386" s="198"/>
      <c r="O1386" s="198" t="n">
        <v>0</v>
      </c>
    </row>
    <row r="1387" s="172" customFormat="true" ht="11.25" hidden="false" customHeight="false" outlineLevel="0" collapsed="false">
      <c r="K1387" s="198"/>
      <c r="L1387" s="198"/>
      <c r="M1387" s="198"/>
      <c r="N1387" s="198"/>
      <c r="O1387" s="198" t="n">
        <v>0</v>
      </c>
    </row>
    <row r="1388" s="172" customFormat="true" ht="11.25" hidden="false" customHeight="false" outlineLevel="0" collapsed="false">
      <c r="K1388" s="198"/>
      <c r="L1388" s="198"/>
      <c r="M1388" s="198"/>
      <c r="N1388" s="198"/>
      <c r="O1388" s="198" t="n">
        <v>0</v>
      </c>
    </row>
    <row r="1389" s="172" customFormat="true" ht="11.25" hidden="false" customHeight="false" outlineLevel="0" collapsed="false">
      <c r="K1389" s="198"/>
      <c r="L1389" s="198"/>
      <c r="M1389" s="198"/>
      <c r="N1389" s="198"/>
      <c r="O1389" s="198" t="n">
        <v>0</v>
      </c>
    </row>
    <row r="1390" s="172" customFormat="true" ht="11.25" hidden="false" customHeight="false" outlineLevel="0" collapsed="false">
      <c r="K1390" s="198"/>
      <c r="L1390" s="198"/>
      <c r="M1390" s="198"/>
      <c r="N1390" s="198"/>
      <c r="O1390" s="198" t="n">
        <v>0</v>
      </c>
    </row>
    <row r="1391" s="172" customFormat="true" ht="11.25" hidden="false" customHeight="false" outlineLevel="0" collapsed="false">
      <c r="K1391" s="198"/>
      <c r="L1391" s="198"/>
      <c r="M1391" s="198"/>
      <c r="N1391" s="198"/>
      <c r="O1391" s="198" t="n">
        <v>0</v>
      </c>
    </row>
    <row r="1392" s="172" customFormat="true" ht="11.25" hidden="false" customHeight="false" outlineLevel="0" collapsed="false">
      <c r="K1392" s="198"/>
      <c r="L1392" s="198"/>
      <c r="M1392" s="198"/>
      <c r="N1392" s="198"/>
      <c r="O1392" s="198" t="n">
        <v>0</v>
      </c>
    </row>
    <row r="1393" s="172" customFormat="true" ht="11.25" hidden="false" customHeight="false" outlineLevel="0" collapsed="false">
      <c r="K1393" s="198"/>
      <c r="L1393" s="198"/>
      <c r="M1393" s="198"/>
      <c r="N1393" s="198"/>
      <c r="O1393" s="198" t="n">
        <v>0</v>
      </c>
    </row>
    <row r="1394" s="172" customFormat="true" ht="11.25" hidden="false" customHeight="false" outlineLevel="0" collapsed="false">
      <c r="K1394" s="198"/>
      <c r="L1394" s="198"/>
      <c r="M1394" s="198"/>
      <c r="N1394" s="198"/>
      <c r="O1394" s="198" t="n">
        <v>0</v>
      </c>
    </row>
    <row r="1395" s="172" customFormat="true" ht="11.25" hidden="false" customHeight="false" outlineLevel="0" collapsed="false">
      <c r="K1395" s="198"/>
      <c r="L1395" s="198"/>
      <c r="M1395" s="198"/>
      <c r="N1395" s="198"/>
      <c r="O1395" s="198" t="n">
        <v>0</v>
      </c>
    </row>
    <row r="1396" s="172" customFormat="true" ht="11.25" hidden="false" customHeight="false" outlineLevel="0" collapsed="false">
      <c r="K1396" s="198"/>
      <c r="L1396" s="198"/>
      <c r="M1396" s="198"/>
      <c r="N1396" s="198"/>
      <c r="O1396" s="198" t="n">
        <v>0</v>
      </c>
    </row>
    <row r="1397" s="172" customFormat="true" ht="11.25" hidden="false" customHeight="false" outlineLevel="0" collapsed="false">
      <c r="K1397" s="198"/>
      <c r="L1397" s="198"/>
      <c r="M1397" s="198"/>
      <c r="N1397" s="198"/>
      <c r="O1397" s="198" t="n">
        <v>0</v>
      </c>
    </row>
    <row r="1398" s="172" customFormat="true" ht="11.25" hidden="false" customHeight="false" outlineLevel="0" collapsed="false">
      <c r="K1398" s="198"/>
      <c r="L1398" s="198"/>
      <c r="M1398" s="198"/>
      <c r="N1398" s="198"/>
      <c r="O1398" s="198" t="n">
        <v>0</v>
      </c>
    </row>
    <row r="1399" s="172" customFormat="true" ht="11.25" hidden="false" customHeight="false" outlineLevel="0" collapsed="false">
      <c r="K1399" s="198"/>
      <c r="L1399" s="198"/>
      <c r="M1399" s="198"/>
      <c r="N1399" s="198"/>
      <c r="O1399" s="198" t="n">
        <v>0</v>
      </c>
    </row>
    <row r="1400" s="172" customFormat="true" ht="11.25" hidden="false" customHeight="false" outlineLevel="0" collapsed="false">
      <c r="K1400" s="198"/>
      <c r="L1400" s="198"/>
      <c r="M1400" s="198"/>
      <c r="N1400" s="198"/>
      <c r="O1400" s="198" t="n">
        <v>0</v>
      </c>
    </row>
    <row r="1401" s="172" customFormat="true" ht="11.25" hidden="false" customHeight="false" outlineLevel="0" collapsed="false">
      <c r="K1401" s="198"/>
      <c r="L1401" s="198"/>
      <c r="M1401" s="198"/>
      <c r="N1401" s="198"/>
      <c r="O1401" s="198" t="n">
        <v>0</v>
      </c>
    </row>
    <row r="1402" s="172" customFormat="true" ht="11.25" hidden="false" customHeight="false" outlineLevel="0" collapsed="false">
      <c r="K1402" s="198"/>
      <c r="L1402" s="198"/>
      <c r="M1402" s="198"/>
      <c r="N1402" s="198"/>
      <c r="O1402" s="198" t="n">
        <v>0</v>
      </c>
    </row>
    <row r="1403" s="172" customFormat="true" ht="11.25" hidden="false" customHeight="false" outlineLevel="0" collapsed="false">
      <c r="K1403" s="198"/>
      <c r="L1403" s="198"/>
      <c r="M1403" s="198"/>
      <c r="N1403" s="198"/>
      <c r="O1403" s="198" t="n">
        <v>0</v>
      </c>
    </row>
    <row r="1404" s="172" customFormat="true" ht="11.25" hidden="false" customHeight="false" outlineLevel="0" collapsed="false">
      <c r="K1404" s="198"/>
      <c r="L1404" s="198"/>
      <c r="M1404" s="198"/>
      <c r="N1404" s="198"/>
      <c r="O1404" s="198" t="n">
        <v>0</v>
      </c>
    </row>
    <row r="1405" s="172" customFormat="true" ht="11.25" hidden="false" customHeight="false" outlineLevel="0" collapsed="false">
      <c r="K1405" s="198"/>
      <c r="L1405" s="198"/>
      <c r="M1405" s="198"/>
      <c r="N1405" s="198"/>
      <c r="O1405" s="198" t="n">
        <v>0</v>
      </c>
    </row>
    <row r="1406" s="172" customFormat="true" ht="11.25" hidden="false" customHeight="false" outlineLevel="0" collapsed="false">
      <c r="K1406" s="198"/>
      <c r="L1406" s="198"/>
      <c r="M1406" s="198"/>
      <c r="N1406" s="198"/>
      <c r="O1406" s="198" t="n">
        <v>0</v>
      </c>
    </row>
    <row r="1407" s="172" customFormat="true" ht="11.25" hidden="false" customHeight="false" outlineLevel="0" collapsed="false">
      <c r="K1407" s="198"/>
      <c r="L1407" s="198"/>
      <c r="M1407" s="198"/>
      <c r="N1407" s="198"/>
      <c r="O1407" s="198" t="n">
        <v>0</v>
      </c>
    </row>
    <row r="1408" s="172" customFormat="true" ht="11.25" hidden="false" customHeight="false" outlineLevel="0" collapsed="false">
      <c r="K1408" s="198"/>
      <c r="L1408" s="198"/>
      <c r="M1408" s="198"/>
      <c r="N1408" s="198"/>
      <c r="O1408" s="198" t="n">
        <v>0</v>
      </c>
    </row>
    <row r="1409" s="172" customFormat="true" ht="11.25" hidden="false" customHeight="false" outlineLevel="0" collapsed="false">
      <c r="K1409" s="198"/>
      <c r="L1409" s="198"/>
      <c r="M1409" s="198"/>
      <c r="N1409" s="198"/>
      <c r="O1409" s="198" t="n">
        <v>0</v>
      </c>
    </row>
    <row r="1410" s="172" customFormat="true" ht="11.25" hidden="false" customHeight="false" outlineLevel="0" collapsed="false">
      <c r="K1410" s="198"/>
      <c r="L1410" s="198"/>
      <c r="M1410" s="198"/>
      <c r="N1410" s="198"/>
      <c r="O1410" s="198" t="n">
        <v>0</v>
      </c>
    </row>
    <row r="1411" s="172" customFormat="true" ht="11.25" hidden="false" customHeight="false" outlineLevel="0" collapsed="false">
      <c r="K1411" s="198"/>
      <c r="L1411" s="198"/>
      <c r="M1411" s="198"/>
      <c r="N1411" s="198"/>
      <c r="O1411" s="198" t="n">
        <v>0</v>
      </c>
    </row>
    <row r="1412" s="172" customFormat="true" ht="11.25" hidden="false" customHeight="false" outlineLevel="0" collapsed="false">
      <c r="K1412" s="198"/>
      <c r="L1412" s="198"/>
      <c r="M1412" s="198"/>
      <c r="N1412" s="198"/>
      <c r="O1412" s="198" t="n">
        <v>0</v>
      </c>
    </row>
    <row r="1413" s="172" customFormat="true" ht="11.25" hidden="false" customHeight="false" outlineLevel="0" collapsed="false">
      <c r="K1413" s="198"/>
      <c r="L1413" s="198"/>
      <c r="M1413" s="198"/>
      <c r="N1413" s="198"/>
      <c r="O1413" s="198" t="n">
        <v>0</v>
      </c>
    </row>
    <row r="1414" s="172" customFormat="true" ht="11.25" hidden="false" customHeight="false" outlineLevel="0" collapsed="false">
      <c r="K1414" s="198"/>
      <c r="L1414" s="198"/>
      <c r="M1414" s="198"/>
      <c r="N1414" s="198"/>
      <c r="O1414" s="198" t="n">
        <v>0</v>
      </c>
    </row>
    <row r="1415" s="172" customFormat="true" ht="11.25" hidden="false" customHeight="false" outlineLevel="0" collapsed="false">
      <c r="K1415" s="198"/>
      <c r="L1415" s="198"/>
      <c r="M1415" s="198"/>
      <c r="N1415" s="198"/>
      <c r="O1415" s="198" t="n">
        <v>0</v>
      </c>
    </row>
    <row r="1416" s="172" customFormat="true" ht="11.25" hidden="false" customHeight="false" outlineLevel="0" collapsed="false">
      <c r="K1416" s="198"/>
      <c r="L1416" s="198"/>
      <c r="M1416" s="198"/>
      <c r="N1416" s="198"/>
      <c r="O1416" s="198" t="n">
        <v>0</v>
      </c>
    </row>
    <row r="1417" s="172" customFormat="true" ht="11.25" hidden="false" customHeight="false" outlineLevel="0" collapsed="false">
      <c r="K1417" s="198"/>
      <c r="L1417" s="198"/>
      <c r="M1417" s="198"/>
      <c r="N1417" s="198"/>
      <c r="O1417" s="198" t="n">
        <v>0</v>
      </c>
    </row>
    <row r="1418" s="172" customFormat="true" ht="11.25" hidden="false" customHeight="false" outlineLevel="0" collapsed="false">
      <c r="K1418" s="198"/>
      <c r="L1418" s="198"/>
      <c r="M1418" s="198"/>
      <c r="N1418" s="198"/>
      <c r="O1418" s="198" t="n">
        <v>0</v>
      </c>
    </row>
    <row r="1419" s="172" customFormat="true" ht="11.25" hidden="false" customHeight="false" outlineLevel="0" collapsed="false">
      <c r="K1419" s="198"/>
      <c r="L1419" s="198"/>
      <c r="M1419" s="198"/>
      <c r="N1419" s="198"/>
      <c r="O1419" s="198" t="n">
        <v>0</v>
      </c>
    </row>
    <row r="1420" s="172" customFormat="true" ht="11.25" hidden="false" customHeight="false" outlineLevel="0" collapsed="false">
      <c r="K1420" s="198"/>
      <c r="L1420" s="198"/>
      <c r="M1420" s="198"/>
      <c r="N1420" s="198"/>
      <c r="O1420" s="198" t="n">
        <v>0</v>
      </c>
    </row>
    <row r="1421" s="172" customFormat="true" ht="11.25" hidden="false" customHeight="false" outlineLevel="0" collapsed="false">
      <c r="K1421" s="198"/>
      <c r="L1421" s="198"/>
      <c r="M1421" s="198"/>
      <c r="N1421" s="198"/>
      <c r="O1421" s="198" t="n">
        <v>0</v>
      </c>
    </row>
    <row r="1422" s="172" customFormat="true" ht="11.25" hidden="false" customHeight="false" outlineLevel="0" collapsed="false">
      <c r="K1422" s="198"/>
      <c r="L1422" s="198"/>
      <c r="M1422" s="198"/>
      <c r="N1422" s="198"/>
      <c r="O1422" s="198" t="n">
        <v>0</v>
      </c>
    </row>
    <row r="1423" s="172" customFormat="true" ht="11.25" hidden="false" customHeight="false" outlineLevel="0" collapsed="false">
      <c r="K1423" s="198"/>
      <c r="L1423" s="198"/>
      <c r="M1423" s="198"/>
      <c r="N1423" s="198"/>
      <c r="O1423" s="198" t="n">
        <v>0</v>
      </c>
    </row>
    <row r="1424" s="172" customFormat="true" ht="11.25" hidden="false" customHeight="false" outlineLevel="0" collapsed="false">
      <c r="K1424" s="198"/>
      <c r="L1424" s="198"/>
      <c r="M1424" s="198"/>
      <c r="N1424" s="198"/>
      <c r="O1424" s="198" t="n">
        <v>0</v>
      </c>
    </row>
    <row r="1425" s="172" customFormat="true" ht="11.25" hidden="false" customHeight="false" outlineLevel="0" collapsed="false">
      <c r="K1425" s="198"/>
      <c r="L1425" s="198"/>
      <c r="M1425" s="198"/>
      <c r="N1425" s="198"/>
      <c r="O1425" s="198" t="n">
        <v>0</v>
      </c>
    </row>
    <row r="1426" s="172" customFormat="true" ht="11.25" hidden="false" customHeight="false" outlineLevel="0" collapsed="false">
      <c r="K1426" s="198"/>
      <c r="L1426" s="198"/>
      <c r="M1426" s="198"/>
      <c r="N1426" s="198"/>
      <c r="O1426" s="198" t="n">
        <v>0</v>
      </c>
    </row>
    <row r="1427" s="172" customFormat="true" ht="11.25" hidden="false" customHeight="false" outlineLevel="0" collapsed="false">
      <c r="K1427" s="198"/>
      <c r="L1427" s="198"/>
      <c r="M1427" s="198"/>
      <c r="N1427" s="198"/>
      <c r="O1427" s="198" t="n">
        <v>0</v>
      </c>
    </row>
    <row r="1428" s="172" customFormat="true" ht="11.25" hidden="false" customHeight="false" outlineLevel="0" collapsed="false">
      <c r="K1428" s="198"/>
      <c r="L1428" s="198"/>
      <c r="M1428" s="198"/>
      <c r="N1428" s="198"/>
      <c r="O1428" s="198" t="n">
        <v>0</v>
      </c>
    </row>
    <row r="1429" s="172" customFormat="true" ht="11.25" hidden="false" customHeight="false" outlineLevel="0" collapsed="false">
      <c r="K1429" s="198"/>
      <c r="L1429" s="198"/>
      <c r="M1429" s="198"/>
      <c r="N1429" s="198"/>
      <c r="O1429" s="198" t="n">
        <v>0</v>
      </c>
    </row>
    <row r="1430" s="172" customFormat="true" ht="11.25" hidden="false" customHeight="false" outlineLevel="0" collapsed="false">
      <c r="K1430" s="198"/>
      <c r="L1430" s="198"/>
      <c r="M1430" s="198"/>
      <c r="N1430" s="198"/>
      <c r="O1430" s="198" t="n">
        <v>0</v>
      </c>
    </row>
    <row r="1431" s="172" customFormat="true" ht="11.25" hidden="false" customHeight="false" outlineLevel="0" collapsed="false">
      <c r="K1431" s="198"/>
      <c r="L1431" s="198"/>
      <c r="M1431" s="198"/>
      <c r="N1431" s="198"/>
      <c r="O1431" s="198" t="n">
        <v>0</v>
      </c>
    </row>
    <row r="1432" s="172" customFormat="true" ht="11.25" hidden="false" customHeight="false" outlineLevel="0" collapsed="false">
      <c r="K1432" s="198"/>
      <c r="L1432" s="198"/>
      <c r="M1432" s="198"/>
      <c r="N1432" s="198"/>
      <c r="O1432" s="198" t="n">
        <v>0</v>
      </c>
    </row>
    <row r="1433" s="172" customFormat="true" ht="11.25" hidden="false" customHeight="false" outlineLevel="0" collapsed="false">
      <c r="K1433" s="198"/>
      <c r="L1433" s="198"/>
      <c r="M1433" s="198"/>
      <c r="N1433" s="198"/>
      <c r="O1433" s="198" t="n">
        <v>0</v>
      </c>
    </row>
    <row r="1434" s="172" customFormat="true" ht="11.25" hidden="false" customHeight="false" outlineLevel="0" collapsed="false">
      <c r="K1434" s="198"/>
      <c r="L1434" s="198"/>
      <c r="M1434" s="198"/>
      <c r="N1434" s="198"/>
      <c r="O1434" s="198" t="n">
        <v>0</v>
      </c>
    </row>
    <row r="1435" s="172" customFormat="true" ht="11.25" hidden="false" customHeight="false" outlineLevel="0" collapsed="false">
      <c r="K1435" s="198"/>
      <c r="L1435" s="198"/>
      <c r="M1435" s="198"/>
      <c r="N1435" s="198"/>
      <c r="O1435" s="198" t="n">
        <v>0</v>
      </c>
    </row>
    <row r="1436" s="172" customFormat="true" ht="11.25" hidden="false" customHeight="false" outlineLevel="0" collapsed="false">
      <c r="K1436" s="198"/>
      <c r="L1436" s="198"/>
      <c r="M1436" s="198"/>
      <c r="N1436" s="198"/>
      <c r="O1436" s="198" t="n">
        <v>0</v>
      </c>
    </row>
    <row r="1437" s="172" customFormat="true" ht="11.25" hidden="false" customHeight="false" outlineLevel="0" collapsed="false">
      <c r="K1437" s="198"/>
      <c r="L1437" s="198"/>
      <c r="M1437" s="198"/>
      <c r="N1437" s="198"/>
      <c r="O1437" s="198" t="n">
        <v>0</v>
      </c>
    </row>
    <row r="1438" s="172" customFormat="true" ht="11.25" hidden="false" customHeight="false" outlineLevel="0" collapsed="false">
      <c r="K1438" s="198"/>
      <c r="L1438" s="198"/>
      <c r="M1438" s="198"/>
      <c r="N1438" s="198"/>
      <c r="O1438" s="198" t="n">
        <v>0</v>
      </c>
    </row>
    <row r="1439" s="172" customFormat="true" ht="11.25" hidden="false" customHeight="false" outlineLevel="0" collapsed="false">
      <c r="K1439" s="198"/>
      <c r="L1439" s="198"/>
      <c r="M1439" s="198"/>
      <c r="N1439" s="198"/>
      <c r="O1439" s="198" t="n">
        <v>0</v>
      </c>
    </row>
    <row r="1440" s="172" customFormat="true" ht="11.25" hidden="false" customHeight="false" outlineLevel="0" collapsed="false">
      <c r="K1440" s="198"/>
      <c r="L1440" s="198"/>
      <c r="M1440" s="198"/>
      <c r="N1440" s="198"/>
      <c r="O1440" s="198" t="n">
        <v>0</v>
      </c>
    </row>
    <row r="1441" s="172" customFormat="true" ht="11.25" hidden="false" customHeight="false" outlineLevel="0" collapsed="false">
      <c r="K1441" s="198"/>
      <c r="L1441" s="198"/>
      <c r="M1441" s="198"/>
      <c r="N1441" s="198"/>
      <c r="O1441" s="198" t="n">
        <v>0</v>
      </c>
    </row>
    <row r="1442" s="172" customFormat="true" ht="11.25" hidden="false" customHeight="false" outlineLevel="0" collapsed="false">
      <c r="K1442" s="198"/>
      <c r="L1442" s="198"/>
      <c r="M1442" s="198"/>
      <c r="N1442" s="198"/>
      <c r="O1442" s="198" t="n">
        <v>0</v>
      </c>
    </row>
    <row r="1443" s="172" customFormat="true" ht="11.25" hidden="false" customHeight="false" outlineLevel="0" collapsed="false">
      <c r="K1443" s="198"/>
      <c r="L1443" s="198"/>
      <c r="M1443" s="198"/>
      <c r="N1443" s="198"/>
      <c r="O1443" s="198" t="n">
        <v>0</v>
      </c>
    </row>
    <row r="1444" s="172" customFormat="true" ht="11.25" hidden="false" customHeight="false" outlineLevel="0" collapsed="false">
      <c r="K1444" s="198"/>
      <c r="L1444" s="198"/>
      <c r="M1444" s="198"/>
      <c r="N1444" s="198"/>
      <c r="O1444" s="198" t="n">
        <v>0</v>
      </c>
    </row>
    <row r="1445" s="172" customFormat="true" ht="11.25" hidden="false" customHeight="false" outlineLevel="0" collapsed="false">
      <c r="K1445" s="198"/>
      <c r="L1445" s="198"/>
      <c r="M1445" s="198"/>
      <c r="N1445" s="198"/>
      <c r="O1445" s="198" t="n">
        <v>0</v>
      </c>
    </row>
    <row r="1446" s="172" customFormat="true" ht="11.25" hidden="false" customHeight="false" outlineLevel="0" collapsed="false">
      <c r="K1446" s="198"/>
      <c r="L1446" s="198"/>
      <c r="M1446" s="198"/>
      <c r="N1446" s="198"/>
      <c r="O1446" s="198" t="n">
        <v>0</v>
      </c>
    </row>
    <row r="1447" s="172" customFormat="true" ht="11.25" hidden="false" customHeight="false" outlineLevel="0" collapsed="false">
      <c r="K1447" s="198"/>
      <c r="L1447" s="198"/>
      <c r="M1447" s="198"/>
      <c r="N1447" s="198"/>
      <c r="O1447" s="198" t="n">
        <v>0</v>
      </c>
    </row>
    <row r="1448" s="172" customFormat="true" ht="11.25" hidden="false" customHeight="false" outlineLevel="0" collapsed="false">
      <c r="K1448" s="198"/>
      <c r="L1448" s="198"/>
      <c r="M1448" s="198"/>
      <c r="N1448" s="198"/>
      <c r="O1448" s="198" t="n">
        <v>0</v>
      </c>
    </row>
    <row r="1449" s="172" customFormat="true" ht="11.25" hidden="false" customHeight="false" outlineLevel="0" collapsed="false">
      <c r="K1449" s="198"/>
      <c r="L1449" s="198"/>
      <c r="M1449" s="198"/>
      <c r="N1449" s="198"/>
      <c r="O1449" s="198" t="n">
        <v>0</v>
      </c>
    </row>
    <row r="1450" s="172" customFormat="true" ht="11.25" hidden="false" customHeight="false" outlineLevel="0" collapsed="false">
      <c r="K1450" s="198"/>
      <c r="L1450" s="198"/>
      <c r="M1450" s="198"/>
      <c r="N1450" s="198"/>
      <c r="O1450" s="198" t="n">
        <v>0</v>
      </c>
    </row>
    <row r="1451" s="172" customFormat="true" ht="11.25" hidden="false" customHeight="false" outlineLevel="0" collapsed="false">
      <c r="K1451" s="198"/>
      <c r="L1451" s="198"/>
      <c r="M1451" s="198"/>
      <c r="N1451" s="198"/>
      <c r="O1451" s="198" t="n">
        <v>0</v>
      </c>
    </row>
    <row r="1452" s="172" customFormat="true" ht="11.25" hidden="false" customHeight="false" outlineLevel="0" collapsed="false">
      <c r="K1452" s="198"/>
      <c r="L1452" s="198"/>
      <c r="M1452" s="198"/>
      <c r="N1452" s="198"/>
      <c r="O1452" s="198" t="n">
        <v>0</v>
      </c>
    </row>
    <row r="1453" s="172" customFormat="true" ht="11.25" hidden="false" customHeight="false" outlineLevel="0" collapsed="false">
      <c r="K1453" s="198"/>
      <c r="L1453" s="198"/>
      <c r="M1453" s="198"/>
      <c r="N1453" s="198"/>
      <c r="O1453" s="198" t="n">
        <v>0</v>
      </c>
    </row>
    <row r="1454" s="172" customFormat="true" ht="11.25" hidden="false" customHeight="false" outlineLevel="0" collapsed="false">
      <c r="K1454" s="198"/>
      <c r="L1454" s="198"/>
      <c r="M1454" s="198"/>
      <c r="N1454" s="198"/>
      <c r="O1454" s="198" t="n">
        <v>0</v>
      </c>
    </row>
    <row r="1455" s="172" customFormat="true" ht="11.25" hidden="false" customHeight="false" outlineLevel="0" collapsed="false">
      <c r="K1455" s="198"/>
      <c r="L1455" s="198"/>
      <c r="M1455" s="198"/>
      <c r="N1455" s="198"/>
      <c r="O1455" s="198" t="n">
        <v>0</v>
      </c>
    </row>
    <row r="1456" s="172" customFormat="true" ht="11.25" hidden="false" customHeight="false" outlineLevel="0" collapsed="false">
      <c r="K1456" s="198"/>
      <c r="L1456" s="198"/>
      <c r="M1456" s="198"/>
      <c r="N1456" s="198"/>
      <c r="O1456" s="198" t="n">
        <v>0</v>
      </c>
    </row>
    <row r="1457" s="172" customFormat="true" ht="11.25" hidden="false" customHeight="false" outlineLevel="0" collapsed="false">
      <c r="K1457" s="198"/>
      <c r="L1457" s="198"/>
      <c r="M1457" s="198"/>
      <c r="N1457" s="198"/>
      <c r="O1457" s="198" t="n">
        <v>0</v>
      </c>
    </row>
    <row r="1458" s="172" customFormat="true" ht="11.25" hidden="false" customHeight="false" outlineLevel="0" collapsed="false">
      <c r="K1458" s="198"/>
      <c r="L1458" s="198"/>
      <c r="M1458" s="198"/>
      <c r="N1458" s="198"/>
      <c r="O1458" s="198" t="n">
        <v>0</v>
      </c>
    </row>
    <row r="1459" s="172" customFormat="true" ht="11.25" hidden="false" customHeight="false" outlineLevel="0" collapsed="false">
      <c r="K1459" s="198"/>
      <c r="L1459" s="198"/>
      <c r="M1459" s="198"/>
      <c r="N1459" s="198"/>
      <c r="O1459" s="198" t="n">
        <v>0</v>
      </c>
    </row>
    <row r="1460" s="172" customFormat="true" ht="11.25" hidden="false" customHeight="false" outlineLevel="0" collapsed="false">
      <c r="K1460" s="198"/>
      <c r="L1460" s="198"/>
      <c r="M1460" s="198"/>
      <c r="N1460" s="198"/>
      <c r="O1460" s="198" t="n">
        <v>0</v>
      </c>
    </row>
    <row r="1461" s="172" customFormat="true" ht="11.25" hidden="false" customHeight="false" outlineLevel="0" collapsed="false">
      <c r="K1461" s="198"/>
      <c r="L1461" s="198"/>
      <c r="M1461" s="198"/>
      <c r="N1461" s="198"/>
      <c r="O1461" s="198" t="n">
        <v>0</v>
      </c>
    </row>
    <row r="1462" s="172" customFormat="true" ht="11.25" hidden="false" customHeight="false" outlineLevel="0" collapsed="false">
      <c r="K1462" s="198"/>
      <c r="L1462" s="198"/>
      <c r="M1462" s="198"/>
      <c r="N1462" s="198"/>
      <c r="O1462" s="198" t="n">
        <v>0</v>
      </c>
    </row>
    <row r="1463" s="172" customFormat="true" ht="11.25" hidden="false" customHeight="false" outlineLevel="0" collapsed="false">
      <c r="K1463" s="198"/>
      <c r="L1463" s="198"/>
      <c r="M1463" s="198"/>
      <c r="N1463" s="198"/>
      <c r="O1463" s="198" t="n">
        <v>0</v>
      </c>
    </row>
    <row r="1464" s="172" customFormat="true" ht="11.25" hidden="false" customHeight="false" outlineLevel="0" collapsed="false">
      <c r="K1464" s="198"/>
      <c r="L1464" s="198"/>
      <c r="M1464" s="198"/>
      <c r="N1464" s="198"/>
      <c r="O1464" s="198" t="n">
        <v>0</v>
      </c>
    </row>
    <row r="1465" s="172" customFormat="true" ht="11.25" hidden="false" customHeight="false" outlineLevel="0" collapsed="false">
      <c r="K1465" s="198"/>
      <c r="L1465" s="198"/>
      <c r="M1465" s="198"/>
      <c r="N1465" s="198"/>
      <c r="O1465" s="198" t="n">
        <v>0</v>
      </c>
    </row>
    <row r="1466" s="172" customFormat="true" ht="11.25" hidden="false" customHeight="false" outlineLevel="0" collapsed="false">
      <c r="K1466" s="198"/>
      <c r="L1466" s="198"/>
      <c r="M1466" s="198"/>
      <c r="N1466" s="198"/>
      <c r="O1466" s="198" t="n">
        <v>0</v>
      </c>
    </row>
    <row r="1467" s="172" customFormat="true" ht="11.25" hidden="false" customHeight="false" outlineLevel="0" collapsed="false">
      <c r="K1467" s="198"/>
      <c r="L1467" s="198"/>
      <c r="M1467" s="198"/>
      <c r="N1467" s="198"/>
      <c r="O1467" s="198" t="n">
        <v>0</v>
      </c>
    </row>
    <row r="1468" s="172" customFormat="true" ht="11.25" hidden="false" customHeight="false" outlineLevel="0" collapsed="false">
      <c r="K1468" s="198"/>
      <c r="L1468" s="198"/>
      <c r="M1468" s="198"/>
      <c r="N1468" s="198"/>
      <c r="O1468" s="198" t="n">
        <v>0</v>
      </c>
    </row>
    <row r="1469" s="172" customFormat="true" ht="11.25" hidden="false" customHeight="false" outlineLevel="0" collapsed="false">
      <c r="K1469" s="198"/>
      <c r="L1469" s="198"/>
      <c r="M1469" s="198"/>
      <c r="N1469" s="198"/>
      <c r="O1469" s="198" t="n">
        <v>0</v>
      </c>
    </row>
    <row r="1470" s="172" customFormat="true" ht="11.25" hidden="false" customHeight="false" outlineLevel="0" collapsed="false">
      <c r="K1470" s="198"/>
      <c r="L1470" s="198"/>
      <c r="M1470" s="198"/>
      <c r="N1470" s="198"/>
      <c r="O1470" s="198" t="n">
        <v>0</v>
      </c>
    </row>
    <row r="1471" s="172" customFormat="true" ht="11.25" hidden="false" customHeight="false" outlineLevel="0" collapsed="false">
      <c r="K1471" s="198"/>
      <c r="L1471" s="198"/>
      <c r="M1471" s="198"/>
      <c r="N1471" s="198"/>
      <c r="O1471" s="198" t="n">
        <v>0</v>
      </c>
    </row>
    <row r="1472" s="172" customFormat="true" ht="11.25" hidden="false" customHeight="false" outlineLevel="0" collapsed="false">
      <c r="K1472" s="198"/>
      <c r="L1472" s="198"/>
      <c r="M1472" s="198"/>
      <c r="N1472" s="198"/>
      <c r="O1472" s="198" t="n">
        <v>0</v>
      </c>
    </row>
    <row r="1473" s="172" customFormat="true" ht="11.25" hidden="false" customHeight="false" outlineLevel="0" collapsed="false">
      <c r="K1473" s="198"/>
      <c r="L1473" s="198"/>
      <c r="M1473" s="198"/>
      <c r="N1473" s="198"/>
      <c r="O1473" s="198" t="n">
        <v>0</v>
      </c>
    </row>
    <row r="1474" s="172" customFormat="true" ht="11.25" hidden="false" customHeight="false" outlineLevel="0" collapsed="false">
      <c r="K1474" s="198"/>
      <c r="L1474" s="198"/>
      <c r="M1474" s="198"/>
      <c r="N1474" s="198"/>
      <c r="O1474" s="198" t="n">
        <v>0</v>
      </c>
    </row>
    <row r="1475" s="172" customFormat="true" ht="11.25" hidden="false" customHeight="false" outlineLevel="0" collapsed="false">
      <c r="K1475" s="198"/>
      <c r="L1475" s="198"/>
      <c r="M1475" s="198"/>
      <c r="N1475" s="198"/>
      <c r="O1475" s="198" t="n">
        <v>0</v>
      </c>
    </row>
    <row r="1476" s="172" customFormat="true" ht="11.25" hidden="false" customHeight="false" outlineLevel="0" collapsed="false">
      <c r="K1476" s="198"/>
      <c r="L1476" s="198"/>
      <c r="M1476" s="198"/>
      <c r="N1476" s="198"/>
      <c r="O1476" s="198" t="n">
        <v>0</v>
      </c>
    </row>
    <row r="1477" s="172" customFormat="true" ht="11.25" hidden="false" customHeight="false" outlineLevel="0" collapsed="false">
      <c r="K1477" s="198"/>
      <c r="L1477" s="198"/>
      <c r="M1477" s="198"/>
      <c r="N1477" s="198"/>
      <c r="O1477" s="198" t="n">
        <v>0</v>
      </c>
    </row>
    <row r="1478" s="172" customFormat="true" ht="11.25" hidden="false" customHeight="false" outlineLevel="0" collapsed="false">
      <c r="K1478" s="198"/>
      <c r="L1478" s="198"/>
      <c r="M1478" s="198"/>
      <c r="N1478" s="198"/>
      <c r="O1478" s="198" t="n">
        <v>0</v>
      </c>
    </row>
    <row r="1479" s="172" customFormat="true" ht="11.25" hidden="false" customHeight="false" outlineLevel="0" collapsed="false">
      <c r="K1479" s="198"/>
      <c r="L1479" s="198"/>
      <c r="M1479" s="198"/>
      <c r="N1479" s="198"/>
      <c r="O1479" s="198" t="n">
        <v>0</v>
      </c>
    </row>
    <row r="1480" s="172" customFormat="true" ht="11.25" hidden="false" customHeight="false" outlineLevel="0" collapsed="false">
      <c r="K1480" s="198"/>
      <c r="L1480" s="198"/>
      <c r="M1480" s="198"/>
      <c r="N1480" s="198"/>
      <c r="O1480" s="198" t="n">
        <v>0</v>
      </c>
    </row>
    <row r="1481" s="172" customFormat="true" ht="11.25" hidden="false" customHeight="false" outlineLevel="0" collapsed="false">
      <c r="K1481" s="198"/>
      <c r="L1481" s="198"/>
      <c r="M1481" s="198"/>
      <c r="N1481" s="198"/>
      <c r="O1481" s="198" t="n">
        <v>0</v>
      </c>
    </row>
    <row r="1482" s="172" customFormat="true" ht="11.25" hidden="false" customHeight="false" outlineLevel="0" collapsed="false">
      <c r="K1482" s="198"/>
      <c r="L1482" s="198"/>
      <c r="M1482" s="198"/>
      <c r="N1482" s="198"/>
      <c r="O1482" s="198" t="n">
        <v>0</v>
      </c>
    </row>
    <row r="1483" s="172" customFormat="true" ht="11.25" hidden="false" customHeight="false" outlineLevel="0" collapsed="false">
      <c r="K1483" s="198"/>
      <c r="L1483" s="198"/>
      <c r="M1483" s="198"/>
      <c r="N1483" s="198"/>
      <c r="O1483" s="198" t="n">
        <v>0</v>
      </c>
    </row>
    <row r="1484" s="172" customFormat="true" ht="11.25" hidden="false" customHeight="false" outlineLevel="0" collapsed="false">
      <c r="K1484" s="198"/>
      <c r="L1484" s="198"/>
      <c r="M1484" s="198"/>
      <c r="N1484" s="198"/>
      <c r="O1484" s="198" t="n">
        <v>0</v>
      </c>
    </row>
    <row r="1485" s="172" customFormat="true" ht="11.25" hidden="false" customHeight="false" outlineLevel="0" collapsed="false">
      <c r="K1485" s="198"/>
      <c r="L1485" s="198"/>
      <c r="M1485" s="198"/>
      <c r="N1485" s="198"/>
      <c r="O1485" s="198" t="n">
        <v>0</v>
      </c>
    </row>
    <row r="1486" s="172" customFormat="true" ht="11.25" hidden="false" customHeight="false" outlineLevel="0" collapsed="false">
      <c r="K1486" s="198"/>
      <c r="L1486" s="198"/>
      <c r="M1486" s="198"/>
      <c r="N1486" s="198"/>
      <c r="O1486" s="198" t="n">
        <v>0</v>
      </c>
    </row>
    <row r="1487" s="172" customFormat="true" ht="11.25" hidden="false" customHeight="false" outlineLevel="0" collapsed="false">
      <c r="K1487" s="198"/>
      <c r="L1487" s="198"/>
      <c r="M1487" s="198"/>
      <c r="N1487" s="198"/>
      <c r="O1487" s="198" t="n">
        <v>0</v>
      </c>
    </row>
    <row r="1488" s="172" customFormat="true" ht="11.25" hidden="false" customHeight="false" outlineLevel="0" collapsed="false">
      <c r="K1488" s="198"/>
      <c r="L1488" s="198"/>
      <c r="M1488" s="198"/>
      <c r="N1488" s="198"/>
      <c r="O1488" s="198" t="n">
        <v>0</v>
      </c>
    </row>
    <row r="1489" s="172" customFormat="true" ht="11.25" hidden="false" customHeight="false" outlineLevel="0" collapsed="false">
      <c r="K1489" s="198"/>
      <c r="L1489" s="198"/>
      <c r="M1489" s="198"/>
      <c r="N1489" s="198"/>
      <c r="O1489" s="198" t="n">
        <v>0</v>
      </c>
    </row>
    <row r="1490" s="172" customFormat="true" ht="11.25" hidden="false" customHeight="false" outlineLevel="0" collapsed="false">
      <c r="K1490" s="198"/>
      <c r="L1490" s="198"/>
      <c r="M1490" s="198"/>
      <c r="N1490" s="198"/>
      <c r="O1490" s="198" t="n">
        <v>0</v>
      </c>
    </row>
    <row r="1491" s="172" customFormat="true" ht="11.25" hidden="false" customHeight="false" outlineLevel="0" collapsed="false">
      <c r="K1491" s="198"/>
      <c r="L1491" s="198"/>
      <c r="M1491" s="198"/>
      <c r="N1491" s="198"/>
      <c r="O1491" s="198" t="n">
        <v>0</v>
      </c>
    </row>
    <row r="1492" s="172" customFormat="true" ht="11.25" hidden="false" customHeight="false" outlineLevel="0" collapsed="false">
      <c r="K1492" s="198"/>
      <c r="L1492" s="198"/>
      <c r="M1492" s="198"/>
      <c r="N1492" s="198"/>
      <c r="O1492" s="198" t="n">
        <v>0</v>
      </c>
    </row>
    <row r="1493" s="172" customFormat="true" ht="11.25" hidden="false" customHeight="false" outlineLevel="0" collapsed="false">
      <c r="K1493" s="198"/>
      <c r="L1493" s="198"/>
      <c r="M1493" s="198"/>
      <c r="N1493" s="198"/>
      <c r="O1493" s="198" t="n">
        <v>0</v>
      </c>
    </row>
    <row r="1494" s="172" customFormat="true" ht="11.25" hidden="false" customHeight="false" outlineLevel="0" collapsed="false">
      <c r="K1494" s="198"/>
      <c r="L1494" s="198"/>
      <c r="M1494" s="198"/>
      <c r="N1494" s="198"/>
      <c r="O1494" s="198" t="n">
        <v>0</v>
      </c>
    </row>
    <row r="1495" s="172" customFormat="true" ht="11.25" hidden="false" customHeight="false" outlineLevel="0" collapsed="false">
      <c r="K1495" s="198"/>
      <c r="L1495" s="198"/>
      <c r="M1495" s="198"/>
      <c r="N1495" s="198"/>
      <c r="O1495" s="198" t="n">
        <v>0</v>
      </c>
    </row>
    <row r="1496" s="172" customFormat="true" ht="11.25" hidden="false" customHeight="false" outlineLevel="0" collapsed="false">
      <c r="K1496" s="198"/>
      <c r="L1496" s="198"/>
      <c r="M1496" s="198"/>
      <c r="N1496" s="198"/>
      <c r="O1496" s="198" t="n">
        <v>0</v>
      </c>
    </row>
    <row r="1497" s="172" customFormat="true" ht="11.25" hidden="false" customHeight="false" outlineLevel="0" collapsed="false">
      <c r="K1497" s="198"/>
      <c r="L1497" s="198"/>
      <c r="M1497" s="198"/>
      <c r="N1497" s="198"/>
      <c r="O1497" s="198" t="n">
        <v>0</v>
      </c>
    </row>
    <row r="1498" s="172" customFormat="true" ht="11.25" hidden="false" customHeight="false" outlineLevel="0" collapsed="false">
      <c r="K1498" s="198"/>
      <c r="L1498" s="198"/>
      <c r="M1498" s="198"/>
      <c r="N1498" s="198"/>
      <c r="O1498" s="198" t="n">
        <v>0</v>
      </c>
    </row>
    <row r="1499" s="172" customFormat="true" ht="11.25" hidden="false" customHeight="false" outlineLevel="0" collapsed="false">
      <c r="K1499" s="198"/>
      <c r="L1499" s="198"/>
      <c r="M1499" s="198"/>
      <c r="N1499" s="198"/>
      <c r="O1499" s="198" t="n">
        <v>0</v>
      </c>
    </row>
    <row r="1500" s="172" customFormat="true" ht="11.25" hidden="false" customHeight="false" outlineLevel="0" collapsed="false">
      <c r="K1500" s="198"/>
      <c r="L1500" s="198"/>
      <c r="M1500" s="198"/>
      <c r="N1500" s="198"/>
      <c r="O1500" s="198" t="n">
        <v>0</v>
      </c>
    </row>
    <row r="1501" s="172" customFormat="true" ht="11.25" hidden="false" customHeight="false" outlineLevel="0" collapsed="false">
      <c r="K1501" s="198"/>
      <c r="L1501" s="198"/>
      <c r="M1501" s="198"/>
      <c r="N1501" s="198"/>
      <c r="O1501" s="198" t="n">
        <v>0</v>
      </c>
    </row>
    <row r="1502" s="172" customFormat="true" ht="11.25" hidden="false" customHeight="false" outlineLevel="0" collapsed="false">
      <c r="K1502" s="198"/>
      <c r="L1502" s="198"/>
      <c r="M1502" s="198"/>
      <c r="N1502" s="198"/>
      <c r="O1502" s="198" t="n">
        <v>0</v>
      </c>
    </row>
    <row r="1503" s="172" customFormat="true" ht="11.25" hidden="false" customHeight="false" outlineLevel="0" collapsed="false">
      <c r="K1503" s="198"/>
      <c r="L1503" s="198"/>
      <c r="M1503" s="198"/>
      <c r="N1503" s="198"/>
      <c r="O1503" s="198" t="n">
        <v>0</v>
      </c>
    </row>
    <row r="1504" s="172" customFormat="true" ht="11.25" hidden="false" customHeight="false" outlineLevel="0" collapsed="false">
      <c r="K1504" s="198"/>
      <c r="L1504" s="198"/>
      <c r="M1504" s="198"/>
      <c r="N1504" s="198"/>
      <c r="O1504" s="198" t="n">
        <v>0</v>
      </c>
    </row>
    <row r="1505" s="172" customFormat="true" ht="11.25" hidden="false" customHeight="false" outlineLevel="0" collapsed="false">
      <c r="K1505" s="198"/>
      <c r="L1505" s="198"/>
      <c r="M1505" s="198"/>
      <c r="N1505" s="198"/>
      <c r="O1505" s="198" t="n">
        <v>0</v>
      </c>
    </row>
    <row r="1506" s="172" customFormat="true" ht="11.25" hidden="false" customHeight="false" outlineLevel="0" collapsed="false">
      <c r="K1506" s="198"/>
      <c r="L1506" s="198"/>
      <c r="M1506" s="198"/>
      <c r="N1506" s="198"/>
      <c r="O1506" s="198" t="n">
        <v>0</v>
      </c>
    </row>
    <row r="1507" s="172" customFormat="true" ht="11.25" hidden="false" customHeight="false" outlineLevel="0" collapsed="false">
      <c r="K1507" s="198"/>
      <c r="L1507" s="198"/>
      <c r="M1507" s="198"/>
      <c r="N1507" s="198"/>
      <c r="O1507" s="198" t="n">
        <v>0</v>
      </c>
    </row>
    <row r="1508" s="172" customFormat="true" ht="11.25" hidden="false" customHeight="false" outlineLevel="0" collapsed="false">
      <c r="K1508" s="198"/>
      <c r="L1508" s="198"/>
      <c r="M1508" s="198"/>
      <c r="N1508" s="198"/>
      <c r="O1508" s="198" t="n">
        <v>0</v>
      </c>
    </row>
    <row r="1509" s="172" customFormat="true" ht="11.25" hidden="false" customHeight="false" outlineLevel="0" collapsed="false">
      <c r="K1509" s="198"/>
      <c r="L1509" s="198"/>
      <c r="M1509" s="198"/>
      <c r="N1509" s="198"/>
      <c r="O1509" s="198" t="n">
        <v>0</v>
      </c>
    </row>
    <row r="1510" s="172" customFormat="true" ht="11.25" hidden="false" customHeight="false" outlineLevel="0" collapsed="false">
      <c r="K1510" s="198"/>
      <c r="L1510" s="198"/>
      <c r="M1510" s="198"/>
      <c r="N1510" s="198"/>
      <c r="O1510" s="198" t="n">
        <v>0</v>
      </c>
    </row>
    <row r="1511" s="172" customFormat="true" ht="11.25" hidden="false" customHeight="false" outlineLevel="0" collapsed="false">
      <c r="K1511" s="198"/>
      <c r="L1511" s="198"/>
      <c r="M1511" s="198"/>
      <c r="N1511" s="198"/>
      <c r="O1511" s="198" t="n">
        <v>0</v>
      </c>
    </row>
    <row r="1512" s="172" customFormat="true" ht="11.25" hidden="false" customHeight="false" outlineLevel="0" collapsed="false">
      <c r="K1512" s="198"/>
      <c r="L1512" s="198"/>
      <c r="M1512" s="198"/>
      <c r="N1512" s="198"/>
      <c r="O1512" s="198" t="n">
        <v>0</v>
      </c>
    </row>
    <row r="1513" s="172" customFormat="true" ht="11.25" hidden="false" customHeight="false" outlineLevel="0" collapsed="false">
      <c r="K1513" s="198"/>
      <c r="L1513" s="198"/>
      <c r="M1513" s="198"/>
      <c r="N1513" s="198"/>
      <c r="O1513" s="198" t="n">
        <v>0</v>
      </c>
    </row>
    <row r="1514" s="172" customFormat="true" ht="11.25" hidden="false" customHeight="false" outlineLevel="0" collapsed="false">
      <c r="K1514" s="198"/>
      <c r="L1514" s="198"/>
      <c r="M1514" s="198"/>
      <c r="N1514" s="198"/>
      <c r="O1514" s="198" t="n">
        <v>0</v>
      </c>
    </row>
    <row r="1515" s="172" customFormat="true" ht="11.25" hidden="false" customHeight="false" outlineLevel="0" collapsed="false">
      <c r="K1515" s="198"/>
      <c r="L1515" s="198"/>
      <c r="M1515" s="198"/>
      <c r="N1515" s="198"/>
      <c r="O1515" s="198" t="n">
        <v>0</v>
      </c>
    </row>
    <row r="1516" s="172" customFormat="true" ht="11.25" hidden="false" customHeight="false" outlineLevel="0" collapsed="false">
      <c r="K1516" s="198"/>
      <c r="L1516" s="198"/>
      <c r="M1516" s="198"/>
      <c r="N1516" s="198"/>
      <c r="O1516" s="198" t="n">
        <v>0</v>
      </c>
    </row>
    <row r="1517" s="172" customFormat="true" ht="11.25" hidden="false" customHeight="false" outlineLevel="0" collapsed="false">
      <c r="K1517" s="198"/>
      <c r="L1517" s="198"/>
      <c r="M1517" s="198"/>
      <c r="N1517" s="198"/>
      <c r="O1517" s="198" t="n">
        <v>0</v>
      </c>
    </row>
    <row r="1518" s="172" customFormat="true" ht="11.25" hidden="false" customHeight="false" outlineLevel="0" collapsed="false">
      <c r="K1518" s="198"/>
      <c r="L1518" s="198"/>
      <c r="M1518" s="198"/>
      <c r="N1518" s="198"/>
      <c r="O1518" s="198" t="n">
        <v>0</v>
      </c>
    </row>
    <row r="1519" s="172" customFormat="true" ht="11.25" hidden="false" customHeight="false" outlineLevel="0" collapsed="false">
      <c r="K1519" s="198"/>
      <c r="L1519" s="198"/>
      <c r="M1519" s="198"/>
      <c r="N1519" s="198"/>
      <c r="O1519" s="198" t="n">
        <v>0</v>
      </c>
    </row>
    <row r="1520" s="172" customFormat="true" ht="11.25" hidden="false" customHeight="false" outlineLevel="0" collapsed="false">
      <c r="K1520" s="198"/>
      <c r="L1520" s="198"/>
      <c r="M1520" s="198"/>
      <c r="N1520" s="198"/>
      <c r="O1520" s="198" t="n">
        <v>0</v>
      </c>
    </row>
    <row r="1521" s="172" customFormat="true" ht="11.25" hidden="false" customHeight="false" outlineLevel="0" collapsed="false">
      <c r="K1521" s="198"/>
      <c r="L1521" s="198"/>
      <c r="M1521" s="198"/>
      <c r="N1521" s="198"/>
      <c r="O1521" s="198" t="n">
        <v>0</v>
      </c>
    </row>
    <row r="1522" s="172" customFormat="true" ht="11.25" hidden="false" customHeight="false" outlineLevel="0" collapsed="false">
      <c r="K1522" s="198"/>
      <c r="L1522" s="198"/>
      <c r="M1522" s="198"/>
      <c r="N1522" s="198"/>
      <c r="O1522" s="198" t="n">
        <v>0</v>
      </c>
    </row>
    <row r="1523" s="172" customFormat="true" ht="11.25" hidden="false" customHeight="false" outlineLevel="0" collapsed="false">
      <c r="K1523" s="198"/>
      <c r="L1523" s="198"/>
      <c r="M1523" s="198"/>
      <c r="N1523" s="198"/>
      <c r="O1523" s="198" t="n">
        <v>0</v>
      </c>
    </row>
    <row r="1524" s="172" customFormat="true" ht="11.25" hidden="false" customHeight="false" outlineLevel="0" collapsed="false">
      <c r="K1524" s="198"/>
      <c r="L1524" s="198"/>
      <c r="M1524" s="198"/>
      <c r="N1524" s="198"/>
      <c r="O1524" s="198" t="n">
        <v>0</v>
      </c>
    </row>
    <row r="1525" s="172" customFormat="true" ht="11.25" hidden="false" customHeight="false" outlineLevel="0" collapsed="false">
      <c r="K1525" s="198"/>
      <c r="L1525" s="198"/>
      <c r="M1525" s="198"/>
      <c r="N1525" s="198"/>
      <c r="O1525" s="198" t="n">
        <v>0</v>
      </c>
    </row>
    <row r="1526" s="172" customFormat="true" ht="11.25" hidden="false" customHeight="false" outlineLevel="0" collapsed="false">
      <c r="K1526" s="198"/>
      <c r="L1526" s="198"/>
      <c r="M1526" s="198"/>
      <c r="N1526" s="198"/>
      <c r="O1526" s="198" t="n">
        <v>0</v>
      </c>
    </row>
    <row r="1527" s="172" customFormat="true" ht="11.25" hidden="false" customHeight="false" outlineLevel="0" collapsed="false">
      <c r="K1527" s="198"/>
      <c r="L1527" s="198"/>
      <c r="M1527" s="198"/>
      <c r="N1527" s="198"/>
      <c r="O1527" s="198" t="n">
        <v>0</v>
      </c>
    </row>
    <row r="1528" s="172" customFormat="true" ht="11.25" hidden="false" customHeight="false" outlineLevel="0" collapsed="false">
      <c r="K1528" s="198"/>
      <c r="L1528" s="198"/>
      <c r="M1528" s="198"/>
      <c r="N1528" s="198"/>
      <c r="O1528" s="198" t="n">
        <v>0</v>
      </c>
    </row>
    <row r="1529" s="172" customFormat="true" ht="11.25" hidden="false" customHeight="false" outlineLevel="0" collapsed="false">
      <c r="K1529" s="198"/>
      <c r="L1529" s="198"/>
      <c r="M1529" s="198"/>
      <c r="N1529" s="198"/>
      <c r="O1529" s="198" t="n">
        <v>0</v>
      </c>
    </row>
    <row r="1530" s="172" customFormat="true" ht="11.25" hidden="false" customHeight="false" outlineLevel="0" collapsed="false">
      <c r="K1530" s="198"/>
      <c r="L1530" s="198"/>
      <c r="M1530" s="198"/>
      <c r="N1530" s="198"/>
      <c r="O1530" s="198" t="n">
        <v>0</v>
      </c>
    </row>
    <row r="1531" s="172" customFormat="true" ht="11.25" hidden="false" customHeight="false" outlineLevel="0" collapsed="false">
      <c r="K1531" s="198"/>
      <c r="L1531" s="198"/>
      <c r="M1531" s="198"/>
      <c r="N1531" s="198"/>
      <c r="O1531" s="198" t="n">
        <v>0</v>
      </c>
    </row>
    <row r="1532" s="172" customFormat="true" ht="11.25" hidden="false" customHeight="false" outlineLevel="0" collapsed="false">
      <c r="K1532" s="198"/>
      <c r="L1532" s="198"/>
      <c r="M1532" s="198"/>
      <c r="N1532" s="198"/>
      <c r="O1532" s="198" t="n">
        <v>0</v>
      </c>
    </row>
    <row r="1533" s="172" customFormat="true" ht="11.25" hidden="false" customHeight="false" outlineLevel="0" collapsed="false">
      <c r="K1533" s="198"/>
      <c r="L1533" s="198"/>
      <c r="M1533" s="198"/>
      <c r="N1533" s="198"/>
      <c r="O1533" s="198" t="n">
        <v>0</v>
      </c>
    </row>
    <row r="1534" s="172" customFormat="true" ht="11.25" hidden="false" customHeight="false" outlineLevel="0" collapsed="false">
      <c r="K1534" s="198"/>
      <c r="L1534" s="198"/>
      <c r="M1534" s="198"/>
      <c r="N1534" s="198"/>
      <c r="O1534" s="198" t="n">
        <v>0</v>
      </c>
    </row>
    <row r="1535" s="172" customFormat="true" ht="11.25" hidden="false" customHeight="false" outlineLevel="0" collapsed="false">
      <c r="K1535" s="198"/>
      <c r="L1535" s="198"/>
      <c r="M1535" s="198"/>
      <c r="N1535" s="198"/>
      <c r="O1535" s="198" t="n">
        <v>0</v>
      </c>
    </row>
    <row r="1536" s="172" customFormat="true" ht="11.25" hidden="false" customHeight="false" outlineLevel="0" collapsed="false">
      <c r="K1536" s="198"/>
      <c r="L1536" s="198"/>
      <c r="M1536" s="198"/>
      <c r="N1536" s="198"/>
      <c r="O1536" s="198" t="n">
        <v>0</v>
      </c>
    </row>
    <row r="1537" s="172" customFormat="true" ht="11.25" hidden="false" customHeight="false" outlineLevel="0" collapsed="false">
      <c r="K1537" s="198"/>
      <c r="L1537" s="198"/>
      <c r="M1537" s="198"/>
      <c r="N1537" s="198"/>
      <c r="O1537" s="198" t="n">
        <v>0</v>
      </c>
    </row>
    <row r="1538" s="172" customFormat="true" ht="11.25" hidden="false" customHeight="false" outlineLevel="0" collapsed="false">
      <c r="K1538" s="198"/>
      <c r="L1538" s="198"/>
      <c r="M1538" s="198"/>
      <c r="N1538" s="198"/>
      <c r="O1538" s="198" t="n">
        <v>0</v>
      </c>
    </row>
    <row r="1539" s="172" customFormat="true" ht="11.25" hidden="false" customHeight="false" outlineLevel="0" collapsed="false">
      <c r="K1539" s="198"/>
      <c r="L1539" s="198"/>
      <c r="M1539" s="198"/>
      <c r="N1539" s="198"/>
      <c r="O1539" s="198" t="n">
        <v>0</v>
      </c>
    </row>
    <row r="1540" s="172" customFormat="true" ht="11.25" hidden="false" customHeight="false" outlineLevel="0" collapsed="false">
      <c r="K1540" s="198"/>
      <c r="L1540" s="198"/>
      <c r="M1540" s="198"/>
      <c r="N1540" s="198"/>
      <c r="O1540" s="198" t="n">
        <v>0</v>
      </c>
    </row>
    <row r="1541" s="172" customFormat="true" ht="11.25" hidden="false" customHeight="false" outlineLevel="0" collapsed="false">
      <c r="K1541" s="198"/>
      <c r="L1541" s="198"/>
      <c r="M1541" s="198"/>
      <c r="N1541" s="198"/>
      <c r="O1541" s="198" t="n">
        <v>0</v>
      </c>
    </row>
    <row r="1542" s="172" customFormat="true" ht="11.25" hidden="false" customHeight="false" outlineLevel="0" collapsed="false">
      <c r="K1542" s="198"/>
      <c r="L1542" s="198"/>
      <c r="M1542" s="198"/>
      <c r="N1542" s="198"/>
      <c r="O1542" s="198" t="n">
        <v>0</v>
      </c>
    </row>
    <row r="1543" s="172" customFormat="true" ht="11.25" hidden="false" customHeight="false" outlineLevel="0" collapsed="false">
      <c r="K1543" s="198"/>
      <c r="L1543" s="198"/>
      <c r="M1543" s="198"/>
      <c r="N1543" s="198"/>
      <c r="O1543" s="198" t="n">
        <v>0</v>
      </c>
    </row>
    <row r="1544" s="172" customFormat="true" ht="11.25" hidden="false" customHeight="false" outlineLevel="0" collapsed="false">
      <c r="K1544" s="198"/>
      <c r="L1544" s="198"/>
      <c r="M1544" s="198"/>
      <c r="N1544" s="198"/>
      <c r="O1544" s="198" t="n">
        <v>0</v>
      </c>
    </row>
    <row r="1545" s="172" customFormat="true" ht="11.25" hidden="false" customHeight="false" outlineLevel="0" collapsed="false">
      <c r="K1545" s="198"/>
      <c r="L1545" s="198"/>
      <c r="M1545" s="198"/>
      <c r="N1545" s="198"/>
      <c r="O1545" s="198" t="n">
        <v>0</v>
      </c>
    </row>
    <row r="1546" s="172" customFormat="true" ht="11.25" hidden="false" customHeight="false" outlineLevel="0" collapsed="false">
      <c r="K1546" s="198"/>
      <c r="L1546" s="198"/>
      <c r="M1546" s="198"/>
      <c r="N1546" s="198"/>
      <c r="O1546" s="198" t="n">
        <v>0</v>
      </c>
    </row>
    <row r="1547" s="172" customFormat="true" ht="11.25" hidden="false" customHeight="false" outlineLevel="0" collapsed="false">
      <c r="K1547" s="198"/>
      <c r="L1547" s="198"/>
      <c r="M1547" s="198"/>
      <c r="N1547" s="198"/>
      <c r="O1547" s="198" t="n">
        <v>0</v>
      </c>
    </row>
    <row r="1548" s="172" customFormat="true" ht="11.25" hidden="false" customHeight="false" outlineLevel="0" collapsed="false">
      <c r="K1548" s="198"/>
      <c r="L1548" s="198"/>
      <c r="M1548" s="198"/>
      <c r="N1548" s="198"/>
      <c r="O1548" s="198" t="n">
        <v>0</v>
      </c>
    </row>
    <row r="1549" s="172" customFormat="true" ht="11.25" hidden="false" customHeight="false" outlineLevel="0" collapsed="false">
      <c r="K1549" s="198"/>
      <c r="L1549" s="198"/>
      <c r="M1549" s="198"/>
      <c r="N1549" s="198"/>
      <c r="O1549" s="198" t="n">
        <v>0</v>
      </c>
    </row>
    <row r="1550" s="172" customFormat="true" ht="11.25" hidden="false" customHeight="false" outlineLevel="0" collapsed="false">
      <c r="K1550" s="198"/>
      <c r="L1550" s="198"/>
      <c r="M1550" s="198"/>
      <c r="N1550" s="198"/>
      <c r="O1550" s="198" t="n">
        <v>0</v>
      </c>
    </row>
    <row r="1551" s="172" customFormat="true" ht="11.25" hidden="false" customHeight="false" outlineLevel="0" collapsed="false">
      <c r="K1551" s="198"/>
      <c r="L1551" s="198"/>
      <c r="M1551" s="198"/>
      <c r="N1551" s="198"/>
      <c r="O1551" s="198" t="n">
        <v>0</v>
      </c>
    </row>
    <row r="1552" s="172" customFormat="true" ht="11.25" hidden="false" customHeight="false" outlineLevel="0" collapsed="false">
      <c r="K1552" s="198"/>
      <c r="L1552" s="198"/>
      <c r="M1552" s="198"/>
      <c r="N1552" s="198"/>
      <c r="O1552" s="198" t="n">
        <v>0</v>
      </c>
    </row>
    <row r="1553" s="172" customFormat="true" ht="11.25" hidden="false" customHeight="false" outlineLevel="0" collapsed="false">
      <c r="K1553" s="198"/>
      <c r="L1553" s="198"/>
      <c r="M1553" s="198"/>
      <c r="N1553" s="198"/>
      <c r="O1553" s="198" t="n">
        <v>0</v>
      </c>
    </row>
    <row r="1554" s="172" customFormat="true" ht="11.25" hidden="false" customHeight="false" outlineLevel="0" collapsed="false">
      <c r="K1554" s="198"/>
      <c r="L1554" s="198"/>
      <c r="M1554" s="198"/>
      <c r="N1554" s="198"/>
      <c r="O1554" s="198" t="n">
        <v>0</v>
      </c>
    </row>
    <row r="1555" s="172" customFormat="true" ht="11.25" hidden="false" customHeight="false" outlineLevel="0" collapsed="false">
      <c r="K1555" s="198"/>
      <c r="L1555" s="198"/>
      <c r="M1555" s="198"/>
      <c r="N1555" s="198"/>
      <c r="O1555" s="198" t="n">
        <v>0</v>
      </c>
    </row>
    <row r="1556" s="172" customFormat="true" ht="11.25" hidden="false" customHeight="false" outlineLevel="0" collapsed="false">
      <c r="K1556" s="198"/>
      <c r="L1556" s="198"/>
      <c r="M1556" s="198"/>
      <c r="N1556" s="198"/>
      <c r="O1556" s="198" t="n">
        <v>0</v>
      </c>
    </row>
    <row r="1557" s="172" customFormat="true" ht="11.25" hidden="false" customHeight="false" outlineLevel="0" collapsed="false">
      <c r="K1557" s="198"/>
      <c r="L1557" s="198"/>
      <c r="M1557" s="198"/>
      <c r="N1557" s="198"/>
      <c r="O1557" s="198" t="n">
        <v>0</v>
      </c>
    </row>
    <row r="1558" s="172" customFormat="true" ht="11.25" hidden="false" customHeight="false" outlineLevel="0" collapsed="false">
      <c r="K1558" s="198"/>
      <c r="L1558" s="198"/>
      <c r="M1558" s="198"/>
      <c r="N1558" s="198"/>
      <c r="O1558" s="198" t="n">
        <v>0</v>
      </c>
    </row>
    <row r="1559" s="172" customFormat="true" ht="11.25" hidden="false" customHeight="false" outlineLevel="0" collapsed="false">
      <c r="K1559" s="198"/>
      <c r="L1559" s="198"/>
      <c r="M1559" s="198"/>
      <c r="N1559" s="198"/>
      <c r="O1559" s="198" t="n">
        <v>0</v>
      </c>
    </row>
    <row r="1560" s="172" customFormat="true" ht="11.25" hidden="false" customHeight="false" outlineLevel="0" collapsed="false">
      <c r="K1560" s="198"/>
      <c r="L1560" s="198"/>
      <c r="M1560" s="198"/>
      <c r="N1560" s="198"/>
      <c r="O1560" s="198" t="n">
        <v>0</v>
      </c>
    </row>
    <row r="1561" s="172" customFormat="true" ht="11.25" hidden="false" customHeight="false" outlineLevel="0" collapsed="false">
      <c r="K1561" s="198"/>
      <c r="L1561" s="198"/>
      <c r="M1561" s="198"/>
      <c r="N1561" s="198"/>
      <c r="O1561" s="198" t="n">
        <v>0</v>
      </c>
    </row>
    <row r="1562" s="172" customFormat="true" ht="11.25" hidden="false" customHeight="false" outlineLevel="0" collapsed="false">
      <c r="K1562" s="198"/>
      <c r="L1562" s="198"/>
      <c r="M1562" s="198"/>
      <c r="N1562" s="198"/>
      <c r="O1562" s="198" t="n">
        <v>0</v>
      </c>
    </row>
    <row r="1563" s="172" customFormat="true" ht="11.25" hidden="false" customHeight="false" outlineLevel="0" collapsed="false">
      <c r="K1563" s="198"/>
      <c r="L1563" s="198"/>
      <c r="M1563" s="198"/>
      <c r="N1563" s="198"/>
      <c r="O1563" s="198" t="n">
        <v>0</v>
      </c>
    </row>
    <row r="1564" s="172" customFormat="true" ht="11.25" hidden="false" customHeight="false" outlineLevel="0" collapsed="false">
      <c r="K1564" s="198"/>
      <c r="L1564" s="198"/>
      <c r="M1564" s="198"/>
      <c r="N1564" s="198"/>
      <c r="O1564" s="198" t="n">
        <v>0</v>
      </c>
    </row>
    <row r="1565" s="172" customFormat="true" ht="11.25" hidden="false" customHeight="false" outlineLevel="0" collapsed="false">
      <c r="K1565" s="198"/>
      <c r="L1565" s="198"/>
      <c r="M1565" s="198"/>
      <c r="N1565" s="198"/>
      <c r="O1565" s="198" t="n">
        <v>0</v>
      </c>
    </row>
    <row r="1566" s="172" customFormat="true" ht="11.25" hidden="false" customHeight="false" outlineLevel="0" collapsed="false">
      <c r="K1566" s="198"/>
      <c r="L1566" s="198"/>
      <c r="M1566" s="198"/>
      <c r="N1566" s="198"/>
      <c r="O1566" s="198" t="n">
        <v>0</v>
      </c>
    </row>
    <row r="1567" s="172" customFormat="true" ht="11.25" hidden="false" customHeight="false" outlineLevel="0" collapsed="false">
      <c r="K1567" s="198"/>
      <c r="L1567" s="198"/>
      <c r="M1567" s="198"/>
      <c r="N1567" s="198"/>
      <c r="O1567" s="198" t="n">
        <v>0</v>
      </c>
    </row>
    <row r="1568" s="172" customFormat="true" ht="11.25" hidden="false" customHeight="false" outlineLevel="0" collapsed="false">
      <c r="K1568" s="198"/>
      <c r="L1568" s="198"/>
      <c r="M1568" s="198"/>
      <c r="N1568" s="198"/>
      <c r="O1568" s="198" t="n">
        <v>0</v>
      </c>
    </row>
    <row r="1569" s="172" customFormat="true" ht="11.25" hidden="false" customHeight="false" outlineLevel="0" collapsed="false">
      <c r="K1569" s="198"/>
      <c r="L1569" s="198"/>
      <c r="M1569" s="198"/>
      <c r="N1569" s="198"/>
      <c r="O1569" s="198" t="n">
        <v>0</v>
      </c>
    </row>
    <row r="1570" s="172" customFormat="true" ht="11.25" hidden="false" customHeight="false" outlineLevel="0" collapsed="false">
      <c r="K1570" s="198"/>
      <c r="L1570" s="198"/>
      <c r="M1570" s="198"/>
      <c r="N1570" s="198"/>
      <c r="O1570" s="198" t="n">
        <v>0</v>
      </c>
    </row>
    <row r="1571" s="172" customFormat="true" ht="11.25" hidden="false" customHeight="false" outlineLevel="0" collapsed="false">
      <c r="K1571" s="198"/>
      <c r="L1571" s="198"/>
      <c r="M1571" s="198"/>
      <c r="N1571" s="198"/>
      <c r="O1571" s="198" t="n">
        <v>0</v>
      </c>
    </row>
    <row r="1572" s="172" customFormat="true" ht="11.25" hidden="false" customHeight="false" outlineLevel="0" collapsed="false">
      <c r="K1572" s="198"/>
      <c r="L1572" s="198"/>
      <c r="M1572" s="198"/>
      <c r="N1572" s="198"/>
      <c r="O1572" s="198" t="n">
        <v>0</v>
      </c>
    </row>
    <row r="1573" s="172" customFormat="true" ht="11.25" hidden="false" customHeight="false" outlineLevel="0" collapsed="false">
      <c r="K1573" s="198"/>
      <c r="L1573" s="198"/>
      <c r="M1573" s="198"/>
      <c r="N1573" s="198"/>
      <c r="O1573" s="198" t="n">
        <v>0</v>
      </c>
    </row>
    <row r="1574" s="172" customFormat="true" ht="11.25" hidden="false" customHeight="false" outlineLevel="0" collapsed="false">
      <c r="K1574" s="198"/>
      <c r="L1574" s="198"/>
      <c r="M1574" s="198"/>
      <c r="N1574" s="198"/>
      <c r="O1574" s="198" t="n">
        <v>0</v>
      </c>
    </row>
    <row r="1575" s="172" customFormat="true" ht="11.25" hidden="false" customHeight="false" outlineLevel="0" collapsed="false">
      <c r="K1575" s="198"/>
      <c r="L1575" s="198"/>
      <c r="M1575" s="198"/>
      <c r="N1575" s="198"/>
      <c r="O1575" s="198" t="n">
        <v>0</v>
      </c>
    </row>
    <row r="1576" s="172" customFormat="true" ht="11.25" hidden="false" customHeight="false" outlineLevel="0" collapsed="false">
      <c r="K1576" s="198"/>
      <c r="L1576" s="198"/>
      <c r="M1576" s="198"/>
      <c r="N1576" s="198"/>
      <c r="O1576" s="198" t="n">
        <v>0</v>
      </c>
    </row>
    <row r="1577" s="172" customFormat="true" ht="11.25" hidden="false" customHeight="false" outlineLevel="0" collapsed="false">
      <c r="K1577" s="198"/>
      <c r="L1577" s="198"/>
      <c r="M1577" s="198"/>
      <c r="N1577" s="198"/>
      <c r="O1577" s="198" t="n">
        <v>0</v>
      </c>
    </row>
    <row r="1578" s="172" customFormat="true" ht="11.25" hidden="false" customHeight="false" outlineLevel="0" collapsed="false">
      <c r="K1578" s="198"/>
      <c r="L1578" s="198"/>
      <c r="M1578" s="198"/>
      <c r="N1578" s="198"/>
      <c r="O1578" s="198" t="n">
        <v>0</v>
      </c>
    </row>
    <row r="1579" s="172" customFormat="true" ht="11.25" hidden="false" customHeight="false" outlineLevel="0" collapsed="false">
      <c r="K1579" s="198"/>
      <c r="L1579" s="198"/>
      <c r="M1579" s="198"/>
      <c r="N1579" s="198"/>
      <c r="O1579" s="198" t="n">
        <v>0</v>
      </c>
    </row>
    <row r="1580" s="172" customFormat="true" ht="11.25" hidden="false" customHeight="false" outlineLevel="0" collapsed="false">
      <c r="K1580" s="198"/>
      <c r="L1580" s="198"/>
      <c r="M1580" s="198"/>
      <c r="N1580" s="198"/>
      <c r="O1580" s="198" t="n">
        <v>0</v>
      </c>
    </row>
    <row r="1581" s="172" customFormat="true" ht="11.25" hidden="false" customHeight="false" outlineLevel="0" collapsed="false">
      <c r="K1581" s="198"/>
      <c r="L1581" s="198"/>
      <c r="M1581" s="198"/>
      <c r="N1581" s="198"/>
      <c r="O1581" s="198" t="n">
        <v>0</v>
      </c>
    </row>
    <row r="1582" s="172" customFormat="true" ht="11.25" hidden="false" customHeight="false" outlineLevel="0" collapsed="false">
      <c r="K1582" s="198"/>
      <c r="L1582" s="198"/>
      <c r="M1582" s="198"/>
      <c r="N1582" s="198"/>
      <c r="O1582" s="198" t="n">
        <v>0</v>
      </c>
    </row>
    <row r="1583" s="172" customFormat="true" ht="11.25" hidden="false" customHeight="false" outlineLevel="0" collapsed="false">
      <c r="K1583" s="198"/>
      <c r="L1583" s="198"/>
      <c r="M1583" s="198"/>
      <c r="N1583" s="198"/>
      <c r="O1583" s="198" t="n">
        <v>0</v>
      </c>
    </row>
    <row r="1584" s="172" customFormat="true" ht="11.25" hidden="false" customHeight="false" outlineLevel="0" collapsed="false">
      <c r="K1584" s="198"/>
      <c r="L1584" s="198"/>
      <c r="M1584" s="198"/>
      <c r="N1584" s="198"/>
      <c r="O1584" s="198" t="n">
        <v>0</v>
      </c>
    </row>
    <row r="1585" s="172" customFormat="true" ht="11.25" hidden="false" customHeight="false" outlineLevel="0" collapsed="false">
      <c r="K1585" s="198"/>
      <c r="L1585" s="198"/>
      <c r="M1585" s="198"/>
      <c r="N1585" s="198"/>
      <c r="O1585" s="198" t="n">
        <v>0</v>
      </c>
    </row>
    <row r="1586" s="172" customFormat="true" ht="11.25" hidden="false" customHeight="false" outlineLevel="0" collapsed="false">
      <c r="K1586" s="198"/>
      <c r="L1586" s="198"/>
      <c r="M1586" s="198"/>
      <c r="N1586" s="198"/>
      <c r="O1586" s="198" t="n">
        <v>0</v>
      </c>
    </row>
    <row r="1587" s="172" customFormat="true" ht="11.25" hidden="false" customHeight="false" outlineLevel="0" collapsed="false">
      <c r="K1587" s="198"/>
      <c r="L1587" s="198"/>
      <c r="M1587" s="198"/>
      <c r="N1587" s="198"/>
      <c r="O1587" s="198" t="n">
        <v>0</v>
      </c>
    </row>
    <row r="1588" s="172" customFormat="true" ht="11.25" hidden="false" customHeight="false" outlineLevel="0" collapsed="false">
      <c r="K1588" s="198"/>
      <c r="L1588" s="198"/>
      <c r="M1588" s="198"/>
      <c r="N1588" s="198"/>
      <c r="O1588" s="198" t="n">
        <v>0</v>
      </c>
    </row>
    <row r="1589" s="172" customFormat="true" ht="11.25" hidden="false" customHeight="false" outlineLevel="0" collapsed="false">
      <c r="K1589" s="198"/>
      <c r="L1589" s="198"/>
      <c r="M1589" s="198"/>
      <c r="N1589" s="198"/>
      <c r="O1589" s="198" t="n">
        <v>0</v>
      </c>
    </row>
    <row r="1590" s="172" customFormat="true" ht="11.25" hidden="false" customHeight="false" outlineLevel="0" collapsed="false">
      <c r="K1590" s="198"/>
      <c r="L1590" s="198"/>
      <c r="M1590" s="198"/>
      <c r="N1590" s="198"/>
      <c r="O1590" s="198" t="n">
        <v>0</v>
      </c>
    </row>
    <row r="1591" s="172" customFormat="true" ht="11.25" hidden="false" customHeight="false" outlineLevel="0" collapsed="false">
      <c r="K1591" s="198"/>
      <c r="L1591" s="198"/>
      <c r="M1591" s="198"/>
      <c r="N1591" s="198"/>
      <c r="O1591" s="198" t="n">
        <v>0</v>
      </c>
    </row>
    <row r="1592" s="172" customFormat="true" ht="11.25" hidden="false" customHeight="false" outlineLevel="0" collapsed="false">
      <c r="K1592" s="198"/>
      <c r="L1592" s="198"/>
      <c r="M1592" s="198"/>
      <c r="N1592" s="198"/>
      <c r="O1592" s="198" t="n">
        <v>0</v>
      </c>
    </row>
    <row r="1593" s="172" customFormat="true" ht="11.25" hidden="false" customHeight="false" outlineLevel="0" collapsed="false">
      <c r="K1593" s="198"/>
      <c r="L1593" s="198"/>
      <c r="M1593" s="198"/>
      <c r="N1593" s="198"/>
      <c r="O1593" s="198" t="n">
        <v>0</v>
      </c>
    </row>
    <row r="1594" s="172" customFormat="true" ht="11.25" hidden="false" customHeight="false" outlineLevel="0" collapsed="false">
      <c r="K1594" s="198"/>
      <c r="L1594" s="198"/>
      <c r="M1594" s="198"/>
      <c r="N1594" s="198"/>
      <c r="O1594" s="198" t="n">
        <v>0</v>
      </c>
    </row>
    <row r="1595" s="172" customFormat="true" ht="11.25" hidden="false" customHeight="false" outlineLevel="0" collapsed="false">
      <c r="K1595" s="198"/>
      <c r="L1595" s="198"/>
      <c r="M1595" s="198"/>
      <c r="N1595" s="198"/>
      <c r="O1595" s="198" t="n">
        <v>0</v>
      </c>
    </row>
    <row r="1596" s="172" customFormat="true" ht="11.25" hidden="false" customHeight="false" outlineLevel="0" collapsed="false">
      <c r="K1596" s="198"/>
      <c r="L1596" s="198"/>
      <c r="M1596" s="198"/>
      <c r="N1596" s="198"/>
      <c r="O1596" s="198" t="n">
        <v>0</v>
      </c>
    </row>
    <row r="1597" s="172" customFormat="true" ht="11.25" hidden="false" customHeight="false" outlineLevel="0" collapsed="false">
      <c r="K1597" s="198"/>
      <c r="L1597" s="198"/>
      <c r="M1597" s="198"/>
      <c r="N1597" s="198"/>
      <c r="O1597" s="198" t="n">
        <v>0</v>
      </c>
    </row>
    <row r="1598" s="172" customFormat="true" ht="11.25" hidden="false" customHeight="false" outlineLevel="0" collapsed="false">
      <c r="K1598" s="198"/>
      <c r="L1598" s="198"/>
      <c r="M1598" s="198"/>
      <c r="N1598" s="198"/>
      <c r="O1598" s="198" t="n">
        <v>0</v>
      </c>
    </row>
    <row r="1599" s="172" customFormat="true" ht="11.25" hidden="false" customHeight="false" outlineLevel="0" collapsed="false">
      <c r="K1599" s="198"/>
      <c r="L1599" s="198"/>
      <c r="M1599" s="198"/>
      <c r="N1599" s="198"/>
      <c r="O1599" s="198" t="n">
        <v>0</v>
      </c>
    </row>
    <row r="1600" s="172" customFormat="true" ht="11.25" hidden="false" customHeight="false" outlineLevel="0" collapsed="false">
      <c r="K1600" s="198"/>
      <c r="L1600" s="198"/>
      <c r="M1600" s="198"/>
      <c r="N1600" s="198"/>
      <c r="O1600" s="198" t="n">
        <v>0</v>
      </c>
    </row>
    <row r="1601" s="172" customFormat="true" ht="11.25" hidden="false" customHeight="false" outlineLevel="0" collapsed="false">
      <c r="K1601" s="198"/>
      <c r="L1601" s="198"/>
      <c r="M1601" s="198"/>
      <c r="N1601" s="198"/>
      <c r="O1601" s="198" t="n">
        <v>0</v>
      </c>
    </row>
    <row r="1602" s="172" customFormat="true" ht="11.25" hidden="false" customHeight="false" outlineLevel="0" collapsed="false">
      <c r="K1602" s="198"/>
      <c r="L1602" s="198"/>
      <c r="M1602" s="198"/>
      <c r="N1602" s="198"/>
      <c r="O1602" s="198" t="n">
        <v>0</v>
      </c>
    </row>
    <row r="1603" s="172" customFormat="true" ht="11.25" hidden="false" customHeight="false" outlineLevel="0" collapsed="false">
      <c r="K1603" s="198"/>
      <c r="L1603" s="198"/>
      <c r="M1603" s="198"/>
      <c r="N1603" s="198"/>
      <c r="O1603" s="198" t="n">
        <v>0</v>
      </c>
    </row>
    <row r="1604" s="172" customFormat="true" ht="11.25" hidden="false" customHeight="false" outlineLevel="0" collapsed="false">
      <c r="K1604" s="198"/>
      <c r="L1604" s="198"/>
      <c r="M1604" s="198"/>
      <c r="N1604" s="198"/>
      <c r="O1604" s="198" t="n">
        <v>0</v>
      </c>
    </row>
    <row r="1605" s="172" customFormat="true" ht="11.25" hidden="false" customHeight="false" outlineLevel="0" collapsed="false">
      <c r="K1605" s="198"/>
      <c r="L1605" s="198"/>
      <c r="M1605" s="198"/>
      <c r="N1605" s="198"/>
      <c r="O1605" s="198" t="n">
        <v>0</v>
      </c>
    </row>
    <row r="1606" s="172" customFormat="true" ht="11.25" hidden="false" customHeight="false" outlineLevel="0" collapsed="false">
      <c r="K1606" s="198"/>
      <c r="L1606" s="198"/>
      <c r="M1606" s="198"/>
      <c r="N1606" s="198"/>
      <c r="O1606" s="198" t="n">
        <v>0</v>
      </c>
    </row>
    <row r="1607" s="172" customFormat="true" ht="11.25" hidden="false" customHeight="false" outlineLevel="0" collapsed="false">
      <c r="K1607" s="198"/>
      <c r="L1607" s="198"/>
      <c r="M1607" s="198"/>
      <c r="N1607" s="198"/>
      <c r="O1607" s="198" t="n">
        <v>0</v>
      </c>
    </row>
    <row r="1608" s="172" customFormat="true" ht="11.25" hidden="false" customHeight="false" outlineLevel="0" collapsed="false">
      <c r="K1608" s="198"/>
      <c r="L1608" s="198"/>
      <c r="M1608" s="198"/>
      <c r="N1608" s="198"/>
      <c r="O1608" s="198" t="n">
        <v>0</v>
      </c>
    </row>
    <row r="1609" s="172" customFormat="true" ht="11.25" hidden="false" customHeight="false" outlineLevel="0" collapsed="false">
      <c r="K1609" s="198"/>
      <c r="L1609" s="198"/>
      <c r="M1609" s="198"/>
      <c r="N1609" s="198"/>
      <c r="O1609" s="198" t="n">
        <v>0</v>
      </c>
    </row>
    <row r="1610" s="172" customFormat="true" ht="11.25" hidden="false" customHeight="false" outlineLevel="0" collapsed="false">
      <c r="K1610" s="198"/>
      <c r="L1610" s="198"/>
      <c r="M1610" s="198"/>
      <c r="N1610" s="198"/>
      <c r="O1610" s="198" t="n">
        <v>0</v>
      </c>
    </row>
    <row r="1611" s="172" customFormat="true" ht="11.25" hidden="false" customHeight="false" outlineLevel="0" collapsed="false">
      <c r="K1611" s="198"/>
      <c r="L1611" s="198"/>
      <c r="M1611" s="198"/>
      <c r="N1611" s="198"/>
      <c r="O1611" s="198" t="n">
        <v>0</v>
      </c>
    </row>
    <row r="1612" s="172" customFormat="true" ht="11.25" hidden="false" customHeight="false" outlineLevel="0" collapsed="false">
      <c r="K1612" s="198"/>
      <c r="L1612" s="198"/>
      <c r="M1612" s="198"/>
      <c r="N1612" s="198"/>
      <c r="O1612" s="198" t="n">
        <v>0</v>
      </c>
    </row>
    <row r="1613" s="172" customFormat="true" ht="11.25" hidden="false" customHeight="false" outlineLevel="0" collapsed="false">
      <c r="K1613" s="198"/>
      <c r="L1613" s="198"/>
      <c r="M1613" s="198"/>
      <c r="N1613" s="198"/>
      <c r="O1613" s="198" t="n">
        <v>0</v>
      </c>
    </row>
    <row r="1614" s="172" customFormat="true" ht="11.25" hidden="false" customHeight="false" outlineLevel="0" collapsed="false">
      <c r="K1614" s="198"/>
      <c r="L1614" s="198"/>
      <c r="M1614" s="198"/>
      <c r="N1614" s="198"/>
      <c r="O1614" s="198" t="n">
        <v>0</v>
      </c>
    </row>
    <row r="1615" s="172" customFormat="true" ht="11.25" hidden="false" customHeight="false" outlineLevel="0" collapsed="false">
      <c r="K1615" s="198"/>
      <c r="L1615" s="198"/>
      <c r="M1615" s="198"/>
      <c r="N1615" s="198"/>
      <c r="O1615" s="198" t="n">
        <v>0</v>
      </c>
    </row>
    <row r="1616" s="172" customFormat="true" ht="11.25" hidden="false" customHeight="false" outlineLevel="0" collapsed="false">
      <c r="K1616" s="198"/>
      <c r="L1616" s="198"/>
      <c r="M1616" s="198"/>
      <c r="N1616" s="198"/>
      <c r="O1616" s="198" t="n">
        <v>0</v>
      </c>
    </row>
    <row r="1617" s="172" customFormat="true" ht="11.25" hidden="false" customHeight="false" outlineLevel="0" collapsed="false">
      <c r="K1617" s="198"/>
      <c r="L1617" s="198"/>
      <c r="M1617" s="198"/>
      <c r="N1617" s="198"/>
      <c r="O1617" s="198" t="n">
        <v>0</v>
      </c>
    </row>
    <row r="1618" s="172" customFormat="true" ht="11.25" hidden="false" customHeight="false" outlineLevel="0" collapsed="false">
      <c r="K1618" s="198"/>
      <c r="L1618" s="198"/>
      <c r="M1618" s="198"/>
      <c r="N1618" s="198"/>
      <c r="O1618" s="198" t="n">
        <v>0</v>
      </c>
    </row>
    <row r="1619" s="172" customFormat="true" ht="11.25" hidden="false" customHeight="false" outlineLevel="0" collapsed="false">
      <c r="K1619" s="198"/>
      <c r="L1619" s="198"/>
      <c r="M1619" s="198"/>
      <c r="N1619" s="198"/>
      <c r="O1619" s="198" t="n">
        <v>0</v>
      </c>
    </row>
    <row r="1620" s="172" customFormat="true" ht="11.25" hidden="false" customHeight="false" outlineLevel="0" collapsed="false">
      <c r="K1620" s="198"/>
      <c r="L1620" s="198"/>
      <c r="M1620" s="198"/>
      <c r="N1620" s="198"/>
      <c r="O1620" s="198" t="n">
        <v>0</v>
      </c>
    </row>
    <row r="1621" s="172" customFormat="true" ht="11.25" hidden="false" customHeight="false" outlineLevel="0" collapsed="false">
      <c r="K1621" s="198"/>
      <c r="L1621" s="198"/>
      <c r="M1621" s="198"/>
      <c r="N1621" s="198"/>
      <c r="O1621" s="198" t="n">
        <v>0</v>
      </c>
    </row>
    <row r="1622" s="172" customFormat="true" ht="11.25" hidden="false" customHeight="false" outlineLevel="0" collapsed="false">
      <c r="K1622" s="198"/>
      <c r="L1622" s="198"/>
      <c r="M1622" s="198"/>
      <c r="N1622" s="198"/>
      <c r="O1622" s="198" t="n">
        <v>0</v>
      </c>
    </row>
    <row r="1623" s="172" customFormat="true" ht="11.25" hidden="false" customHeight="false" outlineLevel="0" collapsed="false">
      <c r="K1623" s="198"/>
      <c r="L1623" s="198"/>
      <c r="M1623" s="198"/>
      <c r="N1623" s="198"/>
      <c r="O1623" s="198" t="n">
        <v>0</v>
      </c>
    </row>
    <row r="1624" s="172" customFormat="true" ht="11.25" hidden="false" customHeight="false" outlineLevel="0" collapsed="false">
      <c r="K1624" s="198"/>
      <c r="L1624" s="198"/>
      <c r="M1624" s="198"/>
      <c r="N1624" s="198"/>
      <c r="O1624" s="198" t="n">
        <v>0</v>
      </c>
    </row>
    <row r="1625" s="172" customFormat="true" ht="11.25" hidden="false" customHeight="false" outlineLevel="0" collapsed="false">
      <c r="K1625" s="198"/>
      <c r="L1625" s="198"/>
      <c r="M1625" s="198"/>
      <c r="N1625" s="198"/>
      <c r="O1625" s="198" t="n">
        <v>0</v>
      </c>
    </row>
    <row r="1626" s="172" customFormat="true" ht="11.25" hidden="false" customHeight="false" outlineLevel="0" collapsed="false">
      <c r="K1626" s="198"/>
      <c r="L1626" s="198"/>
      <c r="M1626" s="198"/>
      <c r="N1626" s="198"/>
      <c r="O1626" s="198" t="n">
        <v>0</v>
      </c>
    </row>
    <row r="1627" s="172" customFormat="true" ht="11.25" hidden="false" customHeight="false" outlineLevel="0" collapsed="false">
      <c r="K1627" s="198"/>
      <c r="L1627" s="198"/>
      <c r="M1627" s="198"/>
      <c r="N1627" s="198"/>
      <c r="O1627" s="198" t="n">
        <v>0</v>
      </c>
    </row>
    <row r="1628" s="172" customFormat="true" ht="11.25" hidden="false" customHeight="false" outlineLevel="0" collapsed="false">
      <c r="K1628" s="198"/>
      <c r="L1628" s="198"/>
      <c r="M1628" s="198"/>
      <c r="N1628" s="198"/>
      <c r="O1628" s="198" t="n">
        <v>0</v>
      </c>
    </row>
    <row r="1629" s="172" customFormat="true" ht="11.25" hidden="false" customHeight="false" outlineLevel="0" collapsed="false">
      <c r="K1629" s="198"/>
      <c r="L1629" s="198"/>
      <c r="M1629" s="198"/>
      <c r="N1629" s="198"/>
      <c r="O1629" s="198" t="n">
        <v>0</v>
      </c>
    </row>
    <row r="1630" s="172" customFormat="true" ht="11.25" hidden="false" customHeight="false" outlineLevel="0" collapsed="false">
      <c r="K1630" s="198"/>
      <c r="L1630" s="198"/>
      <c r="M1630" s="198"/>
      <c r="N1630" s="198"/>
      <c r="O1630" s="198" t="n">
        <v>0</v>
      </c>
    </row>
    <row r="1631" s="172" customFormat="true" ht="11.25" hidden="false" customHeight="false" outlineLevel="0" collapsed="false">
      <c r="K1631" s="198"/>
      <c r="L1631" s="198"/>
      <c r="M1631" s="198"/>
      <c r="N1631" s="198"/>
      <c r="O1631" s="198" t="n">
        <v>0</v>
      </c>
    </row>
    <row r="1632" s="172" customFormat="true" ht="11.25" hidden="false" customHeight="false" outlineLevel="0" collapsed="false">
      <c r="K1632" s="198"/>
      <c r="L1632" s="198"/>
      <c r="M1632" s="198"/>
      <c r="N1632" s="198"/>
      <c r="O1632" s="198" t="n">
        <v>0</v>
      </c>
    </row>
    <row r="1633" s="172" customFormat="true" ht="11.25" hidden="false" customHeight="false" outlineLevel="0" collapsed="false">
      <c r="K1633" s="198"/>
      <c r="L1633" s="198"/>
      <c r="M1633" s="198"/>
      <c r="N1633" s="198"/>
      <c r="O1633" s="198" t="n">
        <v>0</v>
      </c>
    </row>
    <row r="1634" s="172" customFormat="true" ht="11.25" hidden="false" customHeight="false" outlineLevel="0" collapsed="false">
      <c r="K1634" s="198"/>
      <c r="L1634" s="198"/>
      <c r="M1634" s="198"/>
      <c r="N1634" s="198"/>
      <c r="O1634" s="198" t="n">
        <v>0</v>
      </c>
    </row>
    <row r="1635" s="172" customFormat="true" ht="11.25" hidden="false" customHeight="false" outlineLevel="0" collapsed="false">
      <c r="K1635" s="198"/>
      <c r="L1635" s="198"/>
      <c r="M1635" s="198"/>
      <c r="N1635" s="198"/>
      <c r="O1635" s="198" t="n">
        <v>0</v>
      </c>
    </row>
    <row r="1636" s="172" customFormat="true" ht="11.25" hidden="false" customHeight="false" outlineLevel="0" collapsed="false">
      <c r="K1636" s="198"/>
      <c r="L1636" s="198"/>
      <c r="M1636" s="198"/>
      <c r="N1636" s="198"/>
      <c r="O1636" s="198" t="n">
        <v>0</v>
      </c>
    </row>
    <row r="1637" s="172" customFormat="true" ht="11.25" hidden="false" customHeight="false" outlineLevel="0" collapsed="false">
      <c r="K1637" s="198"/>
      <c r="L1637" s="198"/>
      <c r="M1637" s="198"/>
      <c r="N1637" s="198"/>
      <c r="O1637" s="198" t="n">
        <v>0</v>
      </c>
    </row>
    <row r="1638" s="172" customFormat="true" ht="11.25" hidden="false" customHeight="false" outlineLevel="0" collapsed="false">
      <c r="K1638" s="198"/>
      <c r="L1638" s="198"/>
      <c r="M1638" s="198"/>
      <c r="N1638" s="198"/>
      <c r="O1638" s="198" t="n">
        <v>0</v>
      </c>
    </row>
    <row r="1639" s="172" customFormat="true" ht="11.25" hidden="false" customHeight="false" outlineLevel="0" collapsed="false">
      <c r="K1639" s="198"/>
      <c r="L1639" s="198"/>
      <c r="M1639" s="198"/>
      <c r="N1639" s="198"/>
      <c r="O1639" s="198" t="n">
        <v>0</v>
      </c>
    </row>
    <row r="1640" s="172" customFormat="true" ht="11.25" hidden="false" customHeight="false" outlineLevel="0" collapsed="false">
      <c r="K1640" s="198"/>
      <c r="L1640" s="198"/>
      <c r="M1640" s="198"/>
      <c r="N1640" s="198"/>
      <c r="O1640" s="198" t="n">
        <v>0</v>
      </c>
    </row>
    <row r="1641" s="172" customFormat="true" ht="11.25" hidden="false" customHeight="false" outlineLevel="0" collapsed="false">
      <c r="K1641" s="198"/>
      <c r="L1641" s="198"/>
      <c r="M1641" s="198"/>
      <c r="N1641" s="198"/>
      <c r="O1641" s="198" t="n">
        <v>0</v>
      </c>
    </row>
    <row r="1642" s="172" customFormat="true" ht="11.25" hidden="false" customHeight="false" outlineLevel="0" collapsed="false">
      <c r="K1642" s="198"/>
      <c r="L1642" s="198"/>
      <c r="M1642" s="198"/>
      <c r="N1642" s="198"/>
      <c r="O1642" s="198" t="n">
        <v>0</v>
      </c>
    </row>
    <row r="1643" s="172" customFormat="true" ht="11.25" hidden="false" customHeight="false" outlineLevel="0" collapsed="false">
      <c r="K1643" s="198"/>
      <c r="L1643" s="198"/>
      <c r="M1643" s="198"/>
      <c r="N1643" s="198"/>
      <c r="O1643" s="198" t="n">
        <v>0</v>
      </c>
    </row>
    <row r="1644" s="172" customFormat="true" ht="11.25" hidden="false" customHeight="false" outlineLevel="0" collapsed="false">
      <c r="K1644" s="198"/>
      <c r="L1644" s="198"/>
      <c r="M1644" s="198"/>
      <c r="N1644" s="198"/>
      <c r="O1644" s="198" t="n">
        <v>0</v>
      </c>
    </row>
    <row r="1645" s="172" customFormat="true" ht="11.25" hidden="false" customHeight="false" outlineLevel="0" collapsed="false">
      <c r="K1645" s="198"/>
      <c r="L1645" s="198"/>
      <c r="M1645" s="198"/>
      <c r="N1645" s="198"/>
      <c r="O1645" s="198" t="n">
        <v>0</v>
      </c>
    </row>
    <row r="1646" s="172" customFormat="true" ht="11.25" hidden="false" customHeight="false" outlineLevel="0" collapsed="false">
      <c r="K1646" s="198"/>
      <c r="L1646" s="198"/>
      <c r="M1646" s="198"/>
      <c r="N1646" s="198"/>
      <c r="O1646" s="198" t="n">
        <v>0</v>
      </c>
    </row>
    <row r="1647" s="172" customFormat="true" ht="11.25" hidden="false" customHeight="false" outlineLevel="0" collapsed="false">
      <c r="K1647" s="198"/>
      <c r="L1647" s="198"/>
      <c r="M1647" s="198"/>
      <c r="N1647" s="198"/>
      <c r="O1647" s="198" t="n">
        <v>0</v>
      </c>
    </row>
    <row r="1648" s="172" customFormat="true" ht="11.25" hidden="false" customHeight="false" outlineLevel="0" collapsed="false">
      <c r="K1648" s="198"/>
      <c r="L1648" s="198"/>
      <c r="M1648" s="198"/>
      <c r="N1648" s="198"/>
      <c r="O1648" s="198" t="n">
        <v>0</v>
      </c>
    </row>
    <row r="1649" s="172" customFormat="true" ht="11.25" hidden="false" customHeight="false" outlineLevel="0" collapsed="false">
      <c r="K1649" s="198"/>
      <c r="L1649" s="198"/>
      <c r="M1649" s="198"/>
      <c r="N1649" s="198"/>
      <c r="O1649" s="198" t="n">
        <v>0</v>
      </c>
    </row>
    <row r="1650" s="172" customFormat="true" ht="11.25" hidden="false" customHeight="false" outlineLevel="0" collapsed="false">
      <c r="K1650" s="198"/>
      <c r="L1650" s="198"/>
      <c r="M1650" s="198"/>
      <c r="N1650" s="198"/>
      <c r="O1650" s="198" t="n">
        <v>0</v>
      </c>
    </row>
    <row r="1651" s="172" customFormat="true" ht="11.25" hidden="false" customHeight="false" outlineLevel="0" collapsed="false">
      <c r="K1651" s="198"/>
      <c r="L1651" s="198"/>
      <c r="M1651" s="198"/>
      <c r="N1651" s="198"/>
      <c r="O1651" s="198" t="n">
        <v>0</v>
      </c>
    </row>
    <row r="1652" s="172" customFormat="true" ht="11.25" hidden="false" customHeight="false" outlineLevel="0" collapsed="false">
      <c r="K1652" s="198"/>
      <c r="L1652" s="198"/>
      <c r="M1652" s="198"/>
      <c r="N1652" s="198"/>
      <c r="O1652" s="198" t="n">
        <v>0</v>
      </c>
    </row>
    <row r="1653" s="172" customFormat="true" ht="11.25" hidden="false" customHeight="false" outlineLevel="0" collapsed="false">
      <c r="K1653" s="198"/>
      <c r="L1653" s="198"/>
      <c r="M1653" s="198"/>
      <c r="N1653" s="198"/>
      <c r="O1653" s="198" t="n">
        <v>0</v>
      </c>
    </row>
    <row r="1654" s="172" customFormat="true" ht="11.25" hidden="false" customHeight="false" outlineLevel="0" collapsed="false">
      <c r="K1654" s="198"/>
      <c r="L1654" s="198"/>
      <c r="M1654" s="198"/>
      <c r="N1654" s="198"/>
      <c r="O1654" s="198" t="n">
        <v>0</v>
      </c>
    </row>
    <row r="1655" s="172" customFormat="true" ht="11.25" hidden="false" customHeight="false" outlineLevel="0" collapsed="false">
      <c r="K1655" s="198"/>
      <c r="L1655" s="198"/>
      <c r="M1655" s="198"/>
      <c r="N1655" s="198"/>
      <c r="O1655" s="198" t="n">
        <v>0</v>
      </c>
    </row>
    <row r="1656" s="172" customFormat="true" ht="11.25" hidden="false" customHeight="false" outlineLevel="0" collapsed="false">
      <c r="K1656" s="198"/>
      <c r="L1656" s="198"/>
      <c r="M1656" s="198"/>
      <c r="N1656" s="198"/>
      <c r="O1656" s="198" t="n">
        <v>0</v>
      </c>
    </row>
    <row r="1657" s="172" customFormat="true" ht="11.25" hidden="false" customHeight="false" outlineLevel="0" collapsed="false">
      <c r="K1657" s="198"/>
      <c r="L1657" s="198"/>
      <c r="M1657" s="198"/>
      <c r="N1657" s="198"/>
      <c r="O1657" s="198" t="n">
        <v>0</v>
      </c>
    </row>
    <row r="1658" s="172" customFormat="true" ht="11.25" hidden="false" customHeight="false" outlineLevel="0" collapsed="false">
      <c r="K1658" s="198"/>
      <c r="L1658" s="198"/>
      <c r="M1658" s="198"/>
      <c r="N1658" s="198"/>
      <c r="O1658" s="198" t="n">
        <v>0</v>
      </c>
    </row>
    <row r="1659" s="172" customFormat="true" ht="11.25" hidden="false" customHeight="false" outlineLevel="0" collapsed="false">
      <c r="K1659" s="198"/>
      <c r="L1659" s="198"/>
      <c r="M1659" s="198"/>
      <c r="N1659" s="198"/>
      <c r="O1659" s="198" t="n">
        <v>0</v>
      </c>
    </row>
    <row r="1660" s="172" customFormat="true" ht="11.25" hidden="false" customHeight="false" outlineLevel="0" collapsed="false">
      <c r="K1660" s="198"/>
      <c r="L1660" s="198"/>
      <c r="M1660" s="198"/>
      <c r="N1660" s="198"/>
      <c r="O1660" s="198" t="n">
        <v>0</v>
      </c>
    </row>
    <row r="1661" s="172" customFormat="true" ht="11.25" hidden="false" customHeight="false" outlineLevel="0" collapsed="false">
      <c r="K1661" s="198"/>
      <c r="L1661" s="198"/>
      <c r="M1661" s="198"/>
      <c r="N1661" s="198"/>
      <c r="O1661" s="198" t="n">
        <v>0</v>
      </c>
    </row>
    <row r="1662" s="172" customFormat="true" ht="11.25" hidden="false" customHeight="false" outlineLevel="0" collapsed="false">
      <c r="K1662" s="198"/>
      <c r="L1662" s="198"/>
      <c r="M1662" s="198"/>
      <c r="N1662" s="198"/>
      <c r="O1662" s="198" t="n">
        <v>0</v>
      </c>
    </row>
    <row r="1663" s="172" customFormat="true" ht="11.25" hidden="false" customHeight="false" outlineLevel="0" collapsed="false">
      <c r="K1663" s="198"/>
      <c r="L1663" s="198"/>
      <c r="M1663" s="198"/>
      <c r="N1663" s="198"/>
      <c r="O1663" s="198" t="n">
        <v>0</v>
      </c>
    </row>
    <row r="1664" s="172" customFormat="true" ht="11.25" hidden="false" customHeight="false" outlineLevel="0" collapsed="false">
      <c r="K1664" s="198"/>
      <c r="L1664" s="198"/>
      <c r="M1664" s="198"/>
      <c r="N1664" s="198"/>
      <c r="O1664" s="198" t="n">
        <v>0</v>
      </c>
    </row>
    <row r="1665" s="172" customFormat="true" ht="11.25" hidden="false" customHeight="false" outlineLevel="0" collapsed="false">
      <c r="K1665" s="198"/>
      <c r="L1665" s="198"/>
      <c r="M1665" s="198"/>
      <c r="N1665" s="198"/>
      <c r="O1665" s="198" t="n">
        <v>0</v>
      </c>
    </row>
    <row r="1666" s="172" customFormat="true" ht="11.25" hidden="false" customHeight="false" outlineLevel="0" collapsed="false">
      <c r="K1666" s="198"/>
      <c r="L1666" s="198"/>
      <c r="M1666" s="198"/>
      <c r="N1666" s="198"/>
      <c r="O1666" s="198" t="n">
        <v>0</v>
      </c>
    </row>
    <row r="1667" s="172" customFormat="true" ht="11.25" hidden="false" customHeight="false" outlineLevel="0" collapsed="false">
      <c r="K1667" s="198"/>
      <c r="L1667" s="198"/>
      <c r="M1667" s="198"/>
      <c r="N1667" s="198"/>
      <c r="O1667" s="198" t="n">
        <v>0</v>
      </c>
    </row>
    <row r="1668" s="172" customFormat="true" ht="11.25" hidden="false" customHeight="false" outlineLevel="0" collapsed="false">
      <c r="K1668" s="198"/>
      <c r="L1668" s="198"/>
      <c r="M1668" s="198"/>
      <c r="N1668" s="198"/>
      <c r="O1668" s="198" t="n">
        <v>0</v>
      </c>
    </row>
    <row r="1669" s="172" customFormat="true" ht="11.25" hidden="false" customHeight="false" outlineLevel="0" collapsed="false">
      <c r="K1669" s="198"/>
      <c r="L1669" s="198"/>
      <c r="M1669" s="198"/>
      <c r="N1669" s="198"/>
      <c r="O1669" s="198" t="n">
        <v>0</v>
      </c>
    </row>
    <row r="1670" s="172" customFormat="true" ht="11.25" hidden="false" customHeight="false" outlineLevel="0" collapsed="false">
      <c r="K1670" s="198"/>
      <c r="L1670" s="198"/>
      <c r="M1670" s="198"/>
      <c r="N1670" s="198"/>
      <c r="O1670" s="198" t="n">
        <v>0</v>
      </c>
    </row>
    <row r="1671" s="172" customFormat="true" ht="11.25" hidden="false" customHeight="false" outlineLevel="0" collapsed="false">
      <c r="K1671" s="198"/>
      <c r="L1671" s="198"/>
      <c r="M1671" s="198"/>
      <c r="N1671" s="198"/>
      <c r="O1671" s="198" t="n">
        <v>0</v>
      </c>
    </row>
    <row r="1672" s="172" customFormat="true" ht="11.25" hidden="false" customHeight="false" outlineLevel="0" collapsed="false">
      <c r="K1672" s="198"/>
      <c r="L1672" s="198"/>
      <c r="M1672" s="198"/>
      <c r="N1672" s="198"/>
      <c r="O1672" s="198" t="n">
        <v>0</v>
      </c>
    </row>
    <row r="1673" s="172" customFormat="true" ht="11.25" hidden="false" customHeight="false" outlineLevel="0" collapsed="false">
      <c r="K1673" s="198"/>
      <c r="L1673" s="198"/>
      <c r="M1673" s="198"/>
      <c r="N1673" s="198"/>
      <c r="O1673" s="198" t="n">
        <v>0</v>
      </c>
    </row>
    <row r="1674" s="172" customFormat="true" ht="11.25" hidden="false" customHeight="false" outlineLevel="0" collapsed="false">
      <c r="K1674" s="198"/>
      <c r="L1674" s="198"/>
      <c r="M1674" s="198"/>
      <c r="N1674" s="198"/>
      <c r="O1674" s="198" t="n">
        <v>0</v>
      </c>
    </row>
    <row r="1675" s="172" customFormat="true" ht="11.25" hidden="false" customHeight="false" outlineLevel="0" collapsed="false">
      <c r="K1675" s="198"/>
      <c r="L1675" s="198"/>
      <c r="M1675" s="198"/>
      <c r="N1675" s="198"/>
      <c r="O1675" s="198" t="n">
        <v>0</v>
      </c>
    </row>
    <row r="1676" s="172" customFormat="true" ht="11.25" hidden="false" customHeight="false" outlineLevel="0" collapsed="false">
      <c r="K1676" s="198"/>
      <c r="L1676" s="198"/>
      <c r="M1676" s="198"/>
      <c r="N1676" s="198"/>
      <c r="O1676" s="198" t="n">
        <v>0</v>
      </c>
    </row>
    <row r="1677" s="172" customFormat="true" ht="11.25" hidden="false" customHeight="false" outlineLevel="0" collapsed="false">
      <c r="K1677" s="198"/>
      <c r="L1677" s="198"/>
      <c r="M1677" s="198"/>
      <c r="N1677" s="198"/>
      <c r="O1677" s="198" t="n">
        <v>0</v>
      </c>
    </row>
    <row r="1678" s="172" customFormat="true" ht="11.25" hidden="false" customHeight="false" outlineLevel="0" collapsed="false">
      <c r="K1678" s="198"/>
      <c r="L1678" s="198"/>
      <c r="M1678" s="198"/>
      <c r="N1678" s="198"/>
      <c r="O1678" s="198" t="n">
        <v>0</v>
      </c>
    </row>
    <row r="1679" s="172" customFormat="true" ht="11.25" hidden="false" customHeight="false" outlineLevel="0" collapsed="false">
      <c r="K1679" s="198"/>
      <c r="L1679" s="198"/>
      <c r="M1679" s="198"/>
      <c r="N1679" s="198"/>
      <c r="O1679" s="198" t="n">
        <v>0</v>
      </c>
    </row>
    <row r="1680" s="172" customFormat="true" ht="11.25" hidden="false" customHeight="false" outlineLevel="0" collapsed="false">
      <c r="K1680" s="198"/>
      <c r="L1680" s="198"/>
      <c r="M1680" s="198"/>
      <c r="N1680" s="198"/>
      <c r="O1680" s="198" t="n">
        <v>0</v>
      </c>
    </row>
    <row r="1681" s="172" customFormat="true" ht="11.25" hidden="false" customHeight="false" outlineLevel="0" collapsed="false">
      <c r="K1681" s="198"/>
      <c r="L1681" s="198"/>
      <c r="M1681" s="198"/>
      <c r="N1681" s="198"/>
      <c r="O1681" s="198" t="n">
        <v>0</v>
      </c>
    </row>
    <row r="1682" s="172" customFormat="true" ht="11.25" hidden="false" customHeight="false" outlineLevel="0" collapsed="false">
      <c r="K1682" s="198"/>
      <c r="L1682" s="198"/>
      <c r="M1682" s="198"/>
      <c r="N1682" s="198"/>
      <c r="O1682" s="198" t="n">
        <v>0</v>
      </c>
    </row>
    <row r="1683" s="172" customFormat="true" ht="11.25" hidden="false" customHeight="false" outlineLevel="0" collapsed="false">
      <c r="K1683" s="198"/>
      <c r="L1683" s="198"/>
      <c r="M1683" s="198"/>
      <c r="N1683" s="198"/>
      <c r="O1683" s="198" t="n">
        <v>0</v>
      </c>
    </row>
    <row r="1684" s="172" customFormat="true" ht="11.25" hidden="false" customHeight="false" outlineLevel="0" collapsed="false">
      <c r="K1684" s="198"/>
      <c r="L1684" s="198"/>
      <c r="M1684" s="198"/>
      <c r="N1684" s="198"/>
      <c r="O1684" s="198" t="n">
        <v>0</v>
      </c>
    </row>
    <row r="1685" s="172" customFormat="true" ht="11.25" hidden="false" customHeight="false" outlineLevel="0" collapsed="false">
      <c r="K1685" s="198"/>
      <c r="L1685" s="198"/>
      <c r="M1685" s="198"/>
      <c r="N1685" s="198"/>
      <c r="O1685" s="198" t="n">
        <v>0</v>
      </c>
    </row>
    <row r="1686" s="172" customFormat="true" ht="11.25" hidden="false" customHeight="false" outlineLevel="0" collapsed="false">
      <c r="K1686" s="198"/>
      <c r="L1686" s="198"/>
      <c r="M1686" s="198"/>
      <c r="N1686" s="198"/>
      <c r="O1686" s="198" t="n">
        <v>0</v>
      </c>
    </row>
    <row r="1687" s="172" customFormat="true" ht="11.25" hidden="false" customHeight="false" outlineLevel="0" collapsed="false">
      <c r="K1687" s="198"/>
      <c r="L1687" s="198"/>
      <c r="M1687" s="198"/>
      <c r="N1687" s="198"/>
      <c r="O1687" s="198" t="n">
        <v>0</v>
      </c>
    </row>
    <row r="1688" s="172" customFormat="true" ht="11.25" hidden="false" customHeight="false" outlineLevel="0" collapsed="false">
      <c r="K1688" s="198"/>
      <c r="L1688" s="198"/>
      <c r="M1688" s="198"/>
      <c r="N1688" s="198"/>
      <c r="O1688" s="198" t="n">
        <v>0</v>
      </c>
    </row>
    <row r="1689" s="172" customFormat="true" ht="11.25" hidden="false" customHeight="false" outlineLevel="0" collapsed="false">
      <c r="K1689" s="198"/>
      <c r="L1689" s="198"/>
      <c r="M1689" s="198"/>
      <c r="N1689" s="198"/>
      <c r="O1689" s="198" t="n">
        <v>0</v>
      </c>
    </row>
    <row r="1690" s="172" customFormat="true" ht="11.25" hidden="false" customHeight="false" outlineLevel="0" collapsed="false">
      <c r="K1690" s="198"/>
      <c r="L1690" s="198"/>
      <c r="M1690" s="198"/>
      <c r="N1690" s="198"/>
      <c r="O1690" s="198" t="n">
        <v>0</v>
      </c>
    </row>
    <row r="1691" s="172" customFormat="true" ht="11.25" hidden="false" customHeight="false" outlineLevel="0" collapsed="false">
      <c r="K1691" s="198"/>
      <c r="L1691" s="198"/>
      <c r="M1691" s="198"/>
      <c r="N1691" s="198"/>
      <c r="O1691" s="198" t="n">
        <v>0</v>
      </c>
    </row>
    <row r="1692" s="172" customFormat="true" ht="11.25" hidden="false" customHeight="false" outlineLevel="0" collapsed="false">
      <c r="K1692" s="198"/>
      <c r="L1692" s="198"/>
      <c r="M1692" s="198"/>
      <c r="N1692" s="198"/>
      <c r="O1692" s="198" t="n">
        <v>0</v>
      </c>
    </row>
    <row r="1693" s="172" customFormat="true" ht="11.25" hidden="false" customHeight="false" outlineLevel="0" collapsed="false">
      <c r="K1693" s="198"/>
      <c r="L1693" s="198"/>
      <c r="M1693" s="198"/>
      <c r="N1693" s="198"/>
      <c r="O1693" s="198" t="n">
        <v>0</v>
      </c>
    </row>
    <row r="1694" s="172" customFormat="true" ht="11.25" hidden="false" customHeight="false" outlineLevel="0" collapsed="false">
      <c r="K1694" s="198"/>
      <c r="L1694" s="198"/>
      <c r="M1694" s="198"/>
      <c r="N1694" s="198"/>
      <c r="O1694" s="198" t="n">
        <v>0</v>
      </c>
    </row>
    <row r="1695" s="172" customFormat="true" ht="11.25" hidden="false" customHeight="false" outlineLevel="0" collapsed="false">
      <c r="K1695" s="198"/>
      <c r="L1695" s="198"/>
      <c r="M1695" s="198"/>
      <c r="N1695" s="198"/>
      <c r="O1695" s="198" t="n">
        <v>0</v>
      </c>
    </row>
    <row r="1696" s="172" customFormat="true" ht="11.25" hidden="false" customHeight="false" outlineLevel="0" collapsed="false">
      <c r="K1696" s="198"/>
      <c r="L1696" s="198"/>
      <c r="M1696" s="198"/>
      <c r="N1696" s="198"/>
      <c r="O1696" s="198" t="n">
        <v>0</v>
      </c>
    </row>
    <row r="1697" s="172" customFormat="true" ht="11.25" hidden="false" customHeight="false" outlineLevel="0" collapsed="false">
      <c r="K1697" s="198"/>
      <c r="L1697" s="198"/>
      <c r="M1697" s="198"/>
      <c r="N1697" s="198"/>
      <c r="O1697" s="198" t="n">
        <v>0</v>
      </c>
    </row>
    <row r="1698" s="172" customFormat="true" ht="11.25" hidden="false" customHeight="false" outlineLevel="0" collapsed="false">
      <c r="K1698" s="198"/>
      <c r="L1698" s="198"/>
      <c r="M1698" s="198"/>
      <c r="N1698" s="198"/>
      <c r="O1698" s="198" t="n">
        <v>0</v>
      </c>
    </row>
    <row r="1699" s="172" customFormat="true" ht="11.25" hidden="false" customHeight="false" outlineLevel="0" collapsed="false">
      <c r="K1699" s="198"/>
      <c r="L1699" s="198"/>
      <c r="M1699" s="198"/>
      <c r="N1699" s="198"/>
      <c r="O1699" s="198" t="n">
        <v>0</v>
      </c>
    </row>
    <row r="1700" s="172" customFormat="true" ht="11.25" hidden="false" customHeight="false" outlineLevel="0" collapsed="false">
      <c r="K1700" s="198"/>
      <c r="L1700" s="198"/>
      <c r="M1700" s="198"/>
      <c r="N1700" s="198"/>
      <c r="O1700" s="198" t="n">
        <v>0</v>
      </c>
    </row>
    <row r="1701" s="172" customFormat="true" ht="11.25" hidden="false" customHeight="false" outlineLevel="0" collapsed="false">
      <c r="K1701" s="198"/>
      <c r="L1701" s="198"/>
      <c r="M1701" s="198"/>
      <c r="N1701" s="198"/>
      <c r="O1701" s="198" t="n">
        <v>0</v>
      </c>
    </row>
    <row r="1702" s="172" customFormat="true" ht="11.25" hidden="false" customHeight="false" outlineLevel="0" collapsed="false">
      <c r="K1702" s="198"/>
      <c r="L1702" s="198"/>
      <c r="M1702" s="198"/>
      <c r="N1702" s="198"/>
      <c r="O1702" s="198" t="n">
        <v>0</v>
      </c>
    </row>
    <row r="1703" s="172" customFormat="true" ht="11.25" hidden="false" customHeight="false" outlineLevel="0" collapsed="false">
      <c r="K1703" s="198"/>
      <c r="L1703" s="198"/>
      <c r="M1703" s="198"/>
      <c r="N1703" s="198"/>
      <c r="O1703" s="198" t="n">
        <v>0</v>
      </c>
    </row>
    <row r="1704" s="172" customFormat="true" ht="11.25" hidden="false" customHeight="false" outlineLevel="0" collapsed="false">
      <c r="K1704" s="198"/>
      <c r="L1704" s="198"/>
      <c r="M1704" s="198"/>
      <c r="N1704" s="198"/>
      <c r="O1704" s="198" t="n">
        <v>0</v>
      </c>
    </row>
    <row r="1705" s="172" customFormat="true" ht="11.25" hidden="false" customHeight="false" outlineLevel="0" collapsed="false">
      <c r="K1705" s="198"/>
      <c r="L1705" s="198"/>
      <c r="M1705" s="198"/>
      <c r="N1705" s="198"/>
      <c r="O1705" s="198" t="n">
        <v>0</v>
      </c>
    </row>
    <row r="1706" s="172" customFormat="true" ht="11.25" hidden="false" customHeight="false" outlineLevel="0" collapsed="false">
      <c r="K1706" s="198"/>
      <c r="L1706" s="198"/>
      <c r="M1706" s="198"/>
      <c r="N1706" s="198"/>
      <c r="O1706" s="198" t="n">
        <v>0</v>
      </c>
    </row>
    <row r="1707" s="172" customFormat="true" ht="11.25" hidden="false" customHeight="false" outlineLevel="0" collapsed="false">
      <c r="K1707" s="198"/>
      <c r="L1707" s="198"/>
      <c r="M1707" s="198"/>
      <c r="N1707" s="198"/>
      <c r="O1707" s="198" t="n">
        <v>0</v>
      </c>
    </row>
    <row r="1708" s="172" customFormat="true" ht="11.25" hidden="false" customHeight="false" outlineLevel="0" collapsed="false">
      <c r="K1708" s="198"/>
      <c r="L1708" s="198"/>
      <c r="M1708" s="198"/>
      <c r="N1708" s="198"/>
      <c r="O1708" s="198" t="n">
        <v>0</v>
      </c>
    </row>
    <row r="1709" s="172" customFormat="true" ht="11.25" hidden="false" customHeight="false" outlineLevel="0" collapsed="false">
      <c r="K1709" s="198"/>
      <c r="L1709" s="198"/>
      <c r="M1709" s="198"/>
      <c r="N1709" s="198"/>
      <c r="O1709" s="198" t="n">
        <v>0</v>
      </c>
    </row>
    <row r="1710" s="172" customFormat="true" ht="11.25" hidden="false" customHeight="false" outlineLevel="0" collapsed="false">
      <c r="K1710" s="198"/>
      <c r="L1710" s="198"/>
      <c r="M1710" s="198"/>
      <c r="N1710" s="198"/>
      <c r="O1710" s="198" t="n">
        <v>0</v>
      </c>
    </row>
    <row r="1711" s="172" customFormat="true" ht="11.25" hidden="false" customHeight="false" outlineLevel="0" collapsed="false">
      <c r="K1711" s="198"/>
      <c r="L1711" s="198"/>
      <c r="M1711" s="198"/>
      <c r="N1711" s="198"/>
      <c r="O1711" s="198" t="n">
        <v>0</v>
      </c>
    </row>
    <row r="1712" s="172" customFormat="true" ht="11.25" hidden="false" customHeight="false" outlineLevel="0" collapsed="false">
      <c r="K1712" s="198"/>
      <c r="L1712" s="198"/>
      <c r="M1712" s="198"/>
      <c r="N1712" s="198"/>
      <c r="O1712" s="198" t="n">
        <v>0</v>
      </c>
    </row>
    <row r="1713" s="172" customFormat="true" ht="11.25" hidden="false" customHeight="false" outlineLevel="0" collapsed="false">
      <c r="K1713" s="198"/>
      <c r="L1713" s="198"/>
      <c r="M1713" s="198"/>
      <c r="N1713" s="198"/>
      <c r="O1713" s="198" t="n">
        <v>0</v>
      </c>
    </row>
    <row r="1714" s="172" customFormat="true" ht="11.25" hidden="false" customHeight="false" outlineLevel="0" collapsed="false">
      <c r="K1714" s="198"/>
      <c r="L1714" s="198"/>
      <c r="M1714" s="198"/>
      <c r="N1714" s="198"/>
      <c r="O1714" s="198" t="n">
        <v>0</v>
      </c>
    </row>
    <row r="1715" s="172" customFormat="true" ht="11.25" hidden="false" customHeight="false" outlineLevel="0" collapsed="false">
      <c r="K1715" s="198"/>
      <c r="L1715" s="198"/>
      <c r="M1715" s="198"/>
      <c r="N1715" s="198"/>
      <c r="O1715" s="198" t="n">
        <v>0</v>
      </c>
    </row>
    <row r="1716" s="172" customFormat="true" ht="11.25" hidden="false" customHeight="false" outlineLevel="0" collapsed="false">
      <c r="K1716" s="198"/>
      <c r="L1716" s="198"/>
      <c r="M1716" s="198"/>
      <c r="N1716" s="198"/>
      <c r="O1716" s="198" t="n">
        <v>0</v>
      </c>
    </row>
    <row r="1717" s="172" customFormat="true" ht="11.25" hidden="false" customHeight="false" outlineLevel="0" collapsed="false">
      <c r="K1717" s="198"/>
      <c r="L1717" s="198"/>
      <c r="M1717" s="198"/>
      <c r="N1717" s="198"/>
      <c r="O1717" s="198" t="n">
        <v>0</v>
      </c>
    </row>
    <row r="1718" s="172" customFormat="true" ht="11.25" hidden="false" customHeight="false" outlineLevel="0" collapsed="false">
      <c r="K1718" s="198"/>
      <c r="L1718" s="198"/>
      <c r="M1718" s="198"/>
      <c r="N1718" s="198"/>
      <c r="O1718" s="198" t="n">
        <v>0</v>
      </c>
    </row>
    <row r="1719" s="172" customFormat="true" ht="11.25" hidden="false" customHeight="false" outlineLevel="0" collapsed="false">
      <c r="K1719" s="198"/>
      <c r="L1719" s="198"/>
      <c r="M1719" s="198"/>
      <c r="N1719" s="198"/>
      <c r="O1719" s="198" t="n">
        <v>0</v>
      </c>
    </row>
    <row r="1720" s="172" customFormat="true" ht="11.25" hidden="false" customHeight="false" outlineLevel="0" collapsed="false">
      <c r="K1720" s="198"/>
      <c r="L1720" s="198"/>
      <c r="M1720" s="198"/>
      <c r="N1720" s="198"/>
      <c r="O1720" s="198" t="n">
        <v>0</v>
      </c>
    </row>
    <row r="1721" s="172" customFormat="true" ht="11.25" hidden="false" customHeight="false" outlineLevel="0" collapsed="false">
      <c r="K1721" s="198"/>
      <c r="L1721" s="198"/>
      <c r="M1721" s="198"/>
      <c r="N1721" s="198"/>
      <c r="O1721" s="198" t="n">
        <v>0</v>
      </c>
    </row>
    <row r="1722" s="172" customFormat="true" ht="11.25" hidden="false" customHeight="false" outlineLevel="0" collapsed="false">
      <c r="K1722" s="198"/>
      <c r="L1722" s="198"/>
      <c r="M1722" s="198"/>
      <c r="N1722" s="198"/>
      <c r="O1722" s="198" t="n">
        <v>0</v>
      </c>
    </row>
    <row r="1723" s="172" customFormat="true" ht="11.25" hidden="false" customHeight="false" outlineLevel="0" collapsed="false">
      <c r="K1723" s="198"/>
      <c r="L1723" s="198"/>
      <c r="M1723" s="198"/>
      <c r="N1723" s="198"/>
      <c r="O1723" s="198" t="n">
        <v>0</v>
      </c>
    </row>
    <row r="1724" s="172" customFormat="true" ht="11.25" hidden="false" customHeight="false" outlineLevel="0" collapsed="false">
      <c r="K1724" s="198"/>
      <c r="L1724" s="198"/>
      <c r="M1724" s="198"/>
      <c r="N1724" s="198"/>
      <c r="O1724" s="198" t="n">
        <v>0</v>
      </c>
    </row>
    <row r="1725" s="172" customFormat="true" ht="11.25" hidden="false" customHeight="false" outlineLevel="0" collapsed="false">
      <c r="K1725" s="198"/>
      <c r="L1725" s="198"/>
      <c r="M1725" s="198"/>
      <c r="N1725" s="198"/>
      <c r="O1725" s="198" t="n">
        <v>0</v>
      </c>
    </row>
    <row r="1726" s="172" customFormat="true" ht="11.25" hidden="false" customHeight="false" outlineLevel="0" collapsed="false">
      <c r="K1726" s="198"/>
      <c r="L1726" s="198"/>
      <c r="M1726" s="198"/>
      <c r="N1726" s="198"/>
      <c r="O1726" s="198" t="n">
        <v>0</v>
      </c>
    </row>
    <row r="1727" s="172" customFormat="true" ht="11.25" hidden="false" customHeight="false" outlineLevel="0" collapsed="false">
      <c r="K1727" s="198"/>
      <c r="L1727" s="198"/>
      <c r="M1727" s="198"/>
      <c r="N1727" s="198"/>
      <c r="O1727" s="198" t="n">
        <v>0</v>
      </c>
    </row>
    <row r="1728" s="172" customFormat="true" ht="11.25" hidden="false" customHeight="false" outlineLevel="0" collapsed="false">
      <c r="K1728" s="198"/>
      <c r="L1728" s="198"/>
      <c r="M1728" s="198"/>
      <c r="N1728" s="198"/>
      <c r="O1728" s="198" t="n">
        <v>0</v>
      </c>
    </row>
    <row r="1729" s="172" customFormat="true" ht="11.25" hidden="false" customHeight="false" outlineLevel="0" collapsed="false">
      <c r="K1729" s="198"/>
      <c r="L1729" s="198"/>
      <c r="M1729" s="198"/>
      <c r="N1729" s="198"/>
      <c r="O1729" s="198" t="n">
        <v>0</v>
      </c>
    </row>
    <row r="1730" s="172" customFormat="true" ht="11.25" hidden="false" customHeight="false" outlineLevel="0" collapsed="false">
      <c r="K1730" s="198"/>
      <c r="L1730" s="198"/>
      <c r="M1730" s="198"/>
      <c r="N1730" s="198"/>
      <c r="O1730" s="198" t="n">
        <v>0</v>
      </c>
    </row>
    <row r="1731" s="172" customFormat="true" ht="11.25" hidden="false" customHeight="false" outlineLevel="0" collapsed="false">
      <c r="K1731" s="198"/>
      <c r="L1731" s="198"/>
      <c r="M1731" s="198"/>
      <c r="N1731" s="198"/>
      <c r="O1731" s="198" t="n">
        <v>0</v>
      </c>
    </row>
    <row r="1732" s="172" customFormat="true" ht="11.25" hidden="false" customHeight="false" outlineLevel="0" collapsed="false">
      <c r="K1732" s="198"/>
      <c r="L1732" s="198"/>
      <c r="M1732" s="198"/>
      <c r="N1732" s="198"/>
      <c r="O1732" s="198" t="n">
        <v>0</v>
      </c>
    </row>
    <row r="1733" s="172" customFormat="true" ht="11.25" hidden="false" customHeight="false" outlineLevel="0" collapsed="false">
      <c r="K1733" s="198"/>
      <c r="L1733" s="198"/>
      <c r="M1733" s="198"/>
      <c r="N1733" s="198"/>
      <c r="O1733" s="198" t="n">
        <v>0</v>
      </c>
    </row>
    <row r="1734" s="172" customFormat="true" ht="11.25" hidden="false" customHeight="false" outlineLevel="0" collapsed="false">
      <c r="K1734" s="198"/>
      <c r="L1734" s="198"/>
      <c r="M1734" s="198"/>
      <c r="N1734" s="198"/>
      <c r="O1734" s="198" t="n">
        <v>0</v>
      </c>
    </row>
    <row r="1735" s="172" customFormat="true" ht="11.25" hidden="false" customHeight="false" outlineLevel="0" collapsed="false">
      <c r="K1735" s="198"/>
      <c r="L1735" s="198"/>
      <c r="M1735" s="198"/>
      <c r="N1735" s="198"/>
      <c r="O1735" s="198" t="n">
        <v>0</v>
      </c>
    </row>
    <row r="1736" s="172" customFormat="true" ht="11.25" hidden="false" customHeight="false" outlineLevel="0" collapsed="false">
      <c r="K1736" s="198"/>
      <c r="L1736" s="198"/>
      <c r="M1736" s="198"/>
      <c r="N1736" s="198"/>
      <c r="O1736" s="198" t="n">
        <v>0</v>
      </c>
    </row>
    <row r="1737" s="172" customFormat="true" ht="11.25" hidden="false" customHeight="false" outlineLevel="0" collapsed="false">
      <c r="K1737" s="198"/>
      <c r="L1737" s="198"/>
      <c r="M1737" s="198"/>
      <c r="N1737" s="198"/>
      <c r="O1737" s="198" t="n">
        <v>0</v>
      </c>
    </row>
    <row r="1738" s="172" customFormat="true" ht="11.25" hidden="false" customHeight="false" outlineLevel="0" collapsed="false">
      <c r="K1738" s="198"/>
      <c r="L1738" s="198"/>
      <c r="M1738" s="198"/>
      <c r="N1738" s="198"/>
      <c r="O1738" s="198" t="n">
        <v>0</v>
      </c>
    </row>
    <row r="1739" s="172" customFormat="true" ht="11.25" hidden="false" customHeight="false" outlineLevel="0" collapsed="false">
      <c r="K1739" s="198"/>
      <c r="L1739" s="198"/>
      <c r="M1739" s="198"/>
      <c r="N1739" s="198"/>
      <c r="O1739" s="198" t="n">
        <v>0</v>
      </c>
    </row>
    <row r="1740" s="172" customFormat="true" ht="11.25" hidden="false" customHeight="false" outlineLevel="0" collapsed="false">
      <c r="K1740" s="198"/>
      <c r="L1740" s="198"/>
      <c r="M1740" s="198"/>
      <c r="N1740" s="198"/>
      <c r="O1740" s="198" t="n">
        <v>0</v>
      </c>
    </row>
    <row r="1741" s="172" customFormat="true" ht="11.25" hidden="false" customHeight="false" outlineLevel="0" collapsed="false">
      <c r="K1741" s="198"/>
      <c r="L1741" s="198"/>
      <c r="M1741" s="198"/>
      <c r="N1741" s="198"/>
      <c r="O1741" s="198" t="n">
        <v>0</v>
      </c>
    </row>
    <row r="1742" s="172" customFormat="true" ht="11.25" hidden="false" customHeight="false" outlineLevel="0" collapsed="false">
      <c r="K1742" s="198"/>
      <c r="L1742" s="198"/>
      <c r="M1742" s="198"/>
      <c r="N1742" s="198"/>
      <c r="O1742" s="198" t="n">
        <v>0</v>
      </c>
    </row>
    <row r="1743" s="172" customFormat="true" ht="11.25" hidden="false" customHeight="false" outlineLevel="0" collapsed="false">
      <c r="K1743" s="198"/>
      <c r="L1743" s="198"/>
      <c r="M1743" s="198"/>
      <c r="N1743" s="198"/>
      <c r="O1743" s="198" t="n">
        <v>0</v>
      </c>
    </row>
    <row r="1744" s="172" customFormat="true" ht="11.25" hidden="false" customHeight="false" outlineLevel="0" collapsed="false">
      <c r="K1744" s="198"/>
      <c r="L1744" s="198"/>
      <c r="M1744" s="198"/>
      <c r="N1744" s="198"/>
      <c r="O1744" s="198" t="n">
        <v>0</v>
      </c>
    </row>
    <row r="1745" s="172" customFormat="true" ht="11.25" hidden="false" customHeight="false" outlineLevel="0" collapsed="false">
      <c r="K1745" s="198"/>
      <c r="L1745" s="198"/>
      <c r="M1745" s="198"/>
      <c r="N1745" s="198"/>
      <c r="O1745" s="198" t="n">
        <v>0</v>
      </c>
    </row>
    <row r="1746" s="172" customFormat="true" ht="11.25" hidden="false" customHeight="false" outlineLevel="0" collapsed="false">
      <c r="K1746" s="198"/>
      <c r="L1746" s="198"/>
      <c r="M1746" s="198"/>
      <c r="N1746" s="198"/>
      <c r="O1746" s="198" t="n">
        <v>0</v>
      </c>
    </row>
    <row r="1747" s="172" customFormat="true" ht="11.25" hidden="false" customHeight="false" outlineLevel="0" collapsed="false">
      <c r="K1747" s="198"/>
      <c r="L1747" s="198"/>
      <c r="M1747" s="198"/>
      <c r="N1747" s="198"/>
      <c r="O1747" s="198" t="n">
        <v>0</v>
      </c>
    </row>
    <row r="1748" s="172" customFormat="true" ht="11.25" hidden="false" customHeight="false" outlineLevel="0" collapsed="false">
      <c r="K1748" s="198"/>
      <c r="L1748" s="198"/>
      <c r="M1748" s="198"/>
      <c r="N1748" s="198"/>
      <c r="O1748" s="198" t="n">
        <v>0</v>
      </c>
    </row>
    <row r="1749" s="172" customFormat="true" ht="11.25" hidden="false" customHeight="false" outlineLevel="0" collapsed="false">
      <c r="K1749" s="198"/>
      <c r="L1749" s="198"/>
      <c r="M1749" s="198"/>
      <c r="N1749" s="198"/>
      <c r="O1749" s="198" t="n">
        <v>0</v>
      </c>
    </row>
    <row r="1750" s="172" customFormat="true" ht="11.25" hidden="false" customHeight="false" outlineLevel="0" collapsed="false">
      <c r="K1750" s="198"/>
      <c r="L1750" s="198"/>
      <c r="M1750" s="198"/>
      <c r="N1750" s="198"/>
      <c r="O1750" s="198" t="n">
        <v>0</v>
      </c>
    </row>
    <row r="1751" s="172" customFormat="true" ht="11.25" hidden="false" customHeight="false" outlineLevel="0" collapsed="false">
      <c r="K1751" s="198"/>
      <c r="L1751" s="198"/>
      <c r="M1751" s="198"/>
      <c r="N1751" s="198"/>
      <c r="O1751" s="198" t="n">
        <v>0</v>
      </c>
    </row>
    <row r="1752" s="172" customFormat="true" ht="11.25" hidden="false" customHeight="false" outlineLevel="0" collapsed="false">
      <c r="K1752" s="198"/>
      <c r="L1752" s="198"/>
      <c r="M1752" s="198"/>
      <c r="N1752" s="198"/>
      <c r="O1752" s="198" t="n">
        <v>0</v>
      </c>
    </row>
    <row r="1753" s="172" customFormat="true" ht="11.25" hidden="false" customHeight="false" outlineLevel="0" collapsed="false">
      <c r="K1753" s="198"/>
      <c r="L1753" s="198"/>
      <c r="M1753" s="198"/>
      <c r="N1753" s="198"/>
      <c r="O1753" s="198" t="n">
        <v>0</v>
      </c>
    </row>
    <row r="1754" s="172" customFormat="true" ht="11.25" hidden="false" customHeight="false" outlineLevel="0" collapsed="false">
      <c r="K1754" s="198"/>
      <c r="L1754" s="198"/>
      <c r="M1754" s="198"/>
      <c r="N1754" s="198"/>
      <c r="O1754" s="198" t="n">
        <v>0</v>
      </c>
    </row>
    <row r="1755" s="172" customFormat="true" ht="11.25" hidden="false" customHeight="false" outlineLevel="0" collapsed="false">
      <c r="K1755" s="198"/>
      <c r="L1755" s="198"/>
      <c r="M1755" s="198"/>
      <c r="N1755" s="198"/>
      <c r="O1755" s="198" t="n">
        <v>0</v>
      </c>
    </row>
    <row r="1756" s="172" customFormat="true" ht="11.25" hidden="false" customHeight="false" outlineLevel="0" collapsed="false">
      <c r="K1756" s="198"/>
      <c r="L1756" s="198"/>
      <c r="M1756" s="198"/>
      <c r="N1756" s="198"/>
      <c r="O1756" s="198" t="n">
        <v>0</v>
      </c>
    </row>
    <row r="1757" s="172" customFormat="true" ht="11.25" hidden="false" customHeight="false" outlineLevel="0" collapsed="false">
      <c r="K1757" s="198"/>
      <c r="L1757" s="198"/>
      <c r="M1757" s="198"/>
      <c r="N1757" s="198"/>
      <c r="O1757" s="198" t="n">
        <v>0</v>
      </c>
    </row>
    <row r="1758" s="172" customFormat="true" ht="11.25" hidden="false" customHeight="false" outlineLevel="0" collapsed="false">
      <c r="K1758" s="198"/>
      <c r="L1758" s="198"/>
      <c r="M1758" s="198"/>
      <c r="N1758" s="198"/>
      <c r="O1758" s="198" t="n">
        <v>0</v>
      </c>
    </row>
    <row r="1759" s="172" customFormat="true" ht="11.25" hidden="false" customHeight="false" outlineLevel="0" collapsed="false">
      <c r="K1759" s="198"/>
      <c r="L1759" s="198"/>
      <c r="M1759" s="198"/>
      <c r="N1759" s="198"/>
      <c r="O1759" s="198" t="n">
        <v>0</v>
      </c>
    </row>
    <row r="1760" s="172" customFormat="true" ht="11.25" hidden="false" customHeight="false" outlineLevel="0" collapsed="false">
      <c r="K1760" s="198"/>
      <c r="L1760" s="198"/>
      <c r="M1760" s="198"/>
      <c r="N1760" s="198"/>
      <c r="O1760" s="198" t="n">
        <v>0</v>
      </c>
    </row>
    <row r="1761" s="172" customFormat="true" ht="11.25" hidden="false" customHeight="false" outlineLevel="0" collapsed="false">
      <c r="K1761" s="198"/>
      <c r="L1761" s="198"/>
      <c r="M1761" s="198"/>
      <c r="N1761" s="198"/>
      <c r="O1761" s="198" t="n">
        <v>0</v>
      </c>
    </row>
    <row r="1762" s="172" customFormat="true" ht="11.25" hidden="false" customHeight="false" outlineLevel="0" collapsed="false">
      <c r="K1762" s="198"/>
      <c r="L1762" s="198"/>
      <c r="M1762" s="198"/>
      <c r="N1762" s="198"/>
      <c r="O1762" s="198" t="n">
        <v>0</v>
      </c>
    </row>
    <row r="1763" s="172" customFormat="true" ht="11.25" hidden="false" customHeight="false" outlineLevel="0" collapsed="false">
      <c r="K1763" s="198"/>
      <c r="L1763" s="198"/>
      <c r="M1763" s="198"/>
      <c r="N1763" s="198"/>
      <c r="O1763" s="198" t="n">
        <v>0</v>
      </c>
    </row>
    <row r="1764" s="172" customFormat="true" ht="11.25" hidden="false" customHeight="false" outlineLevel="0" collapsed="false">
      <c r="K1764" s="198"/>
      <c r="L1764" s="198"/>
      <c r="M1764" s="198"/>
      <c r="N1764" s="198"/>
      <c r="O1764" s="198" t="n">
        <v>0</v>
      </c>
    </row>
    <row r="1765" s="172" customFormat="true" ht="11.25" hidden="false" customHeight="false" outlineLevel="0" collapsed="false">
      <c r="K1765" s="198"/>
      <c r="L1765" s="198"/>
      <c r="M1765" s="198"/>
      <c r="N1765" s="198"/>
      <c r="O1765" s="198" t="n">
        <v>0</v>
      </c>
    </row>
    <row r="1766" s="172" customFormat="true" ht="11.25" hidden="false" customHeight="false" outlineLevel="0" collapsed="false">
      <c r="K1766" s="198"/>
      <c r="L1766" s="198"/>
      <c r="M1766" s="198"/>
      <c r="N1766" s="198"/>
      <c r="O1766" s="198" t="n">
        <v>0</v>
      </c>
    </row>
    <row r="1767" s="172" customFormat="true" ht="11.25" hidden="false" customHeight="false" outlineLevel="0" collapsed="false">
      <c r="K1767" s="198"/>
      <c r="L1767" s="198"/>
      <c r="M1767" s="198"/>
      <c r="N1767" s="198"/>
      <c r="O1767" s="198" t="n">
        <v>0</v>
      </c>
    </row>
    <row r="1768" s="172" customFormat="true" ht="11.25" hidden="false" customHeight="false" outlineLevel="0" collapsed="false">
      <c r="K1768" s="198"/>
      <c r="L1768" s="198"/>
      <c r="M1768" s="198"/>
      <c r="N1768" s="198"/>
      <c r="O1768" s="198" t="n">
        <v>0</v>
      </c>
    </row>
    <row r="1769" s="172" customFormat="true" ht="11.25" hidden="false" customHeight="false" outlineLevel="0" collapsed="false">
      <c r="K1769" s="198"/>
      <c r="L1769" s="198"/>
      <c r="M1769" s="198"/>
      <c r="N1769" s="198"/>
      <c r="O1769" s="198" t="n">
        <v>0</v>
      </c>
    </row>
    <row r="1770" s="172" customFormat="true" ht="11.25" hidden="false" customHeight="false" outlineLevel="0" collapsed="false">
      <c r="K1770" s="198"/>
      <c r="L1770" s="198"/>
      <c r="M1770" s="198"/>
      <c r="N1770" s="198"/>
      <c r="O1770" s="198" t="n">
        <v>0</v>
      </c>
    </row>
    <row r="1771" s="172" customFormat="true" ht="11.25" hidden="false" customHeight="false" outlineLevel="0" collapsed="false">
      <c r="K1771" s="198"/>
      <c r="L1771" s="198"/>
      <c r="M1771" s="198"/>
      <c r="N1771" s="198"/>
      <c r="O1771" s="198" t="n">
        <v>0</v>
      </c>
    </row>
    <row r="1772" s="172" customFormat="true" ht="11.25" hidden="false" customHeight="false" outlineLevel="0" collapsed="false">
      <c r="K1772" s="198"/>
      <c r="L1772" s="198"/>
      <c r="M1772" s="198"/>
      <c r="N1772" s="198"/>
      <c r="O1772" s="198" t="n">
        <v>0</v>
      </c>
    </row>
    <row r="1773" s="172" customFormat="true" ht="11.25" hidden="false" customHeight="false" outlineLevel="0" collapsed="false">
      <c r="K1773" s="198"/>
      <c r="L1773" s="198"/>
      <c r="M1773" s="198"/>
      <c r="N1773" s="198"/>
      <c r="O1773" s="198" t="n">
        <v>0</v>
      </c>
    </row>
    <row r="1774" s="172" customFormat="true" ht="11.25" hidden="false" customHeight="false" outlineLevel="0" collapsed="false">
      <c r="K1774" s="198"/>
      <c r="L1774" s="198"/>
      <c r="M1774" s="198"/>
      <c r="N1774" s="198"/>
      <c r="O1774" s="198" t="n">
        <v>0</v>
      </c>
    </row>
    <row r="1775" s="172" customFormat="true" ht="11.25" hidden="false" customHeight="false" outlineLevel="0" collapsed="false">
      <c r="K1775" s="198"/>
      <c r="L1775" s="198"/>
      <c r="M1775" s="198"/>
      <c r="N1775" s="198"/>
      <c r="O1775" s="198" t="n">
        <v>0</v>
      </c>
    </row>
    <row r="1776" s="172" customFormat="true" ht="11.25" hidden="false" customHeight="false" outlineLevel="0" collapsed="false">
      <c r="K1776" s="198"/>
      <c r="L1776" s="198"/>
      <c r="M1776" s="198"/>
      <c r="N1776" s="198"/>
      <c r="O1776" s="198" t="n">
        <v>0</v>
      </c>
    </row>
    <row r="1777" s="172" customFormat="true" ht="11.25" hidden="false" customHeight="false" outlineLevel="0" collapsed="false">
      <c r="K1777" s="198"/>
      <c r="L1777" s="198"/>
      <c r="M1777" s="198"/>
      <c r="N1777" s="198"/>
      <c r="O1777" s="198" t="n">
        <v>0</v>
      </c>
    </row>
    <row r="1778" s="172" customFormat="true" ht="11.25" hidden="false" customHeight="false" outlineLevel="0" collapsed="false">
      <c r="K1778" s="198"/>
      <c r="L1778" s="198"/>
      <c r="M1778" s="198"/>
      <c r="N1778" s="198"/>
      <c r="O1778" s="198" t="n">
        <v>0</v>
      </c>
    </row>
    <row r="1779" s="172" customFormat="true" ht="11.25" hidden="false" customHeight="false" outlineLevel="0" collapsed="false">
      <c r="K1779" s="198"/>
      <c r="L1779" s="198"/>
      <c r="M1779" s="198"/>
      <c r="N1779" s="198"/>
      <c r="O1779" s="198" t="n">
        <v>0</v>
      </c>
    </row>
    <row r="1780" s="172" customFormat="true" ht="11.25" hidden="false" customHeight="false" outlineLevel="0" collapsed="false">
      <c r="K1780" s="198"/>
      <c r="L1780" s="198"/>
      <c r="M1780" s="198"/>
      <c r="N1780" s="198"/>
      <c r="O1780" s="198" t="n">
        <v>0</v>
      </c>
    </row>
    <row r="1781" s="172" customFormat="true" ht="11.25" hidden="false" customHeight="false" outlineLevel="0" collapsed="false">
      <c r="K1781" s="198"/>
      <c r="L1781" s="198"/>
      <c r="M1781" s="198"/>
      <c r="N1781" s="198"/>
      <c r="O1781" s="198" t="n">
        <v>0</v>
      </c>
    </row>
    <row r="1782" s="172" customFormat="true" ht="11.25" hidden="false" customHeight="false" outlineLevel="0" collapsed="false">
      <c r="K1782" s="198"/>
      <c r="L1782" s="198"/>
      <c r="M1782" s="198"/>
      <c r="N1782" s="198"/>
      <c r="O1782" s="198" t="n">
        <v>0</v>
      </c>
    </row>
    <row r="1783" s="172" customFormat="true" ht="11.25" hidden="false" customHeight="false" outlineLevel="0" collapsed="false">
      <c r="K1783" s="198"/>
      <c r="L1783" s="198"/>
      <c r="M1783" s="198"/>
      <c r="N1783" s="198"/>
      <c r="O1783" s="198" t="n">
        <v>0</v>
      </c>
    </row>
    <row r="1784" s="172" customFormat="true" ht="11.25" hidden="false" customHeight="false" outlineLevel="0" collapsed="false">
      <c r="K1784" s="198"/>
      <c r="L1784" s="198"/>
      <c r="M1784" s="198"/>
      <c r="N1784" s="198"/>
      <c r="O1784" s="198" t="n">
        <v>0</v>
      </c>
    </row>
    <row r="1785" s="172" customFormat="true" ht="11.25" hidden="false" customHeight="false" outlineLevel="0" collapsed="false">
      <c r="K1785" s="198"/>
      <c r="L1785" s="198"/>
      <c r="M1785" s="198"/>
      <c r="N1785" s="198"/>
      <c r="O1785" s="198" t="n">
        <v>0</v>
      </c>
    </row>
    <row r="1786" s="172" customFormat="true" ht="11.25" hidden="false" customHeight="false" outlineLevel="0" collapsed="false">
      <c r="K1786" s="198"/>
      <c r="L1786" s="198"/>
      <c r="M1786" s="198"/>
      <c r="N1786" s="198"/>
      <c r="O1786" s="198" t="n">
        <v>0</v>
      </c>
    </row>
    <row r="1787" s="172" customFormat="true" ht="11.25" hidden="false" customHeight="false" outlineLevel="0" collapsed="false">
      <c r="K1787" s="198"/>
      <c r="L1787" s="198"/>
      <c r="M1787" s="198"/>
      <c r="N1787" s="198"/>
      <c r="O1787" s="198" t="n">
        <v>0</v>
      </c>
    </row>
    <row r="1788" s="172" customFormat="true" ht="11.25" hidden="false" customHeight="false" outlineLevel="0" collapsed="false">
      <c r="K1788" s="198"/>
      <c r="L1788" s="198"/>
      <c r="M1788" s="198"/>
      <c r="N1788" s="198"/>
      <c r="O1788" s="198" t="n">
        <v>0</v>
      </c>
    </row>
    <row r="1789" s="172" customFormat="true" ht="11.25" hidden="false" customHeight="false" outlineLevel="0" collapsed="false">
      <c r="K1789" s="198"/>
      <c r="L1789" s="198"/>
      <c r="M1789" s="198"/>
      <c r="N1789" s="198"/>
      <c r="O1789" s="198" t="n">
        <v>0</v>
      </c>
    </row>
    <row r="1790" s="172" customFormat="true" ht="11.25" hidden="false" customHeight="false" outlineLevel="0" collapsed="false">
      <c r="K1790" s="198"/>
      <c r="L1790" s="198"/>
      <c r="M1790" s="198"/>
      <c r="N1790" s="198"/>
      <c r="O1790" s="198" t="n">
        <v>0</v>
      </c>
    </row>
    <row r="1791" s="172" customFormat="true" ht="11.25" hidden="false" customHeight="false" outlineLevel="0" collapsed="false">
      <c r="K1791" s="198"/>
      <c r="L1791" s="198"/>
      <c r="M1791" s="198"/>
      <c r="N1791" s="198"/>
      <c r="O1791" s="198" t="n">
        <v>0</v>
      </c>
    </row>
    <row r="1792" s="172" customFormat="true" ht="11.25" hidden="false" customHeight="false" outlineLevel="0" collapsed="false">
      <c r="K1792" s="198"/>
      <c r="L1792" s="198"/>
      <c r="M1792" s="198"/>
      <c r="N1792" s="198"/>
      <c r="O1792" s="198" t="n">
        <v>0</v>
      </c>
    </row>
    <row r="1793" s="172" customFormat="true" ht="11.25" hidden="false" customHeight="false" outlineLevel="0" collapsed="false">
      <c r="K1793" s="198"/>
      <c r="L1793" s="198"/>
      <c r="M1793" s="198"/>
      <c r="N1793" s="198"/>
      <c r="O1793" s="198" t="n">
        <v>0</v>
      </c>
    </row>
    <row r="1794" s="172" customFormat="true" ht="11.25" hidden="false" customHeight="false" outlineLevel="0" collapsed="false">
      <c r="K1794" s="198"/>
      <c r="L1794" s="198"/>
      <c r="M1794" s="198"/>
      <c r="N1794" s="198"/>
      <c r="O1794" s="198" t="n">
        <v>0</v>
      </c>
    </row>
    <row r="1795" s="172" customFormat="true" ht="11.25" hidden="false" customHeight="false" outlineLevel="0" collapsed="false">
      <c r="K1795" s="198"/>
      <c r="L1795" s="198"/>
      <c r="M1795" s="198"/>
      <c r="N1795" s="198"/>
      <c r="O1795" s="198" t="n">
        <v>0</v>
      </c>
    </row>
    <row r="1796" s="172" customFormat="true" ht="11.25" hidden="false" customHeight="false" outlineLevel="0" collapsed="false">
      <c r="K1796" s="198"/>
      <c r="L1796" s="198"/>
      <c r="M1796" s="198"/>
      <c r="N1796" s="198"/>
      <c r="O1796" s="198" t="n">
        <v>0</v>
      </c>
    </row>
    <row r="1797" s="172" customFormat="true" ht="11.25" hidden="false" customHeight="false" outlineLevel="0" collapsed="false">
      <c r="K1797" s="198"/>
      <c r="L1797" s="198"/>
      <c r="M1797" s="198"/>
      <c r="N1797" s="198"/>
      <c r="O1797" s="198" t="n">
        <v>0</v>
      </c>
    </row>
    <row r="1798" s="172" customFormat="true" ht="11.25" hidden="false" customHeight="false" outlineLevel="0" collapsed="false">
      <c r="K1798" s="198"/>
      <c r="L1798" s="198"/>
      <c r="M1798" s="198"/>
      <c r="N1798" s="198"/>
      <c r="O1798" s="198" t="n">
        <v>0</v>
      </c>
    </row>
    <row r="1799" s="172" customFormat="true" ht="11.25" hidden="false" customHeight="false" outlineLevel="0" collapsed="false">
      <c r="K1799" s="198"/>
      <c r="L1799" s="198"/>
      <c r="M1799" s="198"/>
      <c r="N1799" s="198"/>
      <c r="O1799" s="198" t="n">
        <v>0</v>
      </c>
    </row>
    <row r="1800" s="172" customFormat="true" ht="11.25" hidden="false" customHeight="false" outlineLevel="0" collapsed="false">
      <c r="K1800" s="198"/>
      <c r="L1800" s="198"/>
      <c r="M1800" s="198"/>
      <c r="N1800" s="198"/>
      <c r="O1800" s="198" t="n">
        <v>0</v>
      </c>
    </row>
    <row r="1801" s="172" customFormat="true" ht="11.25" hidden="false" customHeight="false" outlineLevel="0" collapsed="false">
      <c r="K1801" s="198"/>
      <c r="L1801" s="198"/>
      <c r="M1801" s="198"/>
      <c r="N1801" s="198"/>
      <c r="O1801" s="198" t="n">
        <v>0</v>
      </c>
    </row>
    <row r="1802" s="172" customFormat="true" ht="11.25" hidden="false" customHeight="false" outlineLevel="0" collapsed="false">
      <c r="K1802" s="198"/>
      <c r="L1802" s="198"/>
      <c r="M1802" s="198"/>
      <c r="N1802" s="198"/>
      <c r="O1802" s="198" t="n">
        <v>0</v>
      </c>
    </row>
    <row r="1803" s="172" customFormat="true" ht="11.25" hidden="false" customHeight="false" outlineLevel="0" collapsed="false">
      <c r="K1803" s="198"/>
      <c r="L1803" s="198"/>
      <c r="M1803" s="198"/>
      <c r="N1803" s="198"/>
      <c r="O1803" s="198" t="n">
        <v>0</v>
      </c>
    </row>
    <row r="1804" s="172" customFormat="true" ht="11.25" hidden="false" customHeight="false" outlineLevel="0" collapsed="false">
      <c r="K1804" s="198"/>
      <c r="L1804" s="198"/>
      <c r="M1804" s="198"/>
      <c r="N1804" s="198"/>
      <c r="O1804" s="198" t="n">
        <v>0</v>
      </c>
    </row>
    <row r="1805" s="172" customFormat="true" ht="11.25" hidden="false" customHeight="false" outlineLevel="0" collapsed="false">
      <c r="K1805" s="198"/>
      <c r="L1805" s="198"/>
      <c r="M1805" s="198"/>
      <c r="N1805" s="198"/>
      <c r="O1805" s="198" t="n">
        <v>0</v>
      </c>
    </row>
    <row r="1806" s="172" customFormat="true" ht="11.25" hidden="false" customHeight="false" outlineLevel="0" collapsed="false">
      <c r="K1806" s="198"/>
      <c r="L1806" s="198"/>
      <c r="M1806" s="198"/>
      <c r="N1806" s="198"/>
      <c r="O1806" s="198" t="n">
        <v>0</v>
      </c>
    </row>
    <row r="1807" s="172" customFormat="true" ht="11.25" hidden="false" customHeight="false" outlineLevel="0" collapsed="false">
      <c r="K1807" s="198"/>
      <c r="L1807" s="198"/>
      <c r="M1807" s="198"/>
      <c r="N1807" s="198"/>
      <c r="O1807" s="198" t="n">
        <v>0</v>
      </c>
    </row>
    <row r="1808" s="172" customFormat="true" ht="11.25" hidden="false" customHeight="false" outlineLevel="0" collapsed="false">
      <c r="K1808" s="198"/>
      <c r="L1808" s="198"/>
      <c r="M1808" s="198"/>
      <c r="N1808" s="198"/>
      <c r="O1808" s="198" t="n">
        <v>0</v>
      </c>
    </row>
    <row r="1809" s="172" customFormat="true" ht="11.25" hidden="false" customHeight="false" outlineLevel="0" collapsed="false">
      <c r="K1809" s="198"/>
      <c r="L1809" s="198"/>
      <c r="M1809" s="198"/>
      <c r="N1809" s="198"/>
      <c r="O1809" s="198" t="n">
        <v>0</v>
      </c>
    </row>
    <row r="1810" s="172" customFormat="true" ht="11.25" hidden="false" customHeight="false" outlineLevel="0" collapsed="false">
      <c r="K1810" s="198"/>
      <c r="L1810" s="198"/>
      <c r="M1810" s="198"/>
      <c r="N1810" s="198"/>
      <c r="O1810" s="198" t="n">
        <v>0</v>
      </c>
    </row>
    <row r="1811" s="172" customFormat="true" ht="11.25" hidden="false" customHeight="false" outlineLevel="0" collapsed="false">
      <c r="K1811" s="198"/>
      <c r="L1811" s="198"/>
      <c r="M1811" s="198"/>
      <c r="N1811" s="198"/>
      <c r="O1811" s="198" t="n">
        <v>0</v>
      </c>
    </row>
    <row r="1812" s="172" customFormat="true" ht="11.25" hidden="false" customHeight="false" outlineLevel="0" collapsed="false">
      <c r="K1812" s="198"/>
      <c r="L1812" s="198"/>
      <c r="M1812" s="198"/>
      <c r="N1812" s="198"/>
      <c r="O1812" s="198" t="n">
        <v>0</v>
      </c>
    </row>
    <row r="1813" s="172" customFormat="true" ht="11.25" hidden="false" customHeight="false" outlineLevel="0" collapsed="false">
      <c r="K1813" s="198"/>
      <c r="L1813" s="198"/>
      <c r="M1813" s="198"/>
      <c r="N1813" s="198"/>
      <c r="O1813" s="198" t="n">
        <v>0</v>
      </c>
    </row>
    <row r="1814" s="172" customFormat="true" ht="11.25" hidden="false" customHeight="false" outlineLevel="0" collapsed="false">
      <c r="K1814" s="198"/>
      <c r="L1814" s="198"/>
      <c r="M1814" s="198"/>
      <c r="N1814" s="198"/>
      <c r="O1814" s="198" t="n">
        <v>0</v>
      </c>
    </row>
    <row r="1815" s="172" customFormat="true" ht="11.25" hidden="false" customHeight="false" outlineLevel="0" collapsed="false">
      <c r="K1815" s="198"/>
      <c r="L1815" s="198"/>
      <c r="M1815" s="198"/>
      <c r="N1815" s="198"/>
      <c r="O1815" s="198" t="n">
        <v>0</v>
      </c>
    </row>
    <row r="1816" s="172" customFormat="true" ht="11.25" hidden="false" customHeight="false" outlineLevel="0" collapsed="false">
      <c r="K1816" s="198"/>
      <c r="L1816" s="198"/>
      <c r="M1816" s="198"/>
      <c r="N1816" s="198"/>
      <c r="O1816" s="198" t="n">
        <v>0</v>
      </c>
    </row>
    <row r="1817" s="172" customFormat="true" ht="11.25" hidden="false" customHeight="false" outlineLevel="0" collapsed="false">
      <c r="K1817" s="198"/>
      <c r="L1817" s="198"/>
      <c r="M1817" s="198"/>
      <c r="N1817" s="198"/>
      <c r="O1817" s="198" t="n">
        <v>0</v>
      </c>
    </row>
    <row r="1818" s="172" customFormat="true" ht="11.25" hidden="false" customHeight="false" outlineLevel="0" collapsed="false">
      <c r="K1818" s="198"/>
      <c r="L1818" s="198"/>
      <c r="M1818" s="198"/>
      <c r="N1818" s="198"/>
      <c r="O1818" s="198" t="n">
        <v>0</v>
      </c>
    </row>
    <row r="1819" s="172" customFormat="true" ht="11.25" hidden="false" customHeight="false" outlineLevel="0" collapsed="false">
      <c r="K1819" s="198"/>
      <c r="L1819" s="198"/>
      <c r="M1819" s="198"/>
      <c r="N1819" s="198"/>
      <c r="O1819" s="198" t="n">
        <v>0</v>
      </c>
    </row>
    <row r="1820" s="172" customFormat="true" ht="11.25" hidden="false" customHeight="false" outlineLevel="0" collapsed="false">
      <c r="K1820" s="198"/>
      <c r="L1820" s="198"/>
      <c r="M1820" s="198"/>
      <c r="N1820" s="198"/>
      <c r="O1820" s="198" t="n">
        <v>0</v>
      </c>
    </row>
    <row r="1821" s="172" customFormat="true" ht="11.25" hidden="false" customHeight="false" outlineLevel="0" collapsed="false">
      <c r="K1821" s="198"/>
      <c r="L1821" s="198"/>
      <c r="M1821" s="198"/>
      <c r="N1821" s="198"/>
      <c r="O1821" s="198" t="n">
        <v>0</v>
      </c>
    </row>
    <row r="1822" s="172" customFormat="true" ht="11.25" hidden="false" customHeight="false" outlineLevel="0" collapsed="false">
      <c r="K1822" s="198"/>
      <c r="L1822" s="198"/>
      <c r="M1822" s="198"/>
      <c r="N1822" s="198"/>
      <c r="O1822" s="198" t="n">
        <v>0</v>
      </c>
    </row>
    <row r="1823" s="172" customFormat="true" ht="11.25" hidden="false" customHeight="false" outlineLevel="0" collapsed="false">
      <c r="K1823" s="198"/>
      <c r="L1823" s="198"/>
      <c r="M1823" s="198"/>
      <c r="N1823" s="198"/>
      <c r="O1823" s="198" t="n">
        <v>0</v>
      </c>
    </row>
    <row r="1824" s="172" customFormat="true" ht="11.25" hidden="false" customHeight="false" outlineLevel="0" collapsed="false">
      <c r="K1824" s="198"/>
      <c r="L1824" s="198"/>
      <c r="M1824" s="198"/>
      <c r="N1824" s="198"/>
      <c r="O1824" s="198" t="n">
        <v>0</v>
      </c>
    </row>
    <row r="1825" s="172" customFormat="true" ht="11.25" hidden="false" customHeight="false" outlineLevel="0" collapsed="false">
      <c r="K1825" s="198"/>
      <c r="L1825" s="198"/>
      <c r="M1825" s="198"/>
      <c r="N1825" s="198"/>
      <c r="O1825" s="198" t="n">
        <v>0</v>
      </c>
    </row>
    <row r="1826" s="172" customFormat="true" ht="11.25" hidden="false" customHeight="false" outlineLevel="0" collapsed="false">
      <c r="K1826" s="198"/>
      <c r="L1826" s="198"/>
      <c r="M1826" s="198"/>
      <c r="N1826" s="198"/>
      <c r="O1826" s="198" t="n">
        <v>0</v>
      </c>
    </row>
    <row r="1827" s="172" customFormat="true" ht="11.25" hidden="false" customHeight="false" outlineLevel="0" collapsed="false">
      <c r="K1827" s="198"/>
      <c r="L1827" s="198"/>
      <c r="M1827" s="198"/>
      <c r="N1827" s="198"/>
      <c r="O1827" s="198" t="n">
        <v>0</v>
      </c>
    </row>
    <row r="1828" s="172" customFormat="true" ht="11.25" hidden="false" customHeight="false" outlineLevel="0" collapsed="false">
      <c r="K1828" s="198"/>
      <c r="L1828" s="198"/>
      <c r="M1828" s="198"/>
      <c r="N1828" s="198"/>
      <c r="O1828" s="198" t="n">
        <v>0</v>
      </c>
    </row>
    <row r="1829" s="172" customFormat="true" ht="11.25" hidden="false" customHeight="false" outlineLevel="0" collapsed="false">
      <c r="K1829" s="198"/>
      <c r="L1829" s="198"/>
      <c r="M1829" s="198"/>
      <c r="N1829" s="198"/>
      <c r="O1829" s="198" t="n">
        <v>0</v>
      </c>
    </row>
    <row r="1830" s="172" customFormat="true" ht="11.25" hidden="false" customHeight="false" outlineLevel="0" collapsed="false">
      <c r="K1830" s="198"/>
      <c r="L1830" s="198"/>
      <c r="M1830" s="198"/>
      <c r="N1830" s="198"/>
      <c r="O1830" s="198" t="n">
        <v>0</v>
      </c>
    </row>
    <row r="1831" s="172" customFormat="true" ht="11.25" hidden="false" customHeight="false" outlineLevel="0" collapsed="false">
      <c r="K1831" s="198"/>
      <c r="L1831" s="198"/>
      <c r="M1831" s="198"/>
      <c r="N1831" s="198"/>
      <c r="O1831" s="198" t="n">
        <v>0</v>
      </c>
    </row>
    <row r="1832" s="172" customFormat="true" ht="11.25" hidden="false" customHeight="false" outlineLevel="0" collapsed="false">
      <c r="K1832" s="198"/>
      <c r="L1832" s="198"/>
      <c r="M1832" s="198"/>
      <c r="N1832" s="198"/>
      <c r="O1832" s="198" t="n">
        <v>0</v>
      </c>
    </row>
    <row r="1833" s="172" customFormat="true" ht="11.25" hidden="false" customHeight="false" outlineLevel="0" collapsed="false">
      <c r="K1833" s="198"/>
      <c r="L1833" s="198"/>
      <c r="M1833" s="198"/>
      <c r="N1833" s="198"/>
      <c r="O1833" s="198" t="n">
        <v>0</v>
      </c>
    </row>
    <row r="1834" s="172" customFormat="true" ht="11.25" hidden="false" customHeight="false" outlineLevel="0" collapsed="false">
      <c r="K1834" s="198"/>
      <c r="L1834" s="198"/>
      <c r="M1834" s="198"/>
      <c r="N1834" s="198"/>
      <c r="O1834" s="198" t="n">
        <v>0</v>
      </c>
    </row>
    <row r="1835" s="172" customFormat="true" ht="11.25" hidden="false" customHeight="false" outlineLevel="0" collapsed="false">
      <c r="K1835" s="198"/>
      <c r="L1835" s="198"/>
      <c r="M1835" s="198"/>
      <c r="N1835" s="198"/>
      <c r="O1835" s="198" t="n">
        <v>0</v>
      </c>
    </row>
    <row r="1836" s="172" customFormat="true" ht="11.25" hidden="false" customHeight="false" outlineLevel="0" collapsed="false">
      <c r="K1836" s="198"/>
      <c r="L1836" s="198"/>
      <c r="M1836" s="198"/>
      <c r="N1836" s="198"/>
      <c r="O1836" s="198" t="n">
        <v>0</v>
      </c>
    </row>
    <row r="1837" s="172" customFormat="true" ht="11.25" hidden="false" customHeight="false" outlineLevel="0" collapsed="false">
      <c r="K1837" s="198"/>
      <c r="L1837" s="198"/>
      <c r="M1837" s="198"/>
      <c r="N1837" s="198"/>
      <c r="O1837" s="198" t="n">
        <v>0</v>
      </c>
    </row>
    <row r="1838" s="172" customFormat="true" ht="11.25" hidden="false" customHeight="false" outlineLevel="0" collapsed="false">
      <c r="K1838" s="198"/>
      <c r="L1838" s="198"/>
      <c r="M1838" s="198"/>
      <c r="N1838" s="198"/>
      <c r="O1838" s="198" t="n">
        <v>0</v>
      </c>
    </row>
    <row r="1839" s="172" customFormat="true" ht="11.25" hidden="false" customHeight="false" outlineLevel="0" collapsed="false">
      <c r="K1839" s="198"/>
      <c r="L1839" s="198"/>
      <c r="M1839" s="198"/>
      <c r="N1839" s="198"/>
      <c r="O1839" s="198" t="n">
        <v>0</v>
      </c>
    </row>
    <row r="1840" s="172" customFormat="true" ht="11.25" hidden="false" customHeight="false" outlineLevel="0" collapsed="false">
      <c r="K1840" s="198"/>
      <c r="L1840" s="198"/>
      <c r="M1840" s="198"/>
      <c r="N1840" s="198"/>
      <c r="O1840" s="198" t="n">
        <v>0</v>
      </c>
    </row>
    <row r="1841" s="172" customFormat="true" ht="11.25" hidden="false" customHeight="false" outlineLevel="0" collapsed="false">
      <c r="K1841" s="198"/>
      <c r="L1841" s="198"/>
      <c r="M1841" s="198"/>
      <c r="N1841" s="198"/>
      <c r="O1841" s="198" t="n">
        <v>0</v>
      </c>
    </row>
    <row r="1842" s="172" customFormat="true" ht="11.25" hidden="false" customHeight="false" outlineLevel="0" collapsed="false">
      <c r="K1842" s="198"/>
      <c r="L1842" s="198"/>
      <c r="M1842" s="198"/>
      <c r="N1842" s="198"/>
      <c r="O1842" s="198" t="n">
        <v>0</v>
      </c>
    </row>
    <row r="1843" s="172" customFormat="true" ht="11.25" hidden="false" customHeight="false" outlineLevel="0" collapsed="false">
      <c r="K1843" s="198"/>
      <c r="L1843" s="198"/>
      <c r="M1843" s="198"/>
      <c r="N1843" s="198"/>
      <c r="O1843" s="198" t="n">
        <v>0</v>
      </c>
    </row>
    <row r="1844" s="172" customFormat="true" ht="11.25" hidden="false" customHeight="false" outlineLevel="0" collapsed="false">
      <c r="K1844" s="198"/>
      <c r="L1844" s="198"/>
      <c r="M1844" s="198"/>
      <c r="N1844" s="198"/>
      <c r="O1844" s="198" t="n">
        <v>0</v>
      </c>
    </row>
    <row r="1845" s="172" customFormat="true" ht="11.25" hidden="false" customHeight="false" outlineLevel="0" collapsed="false">
      <c r="K1845" s="198"/>
      <c r="L1845" s="198"/>
      <c r="M1845" s="198"/>
      <c r="N1845" s="198"/>
      <c r="O1845" s="198" t="n">
        <v>0</v>
      </c>
    </row>
    <row r="1846" s="172" customFormat="true" ht="11.25" hidden="false" customHeight="false" outlineLevel="0" collapsed="false">
      <c r="K1846" s="198"/>
      <c r="L1846" s="198"/>
      <c r="M1846" s="198"/>
      <c r="N1846" s="198"/>
      <c r="O1846" s="198" t="n">
        <v>0</v>
      </c>
    </row>
    <row r="1847" s="172" customFormat="true" ht="11.25" hidden="false" customHeight="false" outlineLevel="0" collapsed="false">
      <c r="K1847" s="198"/>
      <c r="L1847" s="198"/>
      <c r="M1847" s="198"/>
      <c r="N1847" s="198"/>
      <c r="O1847" s="198" t="n">
        <v>0</v>
      </c>
    </row>
    <row r="1848" s="172" customFormat="true" ht="11.25" hidden="false" customHeight="false" outlineLevel="0" collapsed="false">
      <c r="K1848" s="198"/>
      <c r="L1848" s="198"/>
      <c r="M1848" s="198"/>
      <c r="N1848" s="198"/>
      <c r="O1848" s="198" t="n">
        <v>0</v>
      </c>
    </row>
    <row r="1849" s="172" customFormat="true" ht="11.25" hidden="false" customHeight="false" outlineLevel="0" collapsed="false">
      <c r="K1849" s="198"/>
      <c r="L1849" s="198"/>
      <c r="M1849" s="198"/>
      <c r="N1849" s="198"/>
      <c r="O1849" s="198" t="n">
        <v>0</v>
      </c>
    </row>
    <row r="1850" s="172" customFormat="true" ht="11.25" hidden="false" customHeight="false" outlineLevel="0" collapsed="false">
      <c r="K1850" s="198"/>
      <c r="L1850" s="198"/>
      <c r="M1850" s="198"/>
      <c r="N1850" s="198"/>
      <c r="O1850" s="198" t="n">
        <v>0</v>
      </c>
    </row>
    <row r="1851" s="172" customFormat="true" ht="11.25" hidden="false" customHeight="false" outlineLevel="0" collapsed="false">
      <c r="K1851" s="198"/>
      <c r="L1851" s="198"/>
      <c r="M1851" s="198"/>
      <c r="N1851" s="198"/>
      <c r="O1851" s="198" t="n">
        <v>0</v>
      </c>
    </row>
    <row r="1852" s="172" customFormat="true" ht="11.25" hidden="false" customHeight="false" outlineLevel="0" collapsed="false">
      <c r="K1852" s="198"/>
      <c r="L1852" s="198"/>
      <c r="M1852" s="198"/>
      <c r="N1852" s="198"/>
      <c r="O1852" s="198" t="n">
        <v>0</v>
      </c>
    </row>
    <row r="1853" s="172" customFormat="true" ht="11.25" hidden="false" customHeight="false" outlineLevel="0" collapsed="false">
      <c r="K1853" s="198"/>
      <c r="L1853" s="198"/>
      <c r="M1853" s="198"/>
      <c r="N1853" s="198"/>
      <c r="O1853" s="198" t="n">
        <v>0</v>
      </c>
    </row>
    <row r="1854" s="172" customFormat="true" ht="11.25" hidden="false" customHeight="false" outlineLevel="0" collapsed="false">
      <c r="K1854" s="198"/>
      <c r="L1854" s="198"/>
      <c r="M1854" s="198"/>
      <c r="N1854" s="198"/>
      <c r="O1854" s="198" t="n">
        <v>0</v>
      </c>
    </row>
    <row r="1855" s="172" customFormat="true" ht="11.25" hidden="false" customHeight="false" outlineLevel="0" collapsed="false">
      <c r="K1855" s="198"/>
      <c r="L1855" s="198"/>
      <c r="M1855" s="198"/>
      <c r="N1855" s="198"/>
      <c r="O1855" s="198" t="n">
        <v>0</v>
      </c>
    </row>
    <row r="1856" s="172" customFormat="true" ht="11.25" hidden="false" customHeight="false" outlineLevel="0" collapsed="false">
      <c r="K1856" s="198"/>
      <c r="L1856" s="198"/>
      <c r="M1856" s="198"/>
      <c r="N1856" s="198"/>
      <c r="O1856" s="198" t="n">
        <v>0</v>
      </c>
    </row>
    <row r="1857" s="172" customFormat="true" ht="11.25" hidden="false" customHeight="false" outlineLevel="0" collapsed="false">
      <c r="K1857" s="198"/>
      <c r="L1857" s="198"/>
      <c r="M1857" s="198"/>
      <c r="N1857" s="198"/>
      <c r="O1857" s="198" t="n">
        <v>0</v>
      </c>
    </row>
    <row r="1858" s="172" customFormat="true" ht="11.25" hidden="false" customHeight="false" outlineLevel="0" collapsed="false">
      <c r="K1858" s="198"/>
      <c r="L1858" s="198"/>
      <c r="M1858" s="198"/>
      <c r="N1858" s="198"/>
      <c r="O1858" s="198" t="n">
        <v>0</v>
      </c>
    </row>
    <row r="1859" s="172" customFormat="true" ht="11.25" hidden="false" customHeight="false" outlineLevel="0" collapsed="false">
      <c r="K1859" s="198"/>
      <c r="L1859" s="198"/>
      <c r="M1859" s="198"/>
      <c r="N1859" s="198"/>
      <c r="O1859" s="198" t="n">
        <v>0</v>
      </c>
    </row>
    <row r="1860" s="172" customFormat="true" ht="11.25" hidden="false" customHeight="false" outlineLevel="0" collapsed="false">
      <c r="K1860" s="198"/>
      <c r="L1860" s="198"/>
      <c r="M1860" s="198"/>
      <c r="N1860" s="198"/>
      <c r="O1860" s="198" t="n">
        <v>0</v>
      </c>
    </row>
    <row r="1861" s="172" customFormat="true" ht="11.25" hidden="false" customHeight="false" outlineLevel="0" collapsed="false">
      <c r="K1861" s="198"/>
      <c r="L1861" s="198"/>
      <c r="M1861" s="198"/>
      <c r="N1861" s="198"/>
      <c r="O1861" s="198" t="n">
        <v>0</v>
      </c>
    </row>
    <row r="1862" s="172" customFormat="true" ht="11.25" hidden="false" customHeight="false" outlineLevel="0" collapsed="false">
      <c r="K1862" s="198"/>
      <c r="L1862" s="198"/>
      <c r="M1862" s="198"/>
      <c r="N1862" s="198"/>
      <c r="O1862" s="198" t="n">
        <v>0</v>
      </c>
    </row>
    <row r="1863" s="172" customFormat="true" ht="11.25" hidden="false" customHeight="false" outlineLevel="0" collapsed="false">
      <c r="K1863" s="198"/>
      <c r="L1863" s="198"/>
      <c r="M1863" s="198"/>
      <c r="N1863" s="198"/>
      <c r="O1863" s="198" t="n">
        <v>0</v>
      </c>
    </row>
    <row r="1864" s="172" customFormat="true" ht="11.25" hidden="false" customHeight="false" outlineLevel="0" collapsed="false">
      <c r="K1864" s="198"/>
      <c r="L1864" s="198"/>
      <c r="M1864" s="198"/>
      <c r="N1864" s="198"/>
      <c r="O1864" s="198" t="n">
        <v>0</v>
      </c>
    </row>
    <row r="1865" s="172" customFormat="true" ht="11.25" hidden="false" customHeight="false" outlineLevel="0" collapsed="false">
      <c r="K1865" s="198"/>
      <c r="L1865" s="198"/>
      <c r="M1865" s="198"/>
      <c r="N1865" s="198"/>
      <c r="O1865" s="198" t="n">
        <v>0</v>
      </c>
    </row>
    <row r="1866" s="172" customFormat="true" ht="11.25" hidden="false" customHeight="false" outlineLevel="0" collapsed="false">
      <c r="K1866" s="198"/>
      <c r="L1866" s="198"/>
      <c r="M1866" s="198"/>
      <c r="N1866" s="198"/>
      <c r="O1866" s="198" t="n">
        <v>0</v>
      </c>
    </row>
    <row r="1867" s="172" customFormat="true" ht="11.25" hidden="false" customHeight="false" outlineLevel="0" collapsed="false">
      <c r="K1867" s="198"/>
      <c r="L1867" s="198"/>
      <c r="M1867" s="198"/>
      <c r="N1867" s="198"/>
      <c r="O1867" s="198" t="n">
        <v>0</v>
      </c>
    </row>
    <row r="1868" s="172" customFormat="true" ht="11.25" hidden="false" customHeight="false" outlineLevel="0" collapsed="false">
      <c r="K1868" s="198"/>
      <c r="L1868" s="198"/>
      <c r="M1868" s="198"/>
      <c r="N1868" s="198"/>
      <c r="O1868" s="198" t="n">
        <v>0</v>
      </c>
    </row>
    <row r="1869" s="172" customFormat="true" ht="11.25" hidden="false" customHeight="false" outlineLevel="0" collapsed="false">
      <c r="K1869" s="198"/>
      <c r="L1869" s="198"/>
      <c r="M1869" s="198"/>
      <c r="N1869" s="198"/>
      <c r="O1869" s="198" t="n">
        <v>0</v>
      </c>
    </row>
    <row r="1870" s="172" customFormat="true" ht="11.25" hidden="false" customHeight="false" outlineLevel="0" collapsed="false">
      <c r="K1870" s="198"/>
      <c r="L1870" s="198"/>
      <c r="M1870" s="198"/>
      <c r="N1870" s="198"/>
      <c r="O1870" s="198" t="n">
        <v>0</v>
      </c>
    </row>
    <row r="1871" s="172" customFormat="true" ht="11.25" hidden="false" customHeight="false" outlineLevel="0" collapsed="false">
      <c r="K1871" s="198"/>
      <c r="L1871" s="198"/>
      <c r="M1871" s="198"/>
      <c r="N1871" s="198"/>
      <c r="O1871" s="198" t="n">
        <v>0</v>
      </c>
    </row>
    <row r="1872" s="172" customFormat="true" ht="11.25" hidden="false" customHeight="false" outlineLevel="0" collapsed="false">
      <c r="K1872" s="198"/>
      <c r="L1872" s="198"/>
      <c r="M1872" s="198"/>
      <c r="N1872" s="198"/>
      <c r="O1872" s="198" t="n">
        <v>0</v>
      </c>
    </row>
    <row r="1873" s="172" customFormat="true" ht="11.25" hidden="false" customHeight="false" outlineLevel="0" collapsed="false">
      <c r="K1873" s="198"/>
      <c r="L1873" s="198"/>
      <c r="M1873" s="198"/>
      <c r="N1873" s="198"/>
      <c r="O1873" s="198" t="n">
        <v>0</v>
      </c>
    </row>
    <row r="1874" s="172" customFormat="true" ht="11.25" hidden="false" customHeight="false" outlineLevel="0" collapsed="false">
      <c r="K1874" s="198"/>
      <c r="L1874" s="198"/>
      <c r="M1874" s="198"/>
      <c r="N1874" s="198"/>
      <c r="O1874" s="198" t="n">
        <v>0</v>
      </c>
    </row>
    <row r="1875" s="172" customFormat="true" ht="11.25" hidden="false" customHeight="false" outlineLevel="0" collapsed="false">
      <c r="K1875" s="198"/>
      <c r="L1875" s="198"/>
      <c r="M1875" s="198"/>
      <c r="N1875" s="198"/>
      <c r="O1875" s="198" t="n">
        <v>0</v>
      </c>
    </row>
    <row r="1876" s="172" customFormat="true" ht="11.25" hidden="false" customHeight="false" outlineLevel="0" collapsed="false">
      <c r="K1876" s="198"/>
      <c r="L1876" s="198"/>
      <c r="M1876" s="198"/>
      <c r="N1876" s="198"/>
      <c r="O1876" s="198" t="n">
        <v>0</v>
      </c>
    </row>
    <row r="1877" s="172" customFormat="true" ht="11.25" hidden="false" customHeight="false" outlineLevel="0" collapsed="false">
      <c r="K1877" s="198"/>
      <c r="L1877" s="198"/>
      <c r="M1877" s="198"/>
      <c r="N1877" s="198"/>
      <c r="O1877" s="198" t="n">
        <v>0</v>
      </c>
    </row>
    <row r="1878" s="172" customFormat="true" ht="11.25" hidden="false" customHeight="false" outlineLevel="0" collapsed="false">
      <c r="K1878" s="198"/>
      <c r="L1878" s="198"/>
      <c r="M1878" s="198"/>
      <c r="N1878" s="198"/>
      <c r="O1878" s="198" t="n">
        <v>0</v>
      </c>
    </row>
    <row r="1879" s="172" customFormat="true" ht="11.25" hidden="false" customHeight="false" outlineLevel="0" collapsed="false">
      <c r="K1879" s="198"/>
      <c r="L1879" s="198"/>
      <c r="M1879" s="198"/>
      <c r="N1879" s="198"/>
      <c r="O1879" s="198" t="n">
        <v>0</v>
      </c>
    </row>
    <row r="1880" s="172" customFormat="true" ht="11.25" hidden="false" customHeight="false" outlineLevel="0" collapsed="false">
      <c r="K1880" s="198"/>
      <c r="L1880" s="198"/>
      <c r="M1880" s="198"/>
      <c r="N1880" s="198"/>
      <c r="O1880" s="198" t="n">
        <v>0</v>
      </c>
    </row>
    <row r="1881" s="172" customFormat="true" ht="11.25" hidden="false" customHeight="false" outlineLevel="0" collapsed="false">
      <c r="K1881" s="198"/>
      <c r="L1881" s="198"/>
      <c r="M1881" s="198"/>
      <c r="N1881" s="198"/>
      <c r="O1881" s="198" t="n">
        <v>0</v>
      </c>
    </row>
    <row r="1882" s="172" customFormat="true" ht="11.25" hidden="false" customHeight="false" outlineLevel="0" collapsed="false">
      <c r="K1882" s="198"/>
      <c r="L1882" s="198"/>
      <c r="M1882" s="198"/>
      <c r="N1882" s="198"/>
      <c r="O1882" s="198" t="n">
        <v>0</v>
      </c>
    </row>
    <row r="1883" s="172" customFormat="true" ht="11.25" hidden="false" customHeight="false" outlineLevel="0" collapsed="false">
      <c r="K1883" s="198"/>
      <c r="L1883" s="198"/>
      <c r="M1883" s="198"/>
      <c r="N1883" s="198"/>
      <c r="O1883" s="198" t="n">
        <v>0</v>
      </c>
    </row>
    <row r="1884" s="172" customFormat="true" ht="11.25" hidden="false" customHeight="false" outlineLevel="0" collapsed="false">
      <c r="K1884" s="198"/>
      <c r="L1884" s="198"/>
      <c r="M1884" s="198"/>
      <c r="N1884" s="198"/>
      <c r="O1884" s="198" t="n">
        <v>0</v>
      </c>
    </row>
    <row r="1885" s="172" customFormat="true" ht="11.25" hidden="false" customHeight="false" outlineLevel="0" collapsed="false">
      <c r="K1885" s="198"/>
      <c r="L1885" s="198"/>
      <c r="M1885" s="198"/>
      <c r="N1885" s="198"/>
      <c r="O1885" s="198" t="n">
        <v>0</v>
      </c>
    </row>
    <row r="1886" s="172" customFormat="true" ht="11.25" hidden="false" customHeight="false" outlineLevel="0" collapsed="false">
      <c r="K1886" s="198"/>
      <c r="L1886" s="198"/>
      <c r="M1886" s="198"/>
      <c r="N1886" s="198"/>
      <c r="O1886" s="198" t="n">
        <v>0</v>
      </c>
    </row>
    <row r="1887" s="172" customFormat="true" ht="11.25" hidden="false" customHeight="false" outlineLevel="0" collapsed="false">
      <c r="K1887" s="198"/>
      <c r="L1887" s="198"/>
      <c r="M1887" s="198"/>
      <c r="N1887" s="198"/>
      <c r="O1887" s="198" t="n">
        <v>0</v>
      </c>
    </row>
    <row r="1888" s="172" customFormat="true" ht="11.25" hidden="false" customHeight="false" outlineLevel="0" collapsed="false">
      <c r="K1888" s="198"/>
      <c r="L1888" s="198"/>
      <c r="M1888" s="198"/>
      <c r="N1888" s="198"/>
      <c r="O1888" s="198" t="n">
        <v>0</v>
      </c>
    </row>
    <row r="1889" s="172" customFormat="true" ht="11.25" hidden="false" customHeight="false" outlineLevel="0" collapsed="false">
      <c r="K1889" s="198"/>
      <c r="L1889" s="198"/>
      <c r="M1889" s="198"/>
      <c r="N1889" s="198"/>
      <c r="O1889" s="198" t="n">
        <v>0</v>
      </c>
    </row>
    <row r="1890" s="172" customFormat="true" ht="11.25" hidden="false" customHeight="false" outlineLevel="0" collapsed="false">
      <c r="K1890" s="198"/>
      <c r="L1890" s="198"/>
      <c r="M1890" s="198"/>
      <c r="N1890" s="198"/>
      <c r="O1890" s="198" t="n">
        <v>0</v>
      </c>
    </row>
    <row r="1891" s="172" customFormat="true" ht="11.25" hidden="false" customHeight="false" outlineLevel="0" collapsed="false">
      <c r="K1891" s="198"/>
      <c r="L1891" s="198"/>
      <c r="M1891" s="198"/>
      <c r="N1891" s="198"/>
      <c r="O1891" s="198" t="n">
        <v>0</v>
      </c>
    </row>
    <row r="1892" s="172" customFormat="true" ht="11.25" hidden="false" customHeight="false" outlineLevel="0" collapsed="false">
      <c r="K1892" s="198"/>
      <c r="L1892" s="198"/>
      <c r="M1892" s="198"/>
      <c r="N1892" s="198"/>
      <c r="O1892" s="198" t="n">
        <v>0</v>
      </c>
    </row>
    <row r="1893" s="172" customFormat="true" ht="11.25" hidden="false" customHeight="false" outlineLevel="0" collapsed="false">
      <c r="K1893" s="198"/>
      <c r="L1893" s="198"/>
      <c r="M1893" s="198"/>
      <c r="N1893" s="198"/>
      <c r="O1893" s="198" t="n">
        <v>0</v>
      </c>
    </row>
    <row r="1894" s="172" customFormat="true" ht="11.25" hidden="false" customHeight="false" outlineLevel="0" collapsed="false">
      <c r="K1894" s="198"/>
      <c r="L1894" s="198"/>
      <c r="M1894" s="198"/>
      <c r="N1894" s="198"/>
      <c r="O1894" s="198" t="n">
        <v>0</v>
      </c>
    </row>
    <row r="1895" s="172" customFormat="true" ht="11.25" hidden="false" customHeight="false" outlineLevel="0" collapsed="false">
      <c r="K1895" s="198"/>
      <c r="L1895" s="198"/>
      <c r="M1895" s="198"/>
      <c r="N1895" s="198"/>
      <c r="O1895" s="198" t="n">
        <v>0</v>
      </c>
    </row>
    <row r="1896" s="172" customFormat="true" ht="11.25" hidden="false" customHeight="false" outlineLevel="0" collapsed="false">
      <c r="K1896" s="198"/>
      <c r="L1896" s="198"/>
      <c r="M1896" s="198"/>
      <c r="N1896" s="198"/>
      <c r="O1896" s="198" t="n">
        <v>0</v>
      </c>
    </row>
    <row r="1897" s="172" customFormat="true" ht="11.25" hidden="false" customHeight="false" outlineLevel="0" collapsed="false">
      <c r="K1897" s="198"/>
      <c r="L1897" s="198"/>
      <c r="M1897" s="198"/>
      <c r="N1897" s="198"/>
      <c r="O1897" s="198" t="n">
        <v>0</v>
      </c>
    </row>
    <row r="1898" s="172" customFormat="true" ht="11.25" hidden="false" customHeight="false" outlineLevel="0" collapsed="false">
      <c r="K1898" s="198"/>
      <c r="L1898" s="198"/>
      <c r="M1898" s="198"/>
      <c r="N1898" s="198"/>
      <c r="O1898" s="198" t="n">
        <v>0</v>
      </c>
    </row>
    <row r="1899" s="172" customFormat="true" ht="11.25" hidden="false" customHeight="false" outlineLevel="0" collapsed="false">
      <c r="K1899" s="198"/>
      <c r="L1899" s="198"/>
      <c r="M1899" s="198"/>
      <c r="N1899" s="198"/>
      <c r="O1899" s="198" t="n">
        <v>0</v>
      </c>
    </row>
    <row r="1900" s="172" customFormat="true" ht="11.25" hidden="false" customHeight="false" outlineLevel="0" collapsed="false">
      <c r="K1900" s="198"/>
      <c r="L1900" s="198"/>
      <c r="M1900" s="198"/>
      <c r="N1900" s="198"/>
      <c r="O1900" s="198" t="n">
        <v>0</v>
      </c>
    </row>
    <row r="1901" s="172" customFormat="true" ht="11.25" hidden="false" customHeight="false" outlineLevel="0" collapsed="false">
      <c r="K1901" s="198"/>
      <c r="L1901" s="198"/>
      <c r="M1901" s="198"/>
      <c r="N1901" s="198"/>
      <c r="O1901" s="198" t="n">
        <v>0</v>
      </c>
    </row>
    <row r="1902" s="172" customFormat="true" ht="11.25" hidden="false" customHeight="false" outlineLevel="0" collapsed="false">
      <c r="K1902" s="198"/>
      <c r="L1902" s="198"/>
      <c r="M1902" s="198"/>
      <c r="N1902" s="198"/>
      <c r="O1902" s="198" t="n">
        <v>0</v>
      </c>
    </row>
    <row r="1903" s="172" customFormat="true" ht="11.25" hidden="false" customHeight="false" outlineLevel="0" collapsed="false">
      <c r="K1903" s="198"/>
      <c r="L1903" s="198"/>
      <c r="M1903" s="198"/>
      <c r="N1903" s="198"/>
      <c r="O1903" s="198" t="n">
        <v>0</v>
      </c>
    </row>
    <row r="1904" s="172" customFormat="true" ht="11.25" hidden="false" customHeight="false" outlineLevel="0" collapsed="false">
      <c r="K1904" s="198"/>
      <c r="L1904" s="198"/>
      <c r="M1904" s="198"/>
      <c r="N1904" s="198"/>
      <c r="O1904" s="198" t="n">
        <v>0</v>
      </c>
    </row>
    <row r="1905" s="172" customFormat="true" ht="11.25" hidden="false" customHeight="false" outlineLevel="0" collapsed="false">
      <c r="K1905" s="198"/>
      <c r="L1905" s="198"/>
      <c r="M1905" s="198"/>
      <c r="N1905" s="198"/>
      <c r="O1905" s="198" t="n">
        <v>0</v>
      </c>
    </row>
    <row r="1906" s="172" customFormat="true" ht="11.25" hidden="false" customHeight="false" outlineLevel="0" collapsed="false">
      <c r="K1906" s="198"/>
      <c r="L1906" s="198"/>
      <c r="M1906" s="198"/>
      <c r="N1906" s="198"/>
      <c r="O1906" s="198" t="n">
        <v>0</v>
      </c>
    </row>
    <row r="1907" s="172" customFormat="true" ht="11.25" hidden="false" customHeight="false" outlineLevel="0" collapsed="false">
      <c r="K1907" s="198"/>
      <c r="L1907" s="198"/>
      <c r="M1907" s="198"/>
      <c r="N1907" s="198"/>
      <c r="O1907" s="198" t="n">
        <v>0</v>
      </c>
    </row>
    <row r="1908" s="172" customFormat="true" ht="11.25" hidden="false" customHeight="false" outlineLevel="0" collapsed="false">
      <c r="K1908" s="198"/>
      <c r="L1908" s="198"/>
      <c r="M1908" s="198"/>
      <c r="N1908" s="198"/>
      <c r="O1908" s="198" t="n">
        <v>0</v>
      </c>
    </row>
    <row r="1909" s="172" customFormat="true" ht="11.25" hidden="false" customHeight="false" outlineLevel="0" collapsed="false">
      <c r="K1909" s="198"/>
      <c r="L1909" s="198"/>
      <c r="M1909" s="198"/>
      <c r="N1909" s="198"/>
      <c r="O1909" s="198" t="n">
        <v>0</v>
      </c>
    </row>
    <row r="1910" s="172" customFormat="true" ht="11.25" hidden="false" customHeight="false" outlineLevel="0" collapsed="false">
      <c r="K1910" s="198"/>
      <c r="L1910" s="198"/>
      <c r="M1910" s="198"/>
      <c r="N1910" s="198"/>
      <c r="O1910" s="198" t="n">
        <v>0</v>
      </c>
    </row>
    <row r="1911" s="172" customFormat="true" ht="11.25" hidden="false" customHeight="false" outlineLevel="0" collapsed="false">
      <c r="K1911" s="198"/>
      <c r="L1911" s="198"/>
      <c r="M1911" s="198"/>
      <c r="N1911" s="198"/>
      <c r="O1911" s="198" t="n">
        <v>0</v>
      </c>
    </row>
    <row r="1912" s="172" customFormat="true" ht="11.25" hidden="false" customHeight="false" outlineLevel="0" collapsed="false">
      <c r="K1912" s="198"/>
      <c r="L1912" s="198"/>
      <c r="M1912" s="198"/>
      <c r="N1912" s="198"/>
      <c r="O1912" s="198" t="n">
        <v>0</v>
      </c>
    </row>
    <row r="1913" s="172" customFormat="true" ht="11.25" hidden="false" customHeight="false" outlineLevel="0" collapsed="false">
      <c r="K1913" s="198"/>
      <c r="L1913" s="198"/>
      <c r="M1913" s="198"/>
      <c r="N1913" s="198"/>
      <c r="O1913" s="198" t="n">
        <v>0</v>
      </c>
    </row>
    <row r="1914" s="172" customFormat="true" ht="11.25" hidden="false" customHeight="false" outlineLevel="0" collapsed="false">
      <c r="K1914" s="198"/>
      <c r="L1914" s="198"/>
      <c r="M1914" s="198"/>
      <c r="N1914" s="198"/>
      <c r="O1914" s="198" t="n">
        <v>0</v>
      </c>
    </row>
    <row r="1915" s="172" customFormat="true" ht="11.25" hidden="false" customHeight="false" outlineLevel="0" collapsed="false">
      <c r="K1915" s="198"/>
      <c r="L1915" s="198"/>
      <c r="M1915" s="198"/>
      <c r="N1915" s="198"/>
      <c r="O1915" s="198" t="n">
        <v>0</v>
      </c>
    </row>
    <row r="1916" s="172" customFormat="true" ht="11.25" hidden="false" customHeight="false" outlineLevel="0" collapsed="false">
      <c r="K1916" s="198"/>
      <c r="L1916" s="198"/>
      <c r="M1916" s="198"/>
      <c r="N1916" s="198"/>
      <c r="O1916" s="198" t="n">
        <v>0</v>
      </c>
    </row>
    <row r="1917" s="172" customFormat="true" ht="11.25" hidden="false" customHeight="false" outlineLevel="0" collapsed="false">
      <c r="K1917" s="198"/>
      <c r="L1917" s="198"/>
      <c r="M1917" s="198"/>
      <c r="N1917" s="198"/>
      <c r="O1917" s="198" t="n">
        <v>0</v>
      </c>
    </row>
    <row r="1918" s="172" customFormat="true" ht="11.25" hidden="false" customHeight="false" outlineLevel="0" collapsed="false">
      <c r="K1918" s="198"/>
      <c r="L1918" s="198"/>
      <c r="M1918" s="198"/>
      <c r="N1918" s="198"/>
      <c r="O1918" s="198" t="n">
        <v>0</v>
      </c>
    </row>
    <row r="1919" s="172" customFormat="true" ht="11.25" hidden="false" customHeight="false" outlineLevel="0" collapsed="false">
      <c r="K1919" s="198"/>
      <c r="L1919" s="198"/>
      <c r="M1919" s="198"/>
      <c r="N1919" s="198"/>
      <c r="O1919" s="198" t="n">
        <v>0</v>
      </c>
    </row>
    <row r="1920" s="172" customFormat="true" ht="11.25" hidden="false" customHeight="false" outlineLevel="0" collapsed="false">
      <c r="K1920" s="198"/>
      <c r="L1920" s="198"/>
      <c r="M1920" s="198"/>
      <c r="N1920" s="198"/>
      <c r="O1920" s="198" t="n">
        <v>0</v>
      </c>
    </row>
    <row r="1921" s="172" customFormat="true" ht="11.25" hidden="false" customHeight="false" outlineLevel="0" collapsed="false">
      <c r="K1921" s="198"/>
      <c r="L1921" s="198"/>
      <c r="M1921" s="198"/>
      <c r="N1921" s="198"/>
      <c r="O1921" s="198" t="n">
        <v>0</v>
      </c>
    </row>
    <row r="1922" s="172" customFormat="true" ht="11.25" hidden="false" customHeight="false" outlineLevel="0" collapsed="false">
      <c r="K1922" s="198"/>
      <c r="L1922" s="198"/>
      <c r="M1922" s="198"/>
      <c r="N1922" s="198"/>
      <c r="O1922" s="198" t="n">
        <v>0</v>
      </c>
    </row>
    <row r="1923" s="172" customFormat="true" ht="11.25" hidden="false" customHeight="false" outlineLevel="0" collapsed="false">
      <c r="K1923" s="198"/>
      <c r="L1923" s="198"/>
      <c r="M1923" s="198"/>
      <c r="N1923" s="198"/>
      <c r="O1923" s="198" t="n">
        <v>0</v>
      </c>
    </row>
    <row r="1924" s="172" customFormat="true" ht="11.25" hidden="false" customHeight="false" outlineLevel="0" collapsed="false">
      <c r="K1924" s="198"/>
      <c r="L1924" s="198"/>
      <c r="M1924" s="198"/>
      <c r="N1924" s="198"/>
      <c r="O1924" s="198" t="n">
        <v>0</v>
      </c>
    </row>
    <row r="1925" s="172" customFormat="true" ht="11.25" hidden="false" customHeight="false" outlineLevel="0" collapsed="false">
      <c r="K1925" s="198"/>
      <c r="L1925" s="198"/>
      <c r="M1925" s="198"/>
      <c r="N1925" s="198"/>
      <c r="O1925" s="198" t="n">
        <v>0</v>
      </c>
    </row>
    <row r="1926" s="172" customFormat="true" ht="11.25" hidden="false" customHeight="false" outlineLevel="0" collapsed="false">
      <c r="K1926" s="198"/>
      <c r="L1926" s="198"/>
      <c r="M1926" s="198"/>
      <c r="N1926" s="198"/>
      <c r="O1926" s="198" t="n">
        <v>0</v>
      </c>
    </row>
    <row r="1927" s="172" customFormat="true" ht="11.25" hidden="false" customHeight="false" outlineLevel="0" collapsed="false">
      <c r="K1927" s="198"/>
      <c r="L1927" s="198"/>
      <c r="M1927" s="198"/>
      <c r="N1927" s="198"/>
      <c r="O1927" s="198" t="n">
        <v>0</v>
      </c>
    </row>
    <row r="1928" s="172" customFormat="true" ht="11.25" hidden="false" customHeight="false" outlineLevel="0" collapsed="false">
      <c r="K1928" s="198"/>
      <c r="L1928" s="198"/>
      <c r="M1928" s="198"/>
      <c r="N1928" s="198"/>
      <c r="O1928" s="198" t="n">
        <v>0</v>
      </c>
    </row>
    <row r="1929" s="172" customFormat="true" ht="11.25" hidden="false" customHeight="false" outlineLevel="0" collapsed="false">
      <c r="K1929" s="198"/>
      <c r="L1929" s="198"/>
      <c r="M1929" s="198"/>
      <c r="N1929" s="198"/>
      <c r="O1929" s="198" t="n">
        <v>0</v>
      </c>
    </row>
    <row r="1930" s="172" customFormat="true" ht="11.25" hidden="false" customHeight="false" outlineLevel="0" collapsed="false">
      <c r="K1930" s="198"/>
      <c r="L1930" s="198"/>
      <c r="M1930" s="198"/>
      <c r="N1930" s="198"/>
      <c r="O1930" s="198" t="n">
        <v>0</v>
      </c>
    </row>
    <row r="1931" s="172" customFormat="true" ht="11.25" hidden="false" customHeight="false" outlineLevel="0" collapsed="false">
      <c r="K1931" s="198"/>
      <c r="L1931" s="198"/>
      <c r="M1931" s="198"/>
      <c r="N1931" s="198"/>
      <c r="O1931" s="198" t="n">
        <v>0</v>
      </c>
    </row>
    <row r="1932" s="172" customFormat="true" ht="11.25" hidden="false" customHeight="false" outlineLevel="0" collapsed="false">
      <c r="K1932" s="198"/>
      <c r="L1932" s="198"/>
      <c r="M1932" s="198"/>
      <c r="N1932" s="198"/>
      <c r="O1932" s="198" t="n">
        <v>0</v>
      </c>
    </row>
    <row r="1933" s="172" customFormat="true" ht="11.25" hidden="false" customHeight="false" outlineLevel="0" collapsed="false">
      <c r="K1933" s="198"/>
      <c r="L1933" s="198"/>
      <c r="M1933" s="198"/>
      <c r="N1933" s="198"/>
      <c r="O1933" s="198" t="n">
        <v>0</v>
      </c>
    </row>
    <row r="1934" s="172" customFormat="true" ht="11.25" hidden="false" customHeight="false" outlineLevel="0" collapsed="false">
      <c r="K1934" s="198"/>
      <c r="L1934" s="198"/>
      <c r="M1934" s="198"/>
      <c r="N1934" s="198"/>
      <c r="O1934" s="198" t="n">
        <v>0</v>
      </c>
    </row>
    <row r="1935" s="172" customFormat="true" ht="11.25" hidden="false" customHeight="false" outlineLevel="0" collapsed="false">
      <c r="K1935" s="198"/>
      <c r="L1935" s="198"/>
      <c r="M1935" s="198"/>
      <c r="N1935" s="198"/>
      <c r="O1935" s="198" t="n">
        <v>0</v>
      </c>
    </row>
    <row r="1936" s="172" customFormat="true" ht="11.25" hidden="false" customHeight="false" outlineLevel="0" collapsed="false">
      <c r="K1936" s="198"/>
      <c r="L1936" s="198"/>
      <c r="M1936" s="198"/>
      <c r="N1936" s="198"/>
      <c r="O1936" s="198" t="n">
        <v>0</v>
      </c>
    </row>
    <row r="1937" s="172" customFormat="true" ht="11.25" hidden="false" customHeight="false" outlineLevel="0" collapsed="false">
      <c r="K1937" s="198"/>
      <c r="L1937" s="198"/>
      <c r="M1937" s="198"/>
      <c r="N1937" s="198"/>
      <c r="O1937" s="198" t="n">
        <v>0</v>
      </c>
    </row>
    <row r="1938" s="172" customFormat="true" ht="11.25" hidden="false" customHeight="false" outlineLevel="0" collapsed="false">
      <c r="K1938" s="198"/>
      <c r="L1938" s="198"/>
      <c r="M1938" s="198"/>
      <c r="N1938" s="198"/>
      <c r="O1938" s="198" t="n">
        <v>0</v>
      </c>
    </row>
    <row r="1939" s="172" customFormat="true" ht="11.25" hidden="false" customHeight="false" outlineLevel="0" collapsed="false">
      <c r="K1939" s="198"/>
      <c r="L1939" s="198"/>
      <c r="M1939" s="198"/>
      <c r="N1939" s="198"/>
      <c r="O1939" s="198" t="n">
        <v>0</v>
      </c>
    </row>
    <row r="1940" s="172" customFormat="true" ht="11.25" hidden="false" customHeight="false" outlineLevel="0" collapsed="false">
      <c r="K1940" s="198"/>
      <c r="L1940" s="198"/>
      <c r="M1940" s="198"/>
      <c r="N1940" s="198"/>
      <c r="O1940" s="198" t="n">
        <v>0</v>
      </c>
    </row>
    <row r="1941" s="172" customFormat="true" ht="11.25" hidden="false" customHeight="false" outlineLevel="0" collapsed="false">
      <c r="K1941" s="198"/>
      <c r="L1941" s="198"/>
      <c r="M1941" s="198"/>
      <c r="N1941" s="198"/>
      <c r="O1941" s="198" t="n">
        <v>0</v>
      </c>
    </row>
    <row r="1942" s="172" customFormat="true" ht="11.25" hidden="false" customHeight="false" outlineLevel="0" collapsed="false">
      <c r="K1942" s="198"/>
      <c r="L1942" s="198"/>
      <c r="M1942" s="198"/>
      <c r="N1942" s="198"/>
      <c r="O1942" s="198" t="n">
        <v>0</v>
      </c>
    </row>
    <row r="1943" s="172" customFormat="true" ht="11.25" hidden="false" customHeight="false" outlineLevel="0" collapsed="false">
      <c r="K1943" s="198"/>
      <c r="L1943" s="198"/>
      <c r="M1943" s="198"/>
      <c r="N1943" s="198"/>
      <c r="O1943" s="198" t="n">
        <v>0</v>
      </c>
    </row>
    <row r="1944" s="172" customFormat="true" ht="11.25" hidden="false" customHeight="false" outlineLevel="0" collapsed="false">
      <c r="K1944" s="198"/>
      <c r="L1944" s="198"/>
      <c r="M1944" s="198"/>
      <c r="N1944" s="198"/>
      <c r="O1944" s="198" t="n">
        <v>0</v>
      </c>
    </row>
    <row r="1945" s="172" customFormat="true" ht="11.25" hidden="false" customHeight="false" outlineLevel="0" collapsed="false">
      <c r="K1945" s="198"/>
      <c r="L1945" s="198"/>
      <c r="M1945" s="198"/>
      <c r="N1945" s="198"/>
      <c r="O1945" s="198" t="n">
        <v>0</v>
      </c>
    </row>
    <row r="1946" s="172" customFormat="true" ht="11.25" hidden="false" customHeight="false" outlineLevel="0" collapsed="false">
      <c r="K1946" s="198"/>
      <c r="L1946" s="198"/>
      <c r="M1946" s="198"/>
      <c r="N1946" s="198"/>
      <c r="O1946" s="198" t="n">
        <v>0</v>
      </c>
    </row>
    <row r="1947" s="172" customFormat="true" ht="11.25" hidden="false" customHeight="false" outlineLevel="0" collapsed="false">
      <c r="K1947" s="198"/>
      <c r="L1947" s="198"/>
      <c r="M1947" s="198"/>
      <c r="N1947" s="198"/>
      <c r="O1947" s="198" t="n">
        <v>0</v>
      </c>
    </row>
    <row r="1948" s="172" customFormat="true" ht="11.25" hidden="false" customHeight="false" outlineLevel="0" collapsed="false">
      <c r="K1948" s="198"/>
      <c r="L1948" s="198"/>
      <c r="M1948" s="198"/>
      <c r="N1948" s="198"/>
      <c r="O1948" s="198" t="n">
        <v>0</v>
      </c>
    </row>
    <row r="1949" s="172" customFormat="true" ht="11.25" hidden="false" customHeight="false" outlineLevel="0" collapsed="false">
      <c r="K1949" s="198"/>
      <c r="L1949" s="198"/>
      <c r="M1949" s="198"/>
      <c r="N1949" s="198"/>
      <c r="O1949" s="198" t="n">
        <v>0</v>
      </c>
    </row>
    <row r="1950" s="172" customFormat="true" ht="11.25" hidden="false" customHeight="false" outlineLevel="0" collapsed="false">
      <c r="K1950" s="198"/>
      <c r="L1950" s="198"/>
      <c r="M1950" s="198"/>
      <c r="N1950" s="198"/>
      <c r="O1950" s="198" t="n">
        <v>0</v>
      </c>
    </row>
    <row r="1951" s="172" customFormat="true" ht="11.25" hidden="false" customHeight="false" outlineLevel="0" collapsed="false">
      <c r="K1951" s="198"/>
      <c r="L1951" s="198"/>
      <c r="M1951" s="198"/>
      <c r="N1951" s="198"/>
      <c r="O1951" s="198" t="n">
        <v>0</v>
      </c>
    </row>
    <row r="1952" s="172" customFormat="true" ht="11.25" hidden="false" customHeight="false" outlineLevel="0" collapsed="false">
      <c r="K1952" s="198"/>
      <c r="L1952" s="198"/>
      <c r="M1952" s="198"/>
      <c r="N1952" s="198"/>
      <c r="O1952" s="198" t="n">
        <v>0</v>
      </c>
    </row>
    <row r="1953" s="172" customFormat="true" ht="11.25" hidden="false" customHeight="false" outlineLevel="0" collapsed="false">
      <c r="K1953" s="198"/>
      <c r="L1953" s="198"/>
      <c r="M1953" s="198"/>
      <c r="N1953" s="198"/>
      <c r="O1953" s="198" t="n">
        <v>0</v>
      </c>
    </row>
    <row r="1954" s="172" customFormat="true" ht="11.25" hidden="false" customHeight="false" outlineLevel="0" collapsed="false">
      <c r="K1954" s="198"/>
      <c r="L1954" s="198"/>
      <c r="M1954" s="198"/>
      <c r="N1954" s="198"/>
      <c r="O1954" s="198" t="n">
        <v>0</v>
      </c>
    </row>
    <row r="1955" s="172" customFormat="true" ht="11.25" hidden="false" customHeight="false" outlineLevel="0" collapsed="false">
      <c r="K1955" s="198"/>
      <c r="L1955" s="198"/>
      <c r="M1955" s="198"/>
      <c r="N1955" s="198"/>
      <c r="O1955" s="198" t="n">
        <v>0</v>
      </c>
    </row>
    <row r="1956" s="172" customFormat="true" ht="11.25" hidden="false" customHeight="false" outlineLevel="0" collapsed="false">
      <c r="K1956" s="198"/>
      <c r="L1956" s="198"/>
      <c r="M1956" s="198"/>
      <c r="N1956" s="198"/>
      <c r="O1956" s="198" t="n">
        <v>0</v>
      </c>
    </row>
    <row r="1957" s="172" customFormat="true" ht="11.25" hidden="false" customHeight="false" outlineLevel="0" collapsed="false">
      <c r="K1957" s="198"/>
      <c r="L1957" s="198"/>
      <c r="M1957" s="198"/>
      <c r="N1957" s="198"/>
      <c r="O1957" s="198" t="n">
        <v>0</v>
      </c>
    </row>
    <row r="1958" s="172" customFormat="true" ht="11.25" hidden="false" customHeight="false" outlineLevel="0" collapsed="false">
      <c r="K1958" s="198"/>
      <c r="L1958" s="198"/>
      <c r="M1958" s="198"/>
      <c r="N1958" s="198"/>
      <c r="O1958" s="198" t="n">
        <v>0</v>
      </c>
    </row>
    <row r="1959" s="172" customFormat="true" ht="11.25" hidden="false" customHeight="false" outlineLevel="0" collapsed="false">
      <c r="K1959" s="198"/>
      <c r="L1959" s="198"/>
      <c r="M1959" s="198"/>
      <c r="N1959" s="198"/>
      <c r="O1959" s="198" t="n">
        <v>0</v>
      </c>
    </row>
    <row r="1960" s="172" customFormat="true" ht="11.25" hidden="false" customHeight="false" outlineLevel="0" collapsed="false">
      <c r="K1960" s="198"/>
      <c r="L1960" s="198"/>
      <c r="M1960" s="198"/>
      <c r="N1960" s="198"/>
      <c r="O1960" s="198" t="n">
        <v>0</v>
      </c>
    </row>
    <row r="1961" s="172" customFormat="true" ht="11.25" hidden="false" customHeight="false" outlineLevel="0" collapsed="false">
      <c r="K1961" s="198"/>
      <c r="L1961" s="198"/>
      <c r="M1961" s="198"/>
      <c r="N1961" s="198"/>
      <c r="O1961" s="198" t="n">
        <v>0</v>
      </c>
    </row>
    <row r="1962" s="172" customFormat="true" ht="11.25" hidden="false" customHeight="false" outlineLevel="0" collapsed="false">
      <c r="K1962" s="198"/>
      <c r="L1962" s="198"/>
      <c r="M1962" s="198"/>
      <c r="N1962" s="198"/>
      <c r="O1962" s="198" t="n">
        <v>0</v>
      </c>
    </row>
    <row r="1963" s="172" customFormat="true" ht="11.25" hidden="false" customHeight="false" outlineLevel="0" collapsed="false">
      <c r="K1963" s="198"/>
      <c r="L1963" s="198"/>
      <c r="M1963" s="198"/>
      <c r="N1963" s="198"/>
      <c r="O1963" s="198" t="n">
        <v>0</v>
      </c>
    </row>
    <row r="1964" s="172" customFormat="true" ht="11.25" hidden="false" customHeight="false" outlineLevel="0" collapsed="false">
      <c r="K1964" s="198"/>
      <c r="L1964" s="198"/>
      <c r="M1964" s="198"/>
      <c r="N1964" s="198"/>
      <c r="O1964" s="198" t="n">
        <v>0</v>
      </c>
    </row>
    <row r="1965" s="172" customFormat="true" ht="11.25" hidden="false" customHeight="false" outlineLevel="0" collapsed="false">
      <c r="K1965" s="198"/>
      <c r="L1965" s="198"/>
      <c r="M1965" s="198"/>
      <c r="N1965" s="198"/>
      <c r="O1965" s="198" t="n">
        <v>0</v>
      </c>
    </row>
    <row r="1966" s="172" customFormat="true" ht="11.25" hidden="false" customHeight="false" outlineLevel="0" collapsed="false">
      <c r="K1966" s="198"/>
      <c r="L1966" s="198"/>
      <c r="M1966" s="198"/>
      <c r="N1966" s="198"/>
      <c r="O1966" s="198" t="n">
        <v>0</v>
      </c>
    </row>
    <row r="1967" s="172" customFormat="true" ht="11.25" hidden="false" customHeight="false" outlineLevel="0" collapsed="false">
      <c r="K1967" s="198"/>
      <c r="L1967" s="198"/>
      <c r="M1967" s="198"/>
      <c r="N1967" s="198"/>
      <c r="O1967" s="198" t="n">
        <v>0</v>
      </c>
    </row>
    <row r="1968" s="172" customFormat="true" ht="11.25" hidden="false" customHeight="false" outlineLevel="0" collapsed="false">
      <c r="K1968" s="198"/>
      <c r="L1968" s="198"/>
      <c r="M1968" s="198"/>
      <c r="N1968" s="198"/>
      <c r="O1968" s="198" t="n">
        <v>0</v>
      </c>
    </row>
    <row r="1969" s="172" customFormat="true" ht="11.25" hidden="false" customHeight="false" outlineLevel="0" collapsed="false">
      <c r="K1969" s="198"/>
      <c r="L1969" s="198"/>
      <c r="M1969" s="198"/>
      <c r="N1969" s="198"/>
      <c r="O1969" s="198" t="n">
        <v>0</v>
      </c>
    </row>
    <row r="1970" s="172" customFormat="true" ht="11.25" hidden="false" customHeight="false" outlineLevel="0" collapsed="false">
      <c r="K1970" s="198"/>
      <c r="L1970" s="198"/>
      <c r="M1970" s="198"/>
      <c r="N1970" s="198"/>
      <c r="O1970" s="198" t="n">
        <v>0</v>
      </c>
    </row>
    <row r="1971" s="172" customFormat="true" ht="11.25" hidden="false" customHeight="false" outlineLevel="0" collapsed="false">
      <c r="K1971" s="198"/>
      <c r="L1971" s="198"/>
      <c r="M1971" s="198"/>
      <c r="N1971" s="198"/>
      <c r="O1971" s="198" t="n">
        <v>0</v>
      </c>
    </row>
    <row r="1972" s="172" customFormat="true" ht="11.25" hidden="false" customHeight="false" outlineLevel="0" collapsed="false">
      <c r="K1972" s="198"/>
      <c r="L1972" s="198"/>
      <c r="M1972" s="198"/>
      <c r="N1972" s="198"/>
      <c r="O1972" s="198" t="n">
        <v>0</v>
      </c>
    </row>
    <row r="1973" s="172" customFormat="true" ht="11.25" hidden="false" customHeight="false" outlineLevel="0" collapsed="false">
      <c r="K1973" s="198"/>
      <c r="L1973" s="198"/>
      <c r="M1973" s="198"/>
      <c r="N1973" s="198"/>
      <c r="O1973" s="198" t="n">
        <v>0</v>
      </c>
    </row>
    <row r="1974" s="172" customFormat="true" ht="11.25" hidden="false" customHeight="false" outlineLevel="0" collapsed="false">
      <c r="K1974" s="198"/>
      <c r="L1974" s="198"/>
      <c r="M1974" s="198"/>
      <c r="N1974" s="198"/>
      <c r="O1974" s="198" t="n">
        <v>0</v>
      </c>
    </row>
    <row r="1975" s="172" customFormat="true" ht="11.25" hidden="false" customHeight="false" outlineLevel="0" collapsed="false">
      <c r="K1975" s="198"/>
      <c r="L1975" s="198"/>
      <c r="M1975" s="198"/>
      <c r="N1975" s="198"/>
      <c r="O1975" s="198" t="n">
        <v>0</v>
      </c>
    </row>
    <row r="1976" s="172" customFormat="true" ht="11.25" hidden="false" customHeight="false" outlineLevel="0" collapsed="false">
      <c r="K1976" s="198"/>
      <c r="L1976" s="198"/>
      <c r="M1976" s="198"/>
      <c r="N1976" s="198"/>
      <c r="O1976" s="198" t="n">
        <v>0</v>
      </c>
    </row>
    <row r="1977" s="172" customFormat="true" ht="11.25" hidden="false" customHeight="false" outlineLevel="0" collapsed="false">
      <c r="K1977" s="198"/>
      <c r="L1977" s="198"/>
      <c r="M1977" s="198"/>
      <c r="N1977" s="198"/>
      <c r="O1977" s="198" t="n">
        <v>0</v>
      </c>
    </row>
    <row r="1978" s="172" customFormat="true" ht="11.25" hidden="false" customHeight="false" outlineLevel="0" collapsed="false">
      <c r="K1978" s="198"/>
      <c r="L1978" s="198"/>
      <c r="M1978" s="198"/>
      <c r="N1978" s="198"/>
      <c r="O1978" s="198" t="n">
        <v>0</v>
      </c>
    </row>
    <row r="1979" s="172" customFormat="true" ht="11.25" hidden="false" customHeight="false" outlineLevel="0" collapsed="false">
      <c r="K1979" s="198"/>
      <c r="L1979" s="198"/>
      <c r="M1979" s="198"/>
      <c r="N1979" s="198"/>
      <c r="O1979" s="198" t="n">
        <v>0</v>
      </c>
    </row>
    <row r="1980" s="172" customFormat="true" ht="11.25" hidden="false" customHeight="false" outlineLevel="0" collapsed="false">
      <c r="K1980" s="198"/>
      <c r="L1980" s="198"/>
      <c r="M1980" s="198"/>
      <c r="N1980" s="198"/>
      <c r="O1980" s="198" t="n">
        <v>0</v>
      </c>
    </row>
    <row r="1981" s="172" customFormat="true" ht="11.25" hidden="false" customHeight="false" outlineLevel="0" collapsed="false">
      <c r="K1981" s="198"/>
      <c r="L1981" s="198"/>
      <c r="M1981" s="198"/>
      <c r="N1981" s="198"/>
      <c r="O1981" s="198" t="n">
        <v>0</v>
      </c>
    </row>
    <row r="1982" s="172" customFormat="true" ht="11.25" hidden="false" customHeight="false" outlineLevel="0" collapsed="false">
      <c r="K1982" s="198"/>
      <c r="L1982" s="198"/>
      <c r="M1982" s="198"/>
      <c r="N1982" s="198"/>
      <c r="O1982" s="198" t="n">
        <v>0</v>
      </c>
    </row>
    <row r="1983" s="172" customFormat="true" ht="11.25" hidden="false" customHeight="false" outlineLevel="0" collapsed="false">
      <c r="K1983" s="198"/>
      <c r="L1983" s="198"/>
      <c r="M1983" s="198"/>
      <c r="N1983" s="198"/>
      <c r="O1983" s="198" t="n">
        <v>0</v>
      </c>
    </row>
    <row r="1984" s="172" customFormat="true" ht="11.25" hidden="false" customHeight="false" outlineLevel="0" collapsed="false">
      <c r="K1984" s="198"/>
      <c r="L1984" s="198"/>
      <c r="M1984" s="198"/>
      <c r="N1984" s="198"/>
      <c r="O1984" s="198" t="n">
        <v>0</v>
      </c>
    </row>
    <row r="1985" s="172" customFormat="true" ht="11.25" hidden="false" customHeight="false" outlineLevel="0" collapsed="false">
      <c r="K1985" s="198"/>
      <c r="L1985" s="198"/>
      <c r="M1985" s="198"/>
      <c r="N1985" s="198"/>
      <c r="O1985" s="198" t="n">
        <v>0</v>
      </c>
    </row>
    <row r="1986" s="172" customFormat="true" ht="11.25" hidden="false" customHeight="false" outlineLevel="0" collapsed="false">
      <c r="K1986" s="198"/>
      <c r="L1986" s="198"/>
      <c r="M1986" s="198"/>
      <c r="N1986" s="198"/>
      <c r="O1986" s="198" t="n">
        <v>0</v>
      </c>
    </row>
    <row r="1987" s="172" customFormat="true" ht="11.25" hidden="false" customHeight="false" outlineLevel="0" collapsed="false">
      <c r="K1987" s="198"/>
      <c r="L1987" s="198"/>
      <c r="M1987" s="198"/>
      <c r="N1987" s="198"/>
      <c r="O1987" s="198" t="n">
        <v>0</v>
      </c>
    </row>
    <row r="1988" s="172" customFormat="true" ht="11.25" hidden="false" customHeight="false" outlineLevel="0" collapsed="false">
      <c r="K1988" s="198"/>
      <c r="L1988" s="198"/>
      <c r="M1988" s="198"/>
      <c r="N1988" s="198"/>
      <c r="O1988" s="198" t="n">
        <v>0</v>
      </c>
    </row>
    <row r="1989" s="172" customFormat="true" ht="11.25" hidden="false" customHeight="false" outlineLevel="0" collapsed="false">
      <c r="K1989" s="198"/>
      <c r="L1989" s="198"/>
      <c r="M1989" s="198"/>
      <c r="N1989" s="198"/>
      <c r="O1989" s="198" t="n">
        <v>0</v>
      </c>
    </row>
    <row r="1990" s="172" customFormat="true" ht="11.25" hidden="false" customHeight="false" outlineLevel="0" collapsed="false">
      <c r="K1990" s="198"/>
      <c r="L1990" s="198"/>
      <c r="M1990" s="198"/>
      <c r="N1990" s="198"/>
      <c r="O1990" s="198" t="n">
        <v>0</v>
      </c>
    </row>
    <row r="1991" s="172" customFormat="true" ht="11.25" hidden="false" customHeight="false" outlineLevel="0" collapsed="false">
      <c r="K1991" s="198"/>
      <c r="L1991" s="198"/>
      <c r="M1991" s="198"/>
      <c r="N1991" s="198"/>
      <c r="O1991" s="198" t="n">
        <v>0</v>
      </c>
    </row>
    <row r="1992" s="172" customFormat="true" ht="11.25" hidden="false" customHeight="false" outlineLevel="0" collapsed="false">
      <c r="K1992" s="198"/>
      <c r="L1992" s="198"/>
      <c r="M1992" s="198"/>
      <c r="N1992" s="198"/>
      <c r="O1992" s="198" t="n">
        <v>0</v>
      </c>
    </row>
    <row r="1993" s="172" customFormat="true" ht="11.25" hidden="false" customHeight="false" outlineLevel="0" collapsed="false">
      <c r="K1993" s="198"/>
      <c r="L1993" s="198"/>
      <c r="M1993" s="198"/>
      <c r="N1993" s="198"/>
      <c r="O1993" s="198" t="n">
        <v>0</v>
      </c>
    </row>
    <row r="1994" s="172" customFormat="true" ht="11.25" hidden="false" customHeight="false" outlineLevel="0" collapsed="false">
      <c r="K1994" s="198"/>
      <c r="L1994" s="198"/>
      <c r="M1994" s="198"/>
      <c r="N1994" s="198"/>
      <c r="O1994" s="198" t="n">
        <v>0</v>
      </c>
    </row>
    <row r="1995" s="172" customFormat="true" ht="11.25" hidden="false" customHeight="false" outlineLevel="0" collapsed="false">
      <c r="K1995" s="198"/>
      <c r="L1995" s="198"/>
      <c r="M1995" s="198"/>
      <c r="N1995" s="198"/>
      <c r="O1995" s="198" t="n">
        <v>0</v>
      </c>
    </row>
    <row r="1996" s="172" customFormat="true" ht="11.25" hidden="false" customHeight="false" outlineLevel="0" collapsed="false">
      <c r="K1996" s="198"/>
      <c r="L1996" s="198"/>
      <c r="M1996" s="198"/>
      <c r="N1996" s="198"/>
      <c r="O1996" s="198" t="n">
        <v>0</v>
      </c>
    </row>
    <row r="1997" s="172" customFormat="true" ht="11.25" hidden="false" customHeight="false" outlineLevel="0" collapsed="false">
      <c r="K1997" s="198"/>
      <c r="L1997" s="198"/>
      <c r="M1997" s="198"/>
      <c r="N1997" s="198"/>
      <c r="O1997" s="198" t="n">
        <v>0</v>
      </c>
    </row>
    <row r="1998" s="172" customFormat="true" ht="11.25" hidden="false" customHeight="false" outlineLevel="0" collapsed="false">
      <c r="K1998" s="198"/>
      <c r="L1998" s="198"/>
      <c r="M1998" s="198"/>
      <c r="N1998" s="198"/>
      <c r="O1998" s="198" t="n">
        <v>0</v>
      </c>
    </row>
    <row r="1999" s="172" customFormat="true" ht="11.25" hidden="false" customHeight="false" outlineLevel="0" collapsed="false">
      <c r="K1999" s="198"/>
      <c r="L1999" s="198"/>
      <c r="M1999" s="198"/>
      <c r="N1999" s="198"/>
      <c r="O1999" s="198" t="n">
        <v>0</v>
      </c>
    </row>
    <row r="2000" s="172" customFormat="true" ht="11.25" hidden="false" customHeight="false" outlineLevel="0" collapsed="false">
      <c r="K2000" s="198"/>
      <c r="L2000" s="198"/>
      <c r="M2000" s="198"/>
      <c r="N2000" s="198"/>
      <c r="O2000" s="198" t="n">
        <v>0</v>
      </c>
    </row>
    <row r="2001" s="172" customFormat="true" ht="11.25" hidden="false" customHeight="false" outlineLevel="0" collapsed="false">
      <c r="K2001" s="198"/>
      <c r="L2001" s="198"/>
      <c r="M2001" s="198"/>
      <c r="N2001" s="198"/>
      <c r="O2001" s="198" t="n">
        <v>0</v>
      </c>
    </row>
    <row r="2002" s="172" customFormat="true" ht="11.25" hidden="false" customHeight="false" outlineLevel="0" collapsed="false">
      <c r="K2002" s="198"/>
      <c r="L2002" s="198"/>
      <c r="M2002" s="198"/>
      <c r="N2002" s="198"/>
      <c r="O2002" s="198" t="n">
        <v>0</v>
      </c>
    </row>
    <row r="2003" s="172" customFormat="true" ht="11.25" hidden="false" customHeight="false" outlineLevel="0" collapsed="false">
      <c r="K2003" s="198"/>
      <c r="L2003" s="198"/>
      <c r="M2003" s="198"/>
      <c r="N2003" s="198"/>
      <c r="O2003" s="198" t="n">
        <v>0</v>
      </c>
    </row>
    <row r="2004" s="172" customFormat="true" ht="11.25" hidden="false" customHeight="false" outlineLevel="0" collapsed="false">
      <c r="K2004" s="198"/>
      <c r="L2004" s="198"/>
      <c r="M2004" s="198"/>
      <c r="N2004" s="198"/>
      <c r="O2004" s="198" t="n">
        <v>0</v>
      </c>
    </row>
    <row r="2005" s="172" customFormat="true" ht="11.25" hidden="false" customHeight="false" outlineLevel="0" collapsed="false">
      <c r="K2005" s="198"/>
      <c r="L2005" s="198"/>
      <c r="M2005" s="198"/>
      <c r="N2005" s="198"/>
      <c r="O2005" s="198" t="n">
        <v>0</v>
      </c>
    </row>
    <row r="2006" s="172" customFormat="true" ht="11.25" hidden="false" customHeight="false" outlineLevel="0" collapsed="false">
      <c r="K2006" s="198"/>
      <c r="L2006" s="198"/>
      <c r="M2006" s="198"/>
      <c r="N2006" s="198"/>
      <c r="O2006" s="198" t="n">
        <v>0</v>
      </c>
    </row>
    <row r="2007" s="172" customFormat="true" ht="11.25" hidden="false" customHeight="false" outlineLevel="0" collapsed="false">
      <c r="K2007" s="198"/>
      <c r="L2007" s="198"/>
      <c r="M2007" s="198"/>
      <c r="N2007" s="198"/>
      <c r="O2007" s="198" t="n">
        <v>0</v>
      </c>
    </row>
    <row r="2008" s="172" customFormat="true" ht="11.25" hidden="false" customHeight="false" outlineLevel="0" collapsed="false">
      <c r="K2008" s="198"/>
      <c r="L2008" s="198"/>
      <c r="M2008" s="198"/>
      <c r="N2008" s="198"/>
      <c r="O2008" s="198" t="n">
        <v>0</v>
      </c>
    </row>
    <row r="2009" s="172" customFormat="true" ht="11.25" hidden="false" customHeight="false" outlineLevel="0" collapsed="false">
      <c r="K2009" s="198"/>
      <c r="L2009" s="198"/>
      <c r="M2009" s="198"/>
      <c r="N2009" s="198"/>
      <c r="O2009" s="198" t="n">
        <v>0</v>
      </c>
    </row>
    <row r="2010" s="172" customFormat="true" ht="11.25" hidden="false" customHeight="false" outlineLevel="0" collapsed="false">
      <c r="K2010" s="198"/>
      <c r="L2010" s="198"/>
      <c r="M2010" s="198"/>
      <c r="N2010" s="198"/>
      <c r="O2010" s="198" t="n">
        <v>0</v>
      </c>
    </row>
    <row r="2011" s="172" customFormat="true" ht="11.25" hidden="false" customHeight="false" outlineLevel="0" collapsed="false">
      <c r="K2011" s="198"/>
      <c r="L2011" s="198"/>
      <c r="M2011" s="198"/>
      <c r="N2011" s="198"/>
      <c r="O2011" s="198" t="n">
        <v>0</v>
      </c>
    </row>
    <row r="2012" s="172" customFormat="true" ht="11.25" hidden="false" customHeight="false" outlineLevel="0" collapsed="false">
      <c r="K2012" s="198"/>
      <c r="L2012" s="198"/>
      <c r="M2012" s="198"/>
      <c r="N2012" s="198"/>
      <c r="O2012" s="198" t="n">
        <v>0</v>
      </c>
    </row>
    <row r="2013" s="172" customFormat="true" ht="11.25" hidden="false" customHeight="false" outlineLevel="0" collapsed="false">
      <c r="K2013" s="198"/>
      <c r="L2013" s="198"/>
      <c r="M2013" s="198"/>
      <c r="N2013" s="198"/>
      <c r="O2013" s="198" t="n">
        <v>0</v>
      </c>
    </row>
    <row r="2014" s="172" customFormat="true" ht="11.25" hidden="false" customHeight="false" outlineLevel="0" collapsed="false">
      <c r="K2014" s="198"/>
      <c r="L2014" s="198"/>
      <c r="M2014" s="198"/>
      <c r="N2014" s="198"/>
      <c r="O2014" s="198" t="n">
        <v>0</v>
      </c>
    </row>
    <row r="2015" s="172" customFormat="true" ht="11.25" hidden="false" customHeight="false" outlineLevel="0" collapsed="false">
      <c r="K2015" s="198"/>
      <c r="L2015" s="198"/>
      <c r="M2015" s="198"/>
      <c r="N2015" s="198"/>
      <c r="O2015" s="198" t="n">
        <v>0</v>
      </c>
    </row>
    <row r="2016" s="172" customFormat="true" ht="11.25" hidden="false" customHeight="false" outlineLevel="0" collapsed="false">
      <c r="K2016" s="198"/>
      <c r="L2016" s="198"/>
      <c r="M2016" s="198"/>
      <c r="N2016" s="198"/>
      <c r="O2016" s="198" t="n">
        <v>0</v>
      </c>
    </row>
    <row r="2017" s="172" customFormat="true" ht="11.25" hidden="false" customHeight="false" outlineLevel="0" collapsed="false">
      <c r="K2017" s="198"/>
      <c r="L2017" s="198"/>
      <c r="M2017" s="198"/>
      <c r="N2017" s="198"/>
      <c r="O2017" s="198" t="n">
        <v>0</v>
      </c>
    </row>
    <row r="2018" s="172" customFormat="true" ht="11.25" hidden="false" customHeight="false" outlineLevel="0" collapsed="false">
      <c r="K2018" s="198"/>
      <c r="L2018" s="198"/>
      <c r="M2018" s="198"/>
      <c r="N2018" s="198"/>
      <c r="O2018" s="198" t="n">
        <v>0</v>
      </c>
    </row>
    <row r="2019" s="172" customFormat="true" ht="11.25" hidden="false" customHeight="false" outlineLevel="0" collapsed="false">
      <c r="K2019" s="198"/>
      <c r="L2019" s="198"/>
      <c r="M2019" s="198"/>
      <c r="N2019" s="198"/>
      <c r="O2019" s="198" t="n">
        <v>0</v>
      </c>
    </row>
    <row r="2020" s="172" customFormat="true" ht="11.25" hidden="false" customHeight="false" outlineLevel="0" collapsed="false">
      <c r="K2020" s="198"/>
      <c r="L2020" s="198"/>
      <c r="M2020" s="198"/>
      <c r="N2020" s="198"/>
      <c r="O2020" s="198" t="n">
        <v>0</v>
      </c>
    </row>
    <row r="2021" s="172" customFormat="true" ht="11.25" hidden="false" customHeight="false" outlineLevel="0" collapsed="false">
      <c r="K2021" s="198"/>
      <c r="L2021" s="198"/>
      <c r="M2021" s="198"/>
      <c r="N2021" s="198"/>
      <c r="O2021" s="198" t="n">
        <v>0</v>
      </c>
    </row>
    <row r="2022" s="172" customFormat="true" ht="11.25" hidden="false" customHeight="false" outlineLevel="0" collapsed="false">
      <c r="K2022" s="198"/>
      <c r="L2022" s="198"/>
      <c r="M2022" s="198"/>
      <c r="N2022" s="198"/>
      <c r="O2022" s="198" t="n">
        <v>0</v>
      </c>
    </row>
    <row r="2023" s="172" customFormat="true" ht="11.25" hidden="false" customHeight="false" outlineLevel="0" collapsed="false">
      <c r="K2023" s="198"/>
      <c r="L2023" s="198"/>
      <c r="M2023" s="198"/>
      <c r="N2023" s="198"/>
      <c r="O2023" s="198" t="n">
        <v>0</v>
      </c>
    </row>
    <row r="2024" s="172" customFormat="true" ht="11.25" hidden="false" customHeight="false" outlineLevel="0" collapsed="false">
      <c r="K2024" s="198"/>
      <c r="L2024" s="198"/>
      <c r="M2024" s="198"/>
      <c r="N2024" s="198"/>
      <c r="O2024" s="198" t="n">
        <v>0</v>
      </c>
    </row>
    <row r="2025" s="172" customFormat="true" ht="11.25" hidden="false" customHeight="false" outlineLevel="0" collapsed="false">
      <c r="K2025" s="198"/>
      <c r="L2025" s="198"/>
      <c r="M2025" s="198"/>
      <c r="N2025" s="198"/>
      <c r="O2025" s="198" t="n">
        <v>0</v>
      </c>
    </row>
    <row r="2026" s="172" customFormat="true" ht="11.25" hidden="false" customHeight="false" outlineLevel="0" collapsed="false">
      <c r="K2026" s="198"/>
      <c r="L2026" s="198"/>
      <c r="M2026" s="198"/>
      <c r="N2026" s="198"/>
      <c r="O2026" s="198" t="n">
        <v>0</v>
      </c>
    </row>
    <row r="2027" s="172" customFormat="true" ht="11.25" hidden="false" customHeight="false" outlineLevel="0" collapsed="false">
      <c r="K2027" s="198"/>
      <c r="L2027" s="198"/>
      <c r="M2027" s="198"/>
      <c r="N2027" s="198"/>
      <c r="O2027" s="198" t="n">
        <v>0</v>
      </c>
    </row>
    <row r="2028" s="172" customFormat="true" ht="11.25" hidden="false" customHeight="false" outlineLevel="0" collapsed="false">
      <c r="K2028" s="198"/>
      <c r="L2028" s="198"/>
      <c r="M2028" s="198"/>
      <c r="N2028" s="198"/>
      <c r="O2028" s="198" t="n">
        <v>0</v>
      </c>
    </row>
    <row r="2029" s="172" customFormat="true" ht="11.25" hidden="false" customHeight="false" outlineLevel="0" collapsed="false">
      <c r="K2029" s="198"/>
      <c r="L2029" s="198"/>
      <c r="M2029" s="198"/>
      <c r="N2029" s="198"/>
      <c r="O2029" s="198" t="n">
        <v>0</v>
      </c>
    </row>
    <row r="2030" s="172" customFormat="true" ht="11.25" hidden="false" customHeight="false" outlineLevel="0" collapsed="false">
      <c r="K2030" s="198"/>
      <c r="L2030" s="198"/>
      <c r="M2030" s="198"/>
      <c r="N2030" s="198"/>
      <c r="O2030" s="198" t="n">
        <v>0</v>
      </c>
    </row>
    <row r="2031" s="172" customFormat="true" ht="11.25" hidden="false" customHeight="false" outlineLevel="0" collapsed="false">
      <c r="K2031" s="198"/>
      <c r="L2031" s="198"/>
      <c r="M2031" s="198"/>
      <c r="N2031" s="198"/>
      <c r="O2031" s="198" t="n">
        <v>0</v>
      </c>
    </row>
    <row r="2032" s="172" customFormat="true" ht="11.25" hidden="false" customHeight="false" outlineLevel="0" collapsed="false">
      <c r="K2032" s="198"/>
      <c r="L2032" s="198"/>
      <c r="M2032" s="198"/>
      <c r="N2032" s="198"/>
      <c r="O2032" s="198" t="n">
        <v>0</v>
      </c>
    </row>
    <row r="2033" s="172" customFormat="true" ht="11.25" hidden="false" customHeight="false" outlineLevel="0" collapsed="false">
      <c r="K2033" s="198"/>
      <c r="L2033" s="198"/>
      <c r="M2033" s="198"/>
      <c r="N2033" s="198"/>
      <c r="O2033" s="198" t="n">
        <v>0</v>
      </c>
    </row>
    <row r="2034" s="172" customFormat="true" ht="11.25" hidden="false" customHeight="false" outlineLevel="0" collapsed="false">
      <c r="K2034" s="198"/>
      <c r="L2034" s="198"/>
      <c r="M2034" s="198"/>
      <c r="N2034" s="198"/>
      <c r="O2034" s="198" t="n">
        <v>0</v>
      </c>
    </row>
    <row r="2035" s="172" customFormat="true" ht="11.25" hidden="false" customHeight="false" outlineLevel="0" collapsed="false">
      <c r="K2035" s="198"/>
      <c r="L2035" s="198"/>
      <c r="M2035" s="198"/>
      <c r="N2035" s="198"/>
      <c r="O2035" s="198" t="n">
        <v>0</v>
      </c>
    </row>
    <row r="2036" s="172" customFormat="true" ht="11.25" hidden="false" customHeight="false" outlineLevel="0" collapsed="false">
      <c r="K2036" s="198"/>
      <c r="L2036" s="198"/>
      <c r="M2036" s="198"/>
      <c r="N2036" s="198"/>
      <c r="O2036" s="198" t="n">
        <v>0</v>
      </c>
    </row>
    <row r="2037" s="172" customFormat="true" ht="11.25" hidden="false" customHeight="false" outlineLevel="0" collapsed="false">
      <c r="K2037" s="198"/>
      <c r="L2037" s="198"/>
      <c r="M2037" s="198"/>
      <c r="N2037" s="198"/>
      <c r="O2037" s="198" t="n">
        <v>0</v>
      </c>
    </row>
    <row r="2038" s="172" customFormat="true" ht="11.25" hidden="false" customHeight="false" outlineLevel="0" collapsed="false">
      <c r="K2038" s="198"/>
      <c r="L2038" s="198"/>
      <c r="M2038" s="198"/>
      <c r="N2038" s="198"/>
      <c r="O2038" s="198" t="n">
        <v>0</v>
      </c>
    </row>
    <row r="2039" s="172" customFormat="true" ht="11.25" hidden="false" customHeight="false" outlineLevel="0" collapsed="false">
      <c r="K2039" s="198"/>
      <c r="L2039" s="198"/>
      <c r="M2039" s="198"/>
      <c r="N2039" s="198"/>
      <c r="O2039" s="198" t="n">
        <v>0</v>
      </c>
    </row>
    <row r="2040" s="172" customFormat="true" ht="11.25" hidden="false" customHeight="false" outlineLevel="0" collapsed="false">
      <c r="K2040" s="198"/>
      <c r="L2040" s="198"/>
      <c r="M2040" s="198"/>
      <c r="N2040" s="198"/>
      <c r="O2040" s="198" t="n">
        <v>0</v>
      </c>
    </row>
    <row r="2041" s="172" customFormat="true" ht="11.25" hidden="false" customHeight="false" outlineLevel="0" collapsed="false">
      <c r="K2041" s="198"/>
      <c r="L2041" s="198"/>
      <c r="M2041" s="198"/>
      <c r="N2041" s="198"/>
      <c r="O2041" s="198" t="n">
        <v>0</v>
      </c>
    </row>
    <row r="2042" s="172" customFormat="true" ht="11.25" hidden="false" customHeight="false" outlineLevel="0" collapsed="false">
      <c r="K2042" s="198"/>
      <c r="L2042" s="198"/>
      <c r="M2042" s="198"/>
      <c r="N2042" s="198"/>
      <c r="O2042" s="198" t="n">
        <v>0</v>
      </c>
    </row>
    <row r="2043" s="172" customFormat="true" ht="11.25" hidden="false" customHeight="false" outlineLevel="0" collapsed="false">
      <c r="K2043" s="198"/>
      <c r="L2043" s="198"/>
      <c r="M2043" s="198"/>
      <c r="N2043" s="198"/>
      <c r="O2043" s="198" t="n">
        <v>0</v>
      </c>
    </row>
    <row r="2044" s="172" customFormat="true" ht="11.25" hidden="false" customHeight="false" outlineLevel="0" collapsed="false">
      <c r="K2044" s="198"/>
      <c r="L2044" s="198"/>
      <c r="M2044" s="198"/>
      <c r="N2044" s="198"/>
      <c r="O2044" s="198" t="n">
        <v>0</v>
      </c>
    </row>
    <row r="2045" s="172" customFormat="true" ht="11.25" hidden="false" customHeight="false" outlineLevel="0" collapsed="false">
      <c r="K2045" s="198"/>
      <c r="L2045" s="198"/>
      <c r="M2045" s="198"/>
      <c r="N2045" s="198"/>
      <c r="O2045" s="198" t="n">
        <v>0</v>
      </c>
    </row>
    <row r="2046" s="172" customFormat="true" ht="11.25" hidden="false" customHeight="false" outlineLevel="0" collapsed="false">
      <c r="K2046" s="198"/>
      <c r="L2046" s="198"/>
      <c r="M2046" s="198"/>
      <c r="N2046" s="198"/>
      <c r="O2046" s="198" t="n">
        <v>0</v>
      </c>
    </row>
    <row r="2047" s="172" customFormat="true" ht="11.25" hidden="false" customHeight="false" outlineLevel="0" collapsed="false">
      <c r="K2047" s="198"/>
      <c r="L2047" s="198"/>
      <c r="M2047" s="198"/>
      <c r="N2047" s="198"/>
      <c r="O2047" s="198" t="n">
        <v>0</v>
      </c>
    </row>
    <row r="2048" s="172" customFormat="true" ht="11.25" hidden="false" customHeight="false" outlineLevel="0" collapsed="false">
      <c r="K2048" s="198"/>
      <c r="L2048" s="198"/>
      <c r="M2048" s="198"/>
      <c r="N2048" s="198"/>
      <c r="O2048" s="198" t="n">
        <v>0</v>
      </c>
    </row>
    <row r="2049" s="172" customFormat="true" ht="11.25" hidden="false" customHeight="false" outlineLevel="0" collapsed="false">
      <c r="K2049" s="198"/>
      <c r="L2049" s="198"/>
      <c r="M2049" s="198"/>
      <c r="N2049" s="198"/>
      <c r="O2049" s="198" t="n">
        <v>0</v>
      </c>
    </row>
    <row r="2050" s="172" customFormat="true" ht="11.25" hidden="false" customHeight="false" outlineLevel="0" collapsed="false">
      <c r="K2050" s="198"/>
      <c r="L2050" s="198"/>
      <c r="M2050" s="198"/>
      <c r="N2050" s="198"/>
      <c r="O2050" s="198" t="n">
        <v>0</v>
      </c>
    </row>
    <row r="2051" s="172" customFormat="true" ht="11.25" hidden="false" customHeight="false" outlineLevel="0" collapsed="false">
      <c r="K2051" s="198"/>
      <c r="L2051" s="198"/>
      <c r="M2051" s="198"/>
      <c r="N2051" s="198"/>
      <c r="O2051" s="198" t="n">
        <v>0</v>
      </c>
    </row>
    <row r="2052" s="172" customFormat="true" ht="11.25" hidden="false" customHeight="false" outlineLevel="0" collapsed="false">
      <c r="K2052" s="198"/>
      <c r="L2052" s="198"/>
      <c r="M2052" s="198"/>
      <c r="N2052" s="198"/>
      <c r="O2052" s="198" t="n">
        <v>0</v>
      </c>
    </row>
    <row r="2053" s="172" customFormat="true" ht="11.25" hidden="false" customHeight="false" outlineLevel="0" collapsed="false">
      <c r="K2053" s="198"/>
      <c r="L2053" s="198"/>
      <c r="M2053" s="198"/>
      <c r="N2053" s="198"/>
      <c r="O2053" s="198" t="n">
        <v>0</v>
      </c>
    </row>
    <row r="2054" s="172" customFormat="true" ht="11.25" hidden="false" customHeight="false" outlineLevel="0" collapsed="false">
      <c r="K2054" s="198"/>
      <c r="L2054" s="198"/>
      <c r="M2054" s="198"/>
      <c r="N2054" s="198"/>
      <c r="O2054" s="198" t="n">
        <v>0</v>
      </c>
    </row>
    <row r="2055" s="172" customFormat="true" ht="11.25" hidden="false" customHeight="false" outlineLevel="0" collapsed="false">
      <c r="K2055" s="198"/>
      <c r="L2055" s="198"/>
      <c r="M2055" s="198"/>
      <c r="N2055" s="198"/>
      <c r="O2055" s="198" t="n">
        <v>0</v>
      </c>
    </row>
    <row r="2056" s="172" customFormat="true" ht="11.25" hidden="false" customHeight="false" outlineLevel="0" collapsed="false">
      <c r="K2056" s="198"/>
      <c r="L2056" s="198"/>
      <c r="M2056" s="198"/>
      <c r="N2056" s="198"/>
      <c r="O2056" s="198" t="n">
        <v>0</v>
      </c>
    </row>
    <row r="2057" s="172" customFormat="true" ht="11.25" hidden="false" customHeight="false" outlineLevel="0" collapsed="false">
      <c r="K2057" s="198"/>
      <c r="L2057" s="198"/>
      <c r="M2057" s="198"/>
      <c r="N2057" s="198"/>
      <c r="O2057" s="198" t="n">
        <v>0</v>
      </c>
    </row>
    <row r="2058" s="172" customFormat="true" ht="11.25" hidden="false" customHeight="false" outlineLevel="0" collapsed="false">
      <c r="K2058" s="198"/>
      <c r="L2058" s="198"/>
      <c r="M2058" s="198"/>
      <c r="N2058" s="198"/>
      <c r="O2058" s="198" t="n">
        <v>0</v>
      </c>
    </row>
    <row r="2059" s="172" customFormat="true" ht="11.25" hidden="false" customHeight="false" outlineLevel="0" collapsed="false">
      <c r="K2059" s="198"/>
      <c r="L2059" s="198"/>
      <c r="M2059" s="198"/>
      <c r="N2059" s="198"/>
      <c r="O2059" s="198" t="n">
        <v>0</v>
      </c>
    </row>
    <row r="2060" s="172" customFormat="true" ht="11.25" hidden="false" customHeight="false" outlineLevel="0" collapsed="false">
      <c r="K2060" s="198"/>
      <c r="L2060" s="198"/>
      <c r="M2060" s="198"/>
      <c r="N2060" s="198"/>
      <c r="O2060" s="198" t="n">
        <v>0</v>
      </c>
    </row>
    <row r="2061" s="172" customFormat="true" ht="11.25" hidden="false" customHeight="false" outlineLevel="0" collapsed="false">
      <c r="K2061" s="198"/>
      <c r="L2061" s="198"/>
      <c r="M2061" s="198"/>
      <c r="N2061" s="198"/>
      <c r="O2061" s="198" t="n">
        <v>0</v>
      </c>
    </row>
    <row r="2062" s="172" customFormat="true" ht="11.25" hidden="false" customHeight="false" outlineLevel="0" collapsed="false">
      <c r="K2062" s="198"/>
      <c r="L2062" s="198"/>
      <c r="M2062" s="198"/>
      <c r="N2062" s="198"/>
      <c r="O2062" s="198" t="n">
        <v>0</v>
      </c>
    </row>
    <row r="2063" s="172" customFormat="true" ht="11.25" hidden="false" customHeight="false" outlineLevel="0" collapsed="false">
      <c r="K2063" s="198"/>
      <c r="L2063" s="198"/>
      <c r="M2063" s="198"/>
      <c r="N2063" s="198"/>
      <c r="O2063" s="198" t="n">
        <v>0</v>
      </c>
    </row>
    <row r="2064" s="172" customFormat="true" ht="11.25" hidden="false" customHeight="false" outlineLevel="0" collapsed="false">
      <c r="K2064" s="198"/>
      <c r="L2064" s="198"/>
      <c r="M2064" s="198"/>
      <c r="N2064" s="198"/>
      <c r="O2064" s="198" t="n">
        <v>0</v>
      </c>
    </row>
    <row r="2065" s="172" customFormat="true" ht="11.25" hidden="false" customHeight="false" outlineLevel="0" collapsed="false">
      <c r="K2065" s="198"/>
      <c r="L2065" s="198"/>
      <c r="M2065" s="198"/>
      <c r="N2065" s="198"/>
      <c r="O2065" s="198" t="n">
        <v>0</v>
      </c>
    </row>
    <row r="2066" s="172" customFormat="true" ht="11.25" hidden="false" customHeight="false" outlineLevel="0" collapsed="false">
      <c r="K2066" s="198"/>
      <c r="L2066" s="198"/>
      <c r="M2066" s="198"/>
      <c r="N2066" s="198"/>
      <c r="O2066" s="198" t="n">
        <v>0</v>
      </c>
    </row>
    <row r="2067" s="172" customFormat="true" ht="11.25" hidden="false" customHeight="false" outlineLevel="0" collapsed="false">
      <c r="K2067" s="198"/>
      <c r="L2067" s="198"/>
      <c r="M2067" s="198"/>
      <c r="N2067" s="198"/>
      <c r="O2067" s="198" t="n">
        <v>0</v>
      </c>
    </row>
    <row r="2068" s="172" customFormat="true" ht="11.25" hidden="false" customHeight="false" outlineLevel="0" collapsed="false">
      <c r="K2068" s="198"/>
      <c r="L2068" s="198"/>
      <c r="M2068" s="198"/>
      <c r="N2068" s="198"/>
      <c r="O2068" s="198" t="n">
        <v>0</v>
      </c>
    </row>
    <row r="2069" s="172" customFormat="true" ht="11.25" hidden="false" customHeight="false" outlineLevel="0" collapsed="false">
      <c r="K2069" s="198"/>
      <c r="L2069" s="198"/>
      <c r="M2069" s="198"/>
      <c r="N2069" s="198"/>
      <c r="O2069" s="198" t="n">
        <v>0</v>
      </c>
    </row>
    <row r="2070" s="172" customFormat="true" ht="11.25" hidden="false" customHeight="false" outlineLevel="0" collapsed="false">
      <c r="K2070" s="198"/>
      <c r="L2070" s="198"/>
      <c r="M2070" s="198"/>
      <c r="N2070" s="198"/>
      <c r="O2070" s="198" t="n">
        <v>0</v>
      </c>
    </row>
    <row r="2071" s="172" customFormat="true" ht="11.25" hidden="false" customHeight="false" outlineLevel="0" collapsed="false">
      <c r="K2071" s="198"/>
      <c r="L2071" s="198"/>
      <c r="M2071" s="198"/>
      <c r="N2071" s="198"/>
      <c r="O2071" s="198" t="n">
        <v>0</v>
      </c>
    </row>
    <row r="2072" s="172" customFormat="true" ht="11.25" hidden="false" customHeight="false" outlineLevel="0" collapsed="false">
      <c r="K2072" s="198"/>
      <c r="L2072" s="198"/>
      <c r="M2072" s="198"/>
      <c r="N2072" s="198"/>
      <c r="O2072" s="198" t="n">
        <v>0</v>
      </c>
    </row>
    <row r="2073" s="172" customFormat="true" ht="11.25" hidden="false" customHeight="false" outlineLevel="0" collapsed="false">
      <c r="K2073" s="198"/>
      <c r="L2073" s="198"/>
      <c r="M2073" s="198"/>
      <c r="N2073" s="198"/>
      <c r="O2073" s="198" t="n">
        <v>0</v>
      </c>
    </row>
    <row r="2074" s="172" customFormat="true" ht="11.25" hidden="false" customHeight="false" outlineLevel="0" collapsed="false">
      <c r="K2074" s="198"/>
      <c r="L2074" s="198"/>
      <c r="M2074" s="198"/>
      <c r="N2074" s="198"/>
      <c r="O2074" s="198" t="n">
        <v>0</v>
      </c>
    </row>
    <row r="2075" s="172" customFormat="true" ht="11.25" hidden="false" customHeight="false" outlineLevel="0" collapsed="false">
      <c r="K2075" s="198"/>
      <c r="L2075" s="198"/>
      <c r="M2075" s="198"/>
      <c r="N2075" s="198"/>
      <c r="O2075" s="198" t="n">
        <v>0</v>
      </c>
    </row>
    <row r="2076" s="172" customFormat="true" ht="11.25" hidden="false" customHeight="false" outlineLevel="0" collapsed="false">
      <c r="K2076" s="198"/>
      <c r="L2076" s="198"/>
      <c r="M2076" s="198"/>
      <c r="N2076" s="198"/>
      <c r="O2076" s="198" t="n">
        <v>0</v>
      </c>
    </row>
    <row r="2077" s="172" customFormat="true" ht="11.25" hidden="false" customHeight="false" outlineLevel="0" collapsed="false">
      <c r="K2077" s="198"/>
      <c r="L2077" s="198"/>
      <c r="M2077" s="198"/>
      <c r="N2077" s="198"/>
      <c r="O2077" s="198" t="n">
        <v>0</v>
      </c>
    </row>
    <row r="2078" s="172" customFormat="true" ht="11.25" hidden="false" customHeight="false" outlineLevel="0" collapsed="false">
      <c r="K2078" s="198"/>
      <c r="L2078" s="198"/>
      <c r="M2078" s="198"/>
      <c r="N2078" s="198"/>
      <c r="O2078" s="198" t="n">
        <v>0</v>
      </c>
    </row>
    <row r="2079" s="172" customFormat="true" ht="11.25" hidden="false" customHeight="false" outlineLevel="0" collapsed="false">
      <c r="K2079" s="198"/>
      <c r="L2079" s="198"/>
      <c r="M2079" s="198"/>
      <c r="N2079" s="198"/>
      <c r="O2079" s="198" t="n">
        <v>0</v>
      </c>
    </row>
    <row r="2080" s="172" customFormat="true" ht="11.25" hidden="false" customHeight="false" outlineLevel="0" collapsed="false">
      <c r="K2080" s="198"/>
      <c r="L2080" s="198"/>
      <c r="M2080" s="198"/>
      <c r="N2080" s="198"/>
      <c r="O2080" s="198" t="n">
        <v>0</v>
      </c>
    </row>
    <row r="2081" s="172" customFormat="true" ht="11.25" hidden="false" customHeight="false" outlineLevel="0" collapsed="false">
      <c r="K2081" s="198"/>
      <c r="L2081" s="198"/>
      <c r="M2081" s="198"/>
      <c r="N2081" s="198"/>
      <c r="O2081" s="198" t="n">
        <v>0</v>
      </c>
    </row>
    <row r="2082" s="172" customFormat="true" ht="11.25" hidden="false" customHeight="false" outlineLevel="0" collapsed="false">
      <c r="K2082" s="198"/>
      <c r="L2082" s="198"/>
      <c r="M2082" s="198"/>
      <c r="N2082" s="198"/>
      <c r="O2082" s="198" t="n">
        <v>0</v>
      </c>
    </row>
    <row r="2083" s="172" customFormat="true" ht="11.25" hidden="false" customHeight="false" outlineLevel="0" collapsed="false">
      <c r="K2083" s="198"/>
      <c r="L2083" s="198"/>
      <c r="M2083" s="198"/>
      <c r="N2083" s="198"/>
      <c r="O2083" s="198" t="n">
        <v>0</v>
      </c>
    </row>
    <row r="2084" s="172" customFormat="true" ht="11.25" hidden="false" customHeight="false" outlineLevel="0" collapsed="false">
      <c r="K2084" s="198"/>
      <c r="L2084" s="198"/>
      <c r="M2084" s="198"/>
      <c r="N2084" s="198"/>
      <c r="O2084" s="198" t="n">
        <v>0</v>
      </c>
    </row>
    <row r="2085" s="172" customFormat="true" ht="11.25" hidden="false" customHeight="false" outlineLevel="0" collapsed="false">
      <c r="K2085" s="198"/>
      <c r="L2085" s="198"/>
      <c r="M2085" s="198"/>
      <c r="N2085" s="198"/>
      <c r="O2085" s="198" t="n">
        <v>0</v>
      </c>
    </row>
    <row r="2086" s="172" customFormat="true" ht="11.25" hidden="false" customHeight="false" outlineLevel="0" collapsed="false">
      <c r="K2086" s="198"/>
      <c r="L2086" s="198"/>
      <c r="M2086" s="198"/>
      <c r="N2086" s="198"/>
      <c r="O2086" s="198" t="n">
        <v>0</v>
      </c>
    </row>
    <row r="2087" s="172" customFormat="true" ht="11.25" hidden="false" customHeight="false" outlineLevel="0" collapsed="false">
      <c r="K2087" s="198"/>
      <c r="L2087" s="198"/>
      <c r="M2087" s="198"/>
      <c r="N2087" s="198"/>
      <c r="O2087" s="198" t="n">
        <v>0</v>
      </c>
    </row>
    <row r="2088" s="172" customFormat="true" ht="11.25" hidden="false" customHeight="false" outlineLevel="0" collapsed="false">
      <c r="K2088" s="198"/>
      <c r="L2088" s="198"/>
      <c r="M2088" s="198"/>
      <c r="N2088" s="198"/>
      <c r="O2088" s="198" t="n">
        <v>0</v>
      </c>
    </row>
    <row r="2089" s="172" customFormat="true" ht="11.25" hidden="false" customHeight="false" outlineLevel="0" collapsed="false">
      <c r="K2089" s="198"/>
      <c r="L2089" s="198"/>
      <c r="M2089" s="198"/>
      <c r="N2089" s="198"/>
      <c r="O2089" s="198" t="n">
        <v>0</v>
      </c>
    </row>
    <row r="2090" s="172" customFormat="true" ht="11.25" hidden="false" customHeight="false" outlineLevel="0" collapsed="false">
      <c r="K2090" s="198"/>
      <c r="L2090" s="198"/>
      <c r="M2090" s="198"/>
      <c r="N2090" s="198"/>
      <c r="O2090" s="198" t="n">
        <v>0</v>
      </c>
    </row>
    <row r="2091" s="172" customFormat="true" ht="11.25" hidden="false" customHeight="false" outlineLevel="0" collapsed="false">
      <c r="K2091" s="198"/>
      <c r="L2091" s="198"/>
      <c r="M2091" s="198"/>
      <c r="N2091" s="198"/>
      <c r="O2091" s="198" t="n">
        <v>0</v>
      </c>
    </row>
    <row r="2092" s="172" customFormat="true" ht="11.25" hidden="false" customHeight="false" outlineLevel="0" collapsed="false">
      <c r="K2092" s="198"/>
      <c r="L2092" s="198"/>
      <c r="M2092" s="198"/>
      <c r="N2092" s="198"/>
      <c r="O2092" s="198" t="n">
        <v>0</v>
      </c>
    </row>
    <row r="2093" s="172" customFormat="true" ht="11.25" hidden="false" customHeight="false" outlineLevel="0" collapsed="false">
      <c r="K2093" s="198"/>
      <c r="L2093" s="198"/>
      <c r="M2093" s="198"/>
      <c r="N2093" s="198"/>
      <c r="O2093" s="198" t="n">
        <v>0</v>
      </c>
    </row>
    <row r="2094" s="172" customFormat="true" ht="11.25" hidden="false" customHeight="false" outlineLevel="0" collapsed="false">
      <c r="K2094" s="198"/>
      <c r="L2094" s="198"/>
      <c r="M2094" s="198"/>
      <c r="N2094" s="198"/>
      <c r="O2094" s="198" t="n">
        <v>0</v>
      </c>
    </row>
    <row r="2095" s="172" customFormat="true" ht="11.25" hidden="false" customHeight="false" outlineLevel="0" collapsed="false">
      <c r="K2095" s="198"/>
      <c r="L2095" s="198"/>
      <c r="M2095" s="198"/>
      <c r="N2095" s="198"/>
      <c r="O2095" s="198" t="n">
        <v>0</v>
      </c>
    </row>
    <row r="2096" s="172" customFormat="true" ht="11.25" hidden="false" customHeight="false" outlineLevel="0" collapsed="false">
      <c r="K2096" s="198"/>
      <c r="L2096" s="198"/>
      <c r="M2096" s="198"/>
      <c r="N2096" s="198"/>
      <c r="O2096" s="198" t="n">
        <v>0</v>
      </c>
    </row>
    <row r="2097" s="172" customFormat="true" ht="11.25" hidden="false" customHeight="false" outlineLevel="0" collapsed="false">
      <c r="K2097" s="198"/>
      <c r="L2097" s="198"/>
      <c r="M2097" s="198"/>
      <c r="N2097" s="198"/>
      <c r="O2097" s="198" t="n">
        <v>0</v>
      </c>
    </row>
    <row r="2098" s="172" customFormat="true" ht="11.25" hidden="false" customHeight="false" outlineLevel="0" collapsed="false">
      <c r="K2098" s="198"/>
      <c r="L2098" s="198"/>
      <c r="M2098" s="198"/>
      <c r="N2098" s="198"/>
      <c r="O2098" s="198" t="n">
        <v>0</v>
      </c>
    </row>
    <row r="2099" s="172" customFormat="true" ht="11.25" hidden="false" customHeight="false" outlineLevel="0" collapsed="false">
      <c r="K2099" s="198"/>
      <c r="L2099" s="198"/>
      <c r="M2099" s="198"/>
      <c r="N2099" s="198"/>
      <c r="O2099" s="198" t="n">
        <v>0</v>
      </c>
    </row>
    <row r="2100" s="172" customFormat="true" ht="11.25" hidden="false" customHeight="false" outlineLevel="0" collapsed="false">
      <c r="K2100" s="198"/>
      <c r="L2100" s="198"/>
      <c r="M2100" s="198"/>
      <c r="N2100" s="198"/>
      <c r="O2100" s="198" t="n">
        <v>0</v>
      </c>
    </row>
    <row r="2101" s="172" customFormat="true" ht="11.25" hidden="false" customHeight="false" outlineLevel="0" collapsed="false">
      <c r="K2101" s="198"/>
      <c r="L2101" s="198"/>
      <c r="M2101" s="198"/>
      <c r="N2101" s="198"/>
      <c r="O2101" s="198" t="n">
        <v>0</v>
      </c>
    </row>
    <row r="2102" s="172" customFormat="true" ht="11.25" hidden="false" customHeight="false" outlineLevel="0" collapsed="false">
      <c r="K2102" s="198"/>
      <c r="L2102" s="198"/>
      <c r="M2102" s="198"/>
      <c r="N2102" s="198"/>
      <c r="O2102" s="198" t="n">
        <v>0</v>
      </c>
    </row>
    <row r="2103" s="172" customFormat="true" ht="11.25" hidden="false" customHeight="false" outlineLevel="0" collapsed="false">
      <c r="K2103" s="198"/>
      <c r="L2103" s="198"/>
      <c r="M2103" s="198"/>
      <c r="N2103" s="198"/>
      <c r="O2103" s="198" t="n">
        <v>0</v>
      </c>
    </row>
    <row r="2104" s="172" customFormat="true" ht="11.25" hidden="false" customHeight="false" outlineLevel="0" collapsed="false">
      <c r="K2104" s="198"/>
      <c r="L2104" s="198"/>
      <c r="M2104" s="198"/>
      <c r="N2104" s="198"/>
      <c r="O2104" s="198" t="n">
        <v>0</v>
      </c>
    </row>
    <row r="2105" s="172" customFormat="true" ht="11.25" hidden="false" customHeight="false" outlineLevel="0" collapsed="false">
      <c r="K2105" s="198"/>
      <c r="L2105" s="198"/>
      <c r="M2105" s="198"/>
      <c r="N2105" s="198"/>
      <c r="O2105" s="198" t="n">
        <v>0</v>
      </c>
    </row>
    <row r="2106" s="172" customFormat="true" ht="11.25" hidden="false" customHeight="false" outlineLevel="0" collapsed="false">
      <c r="K2106" s="198"/>
      <c r="L2106" s="198"/>
      <c r="M2106" s="198"/>
      <c r="N2106" s="198"/>
      <c r="O2106" s="198" t="n">
        <v>0</v>
      </c>
    </row>
    <row r="2107" s="172" customFormat="true" ht="11.25" hidden="false" customHeight="false" outlineLevel="0" collapsed="false">
      <c r="K2107" s="198"/>
      <c r="L2107" s="198"/>
      <c r="M2107" s="198"/>
      <c r="N2107" s="198"/>
      <c r="O2107" s="198" t="n">
        <v>0</v>
      </c>
    </row>
    <row r="2108" s="172" customFormat="true" ht="11.25" hidden="false" customHeight="false" outlineLevel="0" collapsed="false">
      <c r="K2108" s="198"/>
      <c r="L2108" s="198"/>
      <c r="M2108" s="198"/>
      <c r="N2108" s="198"/>
      <c r="O2108" s="198" t="n">
        <v>0</v>
      </c>
    </row>
    <row r="2109" s="172" customFormat="true" ht="11.25" hidden="false" customHeight="false" outlineLevel="0" collapsed="false">
      <c r="K2109" s="198"/>
      <c r="L2109" s="198"/>
      <c r="M2109" s="198"/>
      <c r="N2109" s="198"/>
      <c r="O2109" s="198" t="n">
        <v>0</v>
      </c>
    </row>
    <row r="2110" s="172" customFormat="true" ht="11.25" hidden="false" customHeight="false" outlineLevel="0" collapsed="false">
      <c r="K2110" s="198"/>
      <c r="L2110" s="198"/>
      <c r="M2110" s="198"/>
      <c r="N2110" s="198"/>
      <c r="O2110" s="198" t="n">
        <v>0</v>
      </c>
    </row>
    <row r="2111" s="172" customFormat="true" ht="11.25" hidden="false" customHeight="false" outlineLevel="0" collapsed="false">
      <c r="K2111" s="198"/>
      <c r="L2111" s="198"/>
      <c r="M2111" s="198"/>
      <c r="N2111" s="198"/>
      <c r="O2111" s="198" t="n">
        <v>0</v>
      </c>
    </row>
    <row r="2112" s="172" customFormat="true" ht="11.25" hidden="false" customHeight="false" outlineLevel="0" collapsed="false">
      <c r="K2112" s="198"/>
      <c r="L2112" s="198"/>
      <c r="M2112" s="198"/>
      <c r="N2112" s="198"/>
      <c r="O2112" s="198" t="n">
        <v>0</v>
      </c>
    </row>
    <row r="2113" s="172" customFormat="true" ht="11.25" hidden="false" customHeight="false" outlineLevel="0" collapsed="false">
      <c r="K2113" s="198"/>
      <c r="L2113" s="198"/>
      <c r="M2113" s="198"/>
      <c r="N2113" s="198"/>
      <c r="O2113" s="198" t="n">
        <v>0</v>
      </c>
    </row>
    <row r="2114" s="172" customFormat="true" ht="11.25" hidden="false" customHeight="false" outlineLevel="0" collapsed="false">
      <c r="K2114" s="198"/>
      <c r="L2114" s="198"/>
      <c r="M2114" s="198"/>
      <c r="N2114" s="198"/>
      <c r="O2114" s="198" t="n">
        <v>0</v>
      </c>
    </row>
    <row r="2115" s="172" customFormat="true" ht="11.25" hidden="false" customHeight="false" outlineLevel="0" collapsed="false">
      <c r="K2115" s="198"/>
      <c r="L2115" s="198"/>
      <c r="M2115" s="198"/>
      <c r="N2115" s="198"/>
      <c r="O2115" s="198" t="n">
        <v>0</v>
      </c>
    </row>
    <row r="2116" s="172" customFormat="true" ht="11.25" hidden="false" customHeight="false" outlineLevel="0" collapsed="false">
      <c r="K2116" s="198"/>
      <c r="L2116" s="198"/>
      <c r="M2116" s="198"/>
      <c r="N2116" s="198"/>
      <c r="O2116" s="198" t="n">
        <v>0</v>
      </c>
    </row>
    <row r="2117" s="172" customFormat="true" ht="11.25" hidden="false" customHeight="false" outlineLevel="0" collapsed="false">
      <c r="K2117" s="198"/>
      <c r="L2117" s="198"/>
      <c r="M2117" s="198"/>
      <c r="N2117" s="198"/>
      <c r="O2117" s="198" t="n">
        <v>0</v>
      </c>
    </row>
    <row r="2118" s="172" customFormat="true" ht="11.25" hidden="false" customHeight="false" outlineLevel="0" collapsed="false">
      <c r="K2118" s="198"/>
      <c r="L2118" s="198"/>
      <c r="M2118" s="198"/>
      <c r="N2118" s="198"/>
      <c r="O2118" s="198" t="n">
        <v>0</v>
      </c>
    </row>
    <row r="2119" s="172" customFormat="true" ht="11.25" hidden="false" customHeight="false" outlineLevel="0" collapsed="false">
      <c r="K2119" s="198"/>
      <c r="L2119" s="198"/>
      <c r="M2119" s="198"/>
      <c r="N2119" s="198"/>
      <c r="O2119" s="198" t="n">
        <v>0</v>
      </c>
    </row>
    <row r="2120" s="172" customFormat="true" ht="11.25" hidden="false" customHeight="false" outlineLevel="0" collapsed="false">
      <c r="K2120" s="198"/>
      <c r="L2120" s="198"/>
      <c r="M2120" s="198"/>
      <c r="N2120" s="198"/>
      <c r="O2120" s="198" t="n">
        <v>0</v>
      </c>
    </row>
    <row r="2121" s="172" customFormat="true" ht="11.25" hidden="false" customHeight="false" outlineLevel="0" collapsed="false">
      <c r="K2121" s="198"/>
      <c r="L2121" s="198"/>
      <c r="M2121" s="198"/>
      <c r="N2121" s="198"/>
      <c r="O2121" s="198" t="n">
        <v>0</v>
      </c>
    </row>
    <row r="2122" s="172" customFormat="true" ht="11.25" hidden="false" customHeight="false" outlineLevel="0" collapsed="false">
      <c r="K2122" s="198"/>
      <c r="L2122" s="198"/>
      <c r="M2122" s="198"/>
      <c r="N2122" s="198"/>
      <c r="O2122" s="198" t="n">
        <v>0</v>
      </c>
    </row>
    <row r="2123" s="172" customFormat="true" ht="11.25" hidden="false" customHeight="false" outlineLevel="0" collapsed="false">
      <c r="K2123" s="198"/>
      <c r="L2123" s="198"/>
      <c r="M2123" s="198"/>
      <c r="N2123" s="198"/>
      <c r="O2123" s="198" t="n">
        <v>0</v>
      </c>
    </row>
    <row r="2124" s="172" customFormat="true" ht="11.25" hidden="false" customHeight="false" outlineLevel="0" collapsed="false">
      <c r="K2124" s="198"/>
      <c r="L2124" s="198"/>
      <c r="M2124" s="198"/>
      <c r="N2124" s="198"/>
      <c r="O2124" s="198" t="n">
        <v>0</v>
      </c>
    </row>
    <row r="2125" s="172" customFormat="true" ht="11.25" hidden="false" customHeight="false" outlineLevel="0" collapsed="false">
      <c r="K2125" s="198"/>
      <c r="L2125" s="198"/>
      <c r="M2125" s="198"/>
      <c r="N2125" s="198"/>
      <c r="O2125" s="198" t="n">
        <v>0</v>
      </c>
    </row>
    <row r="2126" s="172" customFormat="true" ht="11.25" hidden="false" customHeight="false" outlineLevel="0" collapsed="false">
      <c r="K2126" s="198"/>
      <c r="L2126" s="198"/>
      <c r="M2126" s="198"/>
      <c r="N2126" s="198"/>
      <c r="O2126" s="198" t="n">
        <v>0</v>
      </c>
    </row>
    <row r="2127" s="172" customFormat="true" ht="11.25" hidden="false" customHeight="false" outlineLevel="0" collapsed="false">
      <c r="K2127" s="198"/>
      <c r="L2127" s="198"/>
      <c r="M2127" s="198"/>
      <c r="N2127" s="198"/>
      <c r="O2127" s="198" t="n">
        <v>0</v>
      </c>
    </row>
    <row r="2128" s="172" customFormat="true" ht="11.25" hidden="false" customHeight="false" outlineLevel="0" collapsed="false">
      <c r="K2128" s="198"/>
      <c r="L2128" s="198"/>
      <c r="M2128" s="198"/>
      <c r="N2128" s="198"/>
      <c r="O2128" s="198" t="n">
        <v>0</v>
      </c>
    </row>
    <row r="2129" s="172" customFormat="true" ht="11.25" hidden="false" customHeight="false" outlineLevel="0" collapsed="false">
      <c r="K2129" s="198"/>
      <c r="L2129" s="198"/>
      <c r="M2129" s="198"/>
      <c r="N2129" s="198"/>
      <c r="O2129" s="198" t="n">
        <v>0</v>
      </c>
    </row>
    <row r="2130" s="172" customFormat="true" ht="11.25" hidden="false" customHeight="false" outlineLevel="0" collapsed="false">
      <c r="K2130" s="198"/>
      <c r="L2130" s="198"/>
      <c r="M2130" s="198"/>
      <c r="N2130" s="198"/>
      <c r="O2130" s="198" t="n">
        <v>0</v>
      </c>
    </row>
    <row r="2131" s="172" customFormat="true" ht="11.25" hidden="false" customHeight="false" outlineLevel="0" collapsed="false">
      <c r="K2131" s="198"/>
      <c r="L2131" s="198"/>
      <c r="M2131" s="198"/>
      <c r="N2131" s="198"/>
      <c r="O2131" s="198" t="n">
        <v>0</v>
      </c>
    </row>
    <row r="2132" s="172" customFormat="true" ht="11.25" hidden="false" customHeight="false" outlineLevel="0" collapsed="false">
      <c r="K2132" s="198"/>
      <c r="L2132" s="198"/>
      <c r="M2132" s="198"/>
      <c r="N2132" s="198"/>
      <c r="O2132" s="198" t="n">
        <v>0</v>
      </c>
    </row>
    <row r="2133" s="172" customFormat="true" ht="11.25" hidden="false" customHeight="false" outlineLevel="0" collapsed="false">
      <c r="K2133" s="198"/>
      <c r="L2133" s="198"/>
      <c r="M2133" s="198"/>
      <c r="N2133" s="198"/>
      <c r="O2133" s="198" t="n">
        <v>0</v>
      </c>
    </row>
    <row r="2134" s="172" customFormat="true" ht="11.25" hidden="false" customHeight="false" outlineLevel="0" collapsed="false">
      <c r="K2134" s="198"/>
      <c r="L2134" s="198"/>
      <c r="M2134" s="198"/>
      <c r="N2134" s="198"/>
      <c r="O2134" s="198" t="n">
        <v>0</v>
      </c>
    </row>
    <row r="2135" s="172" customFormat="true" ht="11.25" hidden="false" customHeight="false" outlineLevel="0" collapsed="false">
      <c r="K2135" s="198"/>
      <c r="L2135" s="198"/>
      <c r="M2135" s="198"/>
      <c r="N2135" s="198"/>
      <c r="O2135" s="198" t="n">
        <v>0</v>
      </c>
    </row>
    <row r="2136" s="172" customFormat="true" ht="11.25" hidden="false" customHeight="false" outlineLevel="0" collapsed="false">
      <c r="K2136" s="198"/>
      <c r="L2136" s="198"/>
      <c r="M2136" s="198"/>
      <c r="N2136" s="198"/>
      <c r="O2136" s="198" t="n">
        <v>0</v>
      </c>
    </row>
  </sheetData>
  <mergeCells count="2043">
    <mergeCell ref="A1:P1"/>
    <mergeCell ref="A2:P2"/>
    <mergeCell ref="A3:P3"/>
    <mergeCell ref="A5:B6"/>
    <mergeCell ref="C5:D6"/>
    <mergeCell ref="E5:F6"/>
    <mergeCell ref="G5:H6"/>
    <mergeCell ref="I5:J6"/>
    <mergeCell ref="K5:L6"/>
    <mergeCell ref="M5:N6"/>
    <mergeCell ref="O5:P6"/>
    <mergeCell ref="A61:B62"/>
    <mergeCell ref="C61:D62"/>
    <mergeCell ref="E61:F62"/>
    <mergeCell ref="G61:H62"/>
    <mergeCell ref="I61:J62"/>
    <mergeCell ref="K61:L62"/>
    <mergeCell ref="M61:N62"/>
    <mergeCell ref="O61:P62"/>
    <mergeCell ref="A111:B111"/>
    <mergeCell ref="A112:B112"/>
    <mergeCell ref="A113:B113"/>
    <mergeCell ref="K114:L114"/>
    <mergeCell ref="K116:L116"/>
    <mergeCell ref="K117:L117"/>
    <mergeCell ref="K119:L119"/>
    <mergeCell ref="K120:L120"/>
    <mergeCell ref="K121:L121"/>
    <mergeCell ref="K122:L122"/>
    <mergeCell ref="K123:L123"/>
    <mergeCell ref="K124:L124"/>
    <mergeCell ref="K125:L125"/>
    <mergeCell ref="K126:L126"/>
    <mergeCell ref="K127:L127"/>
    <mergeCell ref="K128:L128"/>
    <mergeCell ref="K129:L129"/>
    <mergeCell ref="K130:L130"/>
    <mergeCell ref="K131:L131"/>
    <mergeCell ref="K132:L132"/>
    <mergeCell ref="K133:L133"/>
    <mergeCell ref="K134:L134"/>
    <mergeCell ref="K135:L135"/>
    <mergeCell ref="K136:L136"/>
    <mergeCell ref="K137:L137"/>
    <mergeCell ref="K138:L138"/>
    <mergeCell ref="K139:L139"/>
    <mergeCell ref="K140:L140"/>
    <mergeCell ref="K141:L141"/>
    <mergeCell ref="K142:L142"/>
    <mergeCell ref="K143:L143"/>
    <mergeCell ref="K144:L144"/>
    <mergeCell ref="K145:L145"/>
    <mergeCell ref="K146:L146"/>
    <mergeCell ref="K147:L147"/>
    <mergeCell ref="K148:L148"/>
    <mergeCell ref="K149:L149"/>
    <mergeCell ref="K150:L150"/>
    <mergeCell ref="K151:L151"/>
    <mergeCell ref="K152:L152"/>
    <mergeCell ref="K153:L153"/>
    <mergeCell ref="K154:L154"/>
    <mergeCell ref="K155:L155"/>
    <mergeCell ref="K156:L156"/>
    <mergeCell ref="K157:L157"/>
    <mergeCell ref="K158:L158"/>
    <mergeCell ref="K159:L159"/>
    <mergeCell ref="K160:L160"/>
    <mergeCell ref="K161:L161"/>
    <mergeCell ref="K162:L162"/>
    <mergeCell ref="K163:L163"/>
    <mergeCell ref="K164:L164"/>
    <mergeCell ref="K165:L165"/>
    <mergeCell ref="K166:L166"/>
    <mergeCell ref="K167:L167"/>
    <mergeCell ref="K168:L168"/>
    <mergeCell ref="K169:L169"/>
    <mergeCell ref="K170:L170"/>
    <mergeCell ref="K171:L171"/>
    <mergeCell ref="K172:L172"/>
    <mergeCell ref="K173:L173"/>
    <mergeCell ref="K174:L174"/>
    <mergeCell ref="K175:L175"/>
    <mergeCell ref="K176:L176"/>
    <mergeCell ref="K177:L177"/>
    <mergeCell ref="K178:L178"/>
    <mergeCell ref="K179:L179"/>
    <mergeCell ref="K180:L180"/>
    <mergeCell ref="K181:L181"/>
    <mergeCell ref="K182:L182"/>
    <mergeCell ref="K183:L183"/>
    <mergeCell ref="K184:L184"/>
    <mergeCell ref="K185:L185"/>
    <mergeCell ref="K186:L186"/>
    <mergeCell ref="K187:L187"/>
    <mergeCell ref="K188:L188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K197:L197"/>
    <mergeCell ref="K198:L198"/>
    <mergeCell ref="K199:L199"/>
    <mergeCell ref="K200:L200"/>
    <mergeCell ref="K201:L201"/>
    <mergeCell ref="K202:L202"/>
    <mergeCell ref="K203:L203"/>
    <mergeCell ref="K204:L204"/>
    <mergeCell ref="K205:L205"/>
    <mergeCell ref="K206:L206"/>
    <mergeCell ref="K207:L207"/>
    <mergeCell ref="K208:L208"/>
    <mergeCell ref="K209:L209"/>
    <mergeCell ref="K210:L210"/>
    <mergeCell ref="K211:L211"/>
    <mergeCell ref="K212:L212"/>
    <mergeCell ref="K213:L213"/>
    <mergeCell ref="K214:L214"/>
    <mergeCell ref="K215:L215"/>
    <mergeCell ref="K216:L216"/>
    <mergeCell ref="K217:L217"/>
    <mergeCell ref="K218:L218"/>
    <mergeCell ref="K219:L219"/>
    <mergeCell ref="K220:L220"/>
    <mergeCell ref="K221:L221"/>
    <mergeCell ref="K222:L222"/>
    <mergeCell ref="K223:L223"/>
    <mergeCell ref="K224:L224"/>
    <mergeCell ref="K225:L225"/>
    <mergeCell ref="K226:L226"/>
    <mergeCell ref="K227:L227"/>
    <mergeCell ref="K228:L228"/>
    <mergeCell ref="K229:L229"/>
    <mergeCell ref="K230:L230"/>
    <mergeCell ref="K231:L231"/>
    <mergeCell ref="K232:L232"/>
    <mergeCell ref="K233:L233"/>
    <mergeCell ref="K234:L234"/>
    <mergeCell ref="K235:L235"/>
    <mergeCell ref="K236:L236"/>
    <mergeCell ref="K237:L237"/>
    <mergeCell ref="K238:L238"/>
    <mergeCell ref="K239:L239"/>
    <mergeCell ref="K240:L240"/>
    <mergeCell ref="K241:L241"/>
    <mergeCell ref="K242:L242"/>
    <mergeCell ref="K243:L243"/>
    <mergeCell ref="K244:L244"/>
    <mergeCell ref="K245:L245"/>
    <mergeCell ref="K246:L246"/>
    <mergeCell ref="K247:L247"/>
    <mergeCell ref="K248:L248"/>
    <mergeCell ref="K249:L249"/>
    <mergeCell ref="K250:L250"/>
    <mergeCell ref="K251:L251"/>
    <mergeCell ref="K252:L252"/>
    <mergeCell ref="K253:L253"/>
    <mergeCell ref="K254:L254"/>
    <mergeCell ref="K255:L255"/>
    <mergeCell ref="K256:L256"/>
    <mergeCell ref="K257:L257"/>
    <mergeCell ref="K258:L258"/>
    <mergeCell ref="K259:L259"/>
    <mergeCell ref="K260:L260"/>
    <mergeCell ref="K261:L261"/>
    <mergeCell ref="K262:L262"/>
    <mergeCell ref="K263:L263"/>
    <mergeCell ref="K264:L264"/>
    <mergeCell ref="K265:L265"/>
    <mergeCell ref="K266:L266"/>
    <mergeCell ref="K267:L267"/>
    <mergeCell ref="K268:L268"/>
    <mergeCell ref="K269:L269"/>
    <mergeCell ref="K270:L270"/>
    <mergeCell ref="K271:L271"/>
    <mergeCell ref="K272:L272"/>
    <mergeCell ref="K273:L273"/>
    <mergeCell ref="K274:L274"/>
    <mergeCell ref="K275:L275"/>
    <mergeCell ref="K276:L276"/>
    <mergeCell ref="K277:L277"/>
    <mergeCell ref="K278:L278"/>
    <mergeCell ref="K279:L279"/>
    <mergeCell ref="K280:L280"/>
    <mergeCell ref="K281:L281"/>
    <mergeCell ref="K282:L282"/>
    <mergeCell ref="K283:L283"/>
    <mergeCell ref="K284:L284"/>
    <mergeCell ref="K285:L285"/>
    <mergeCell ref="K286:L286"/>
    <mergeCell ref="K287:L287"/>
    <mergeCell ref="K288:L288"/>
    <mergeCell ref="K289:L289"/>
    <mergeCell ref="K290:L290"/>
    <mergeCell ref="K291:L291"/>
    <mergeCell ref="K292:L292"/>
    <mergeCell ref="K293:L293"/>
    <mergeCell ref="K294:L294"/>
    <mergeCell ref="K295:L295"/>
    <mergeCell ref="K296:L296"/>
    <mergeCell ref="K297:L297"/>
    <mergeCell ref="K298:L298"/>
    <mergeCell ref="K299:L299"/>
    <mergeCell ref="K300:L300"/>
    <mergeCell ref="K301:L301"/>
    <mergeCell ref="K302:L302"/>
    <mergeCell ref="K303:L303"/>
    <mergeCell ref="K304:L304"/>
    <mergeCell ref="K305:L305"/>
    <mergeCell ref="K306:L306"/>
    <mergeCell ref="K307:L307"/>
    <mergeCell ref="K308:L308"/>
    <mergeCell ref="K309:L309"/>
    <mergeCell ref="K310:L310"/>
    <mergeCell ref="K311:L311"/>
    <mergeCell ref="K312:L312"/>
    <mergeCell ref="K313:L313"/>
    <mergeCell ref="K314:L314"/>
    <mergeCell ref="K315:L315"/>
    <mergeCell ref="K316:L316"/>
    <mergeCell ref="K317:L317"/>
    <mergeCell ref="K318:L318"/>
    <mergeCell ref="K319:L319"/>
    <mergeCell ref="K320:L320"/>
    <mergeCell ref="K321:L321"/>
    <mergeCell ref="K322:L322"/>
    <mergeCell ref="K323:L323"/>
    <mergeCell ref="K324:L324"/>
    <mergeCell ref="K325:L325"/>
    <mergeCell ref="K326:L326"/>
    <mergeCell ref="K327:L327"/>
    <mergeCell ref="K328:L328"/>
    <mergeCell ref="K329:L329"/>
    <mergeCell ref="K330:L330"/>
    <mergeCell ref="K331:L331"/>
    <mergeCell ref="K332:L332"/>
    <mergeCell ref="K333:L333"/>
    <mergeCell ref="K334:L334"/>
    <mergeCell ref="K335:L335"/>
    <mergeCell ref="K336:L336"/>
    <mergeCell ref="K337:L337"/>
    <mergeCell ref="K338:L338"/>
    <mergeCell ref="K339:L339"/>
    <mergeCell ref="K340:L340"/>
    <mergeCell ref="K341:L341"/>
    <mergeCell ref="K342:L342"/>
    <mergeCell ref="K343:L343"/>
    <mergeCell ref="K344:L344"/>
    <mergeCell ref="K345:L345"/>
    <mergeCell ref="K346:L346"/>
    <mergeCell ref="K347:L347"/>
    <mergeCell ref="K348:L348"/>
    <mergeCell ref="K349:L349"/>
    <mergeCell ref="K350:L350"/>
    <mergeCell ref="K351:L351"/>
    <mergeCell ref="K352:L352"/>
    <mergeCell ref="K353:L353"/>
    <mergeCell ref="K354:L354"/>
    <mergeCell ref="K355:L355"/>
    <mergeCell ref="K356:L356"/>
    <mergeCell ref="K357:L357"/>
    <mergeCell ref="K358:L358"/>
    <mergeCell ref="K359:L359"/>
    <mergeCell ref="K360:L360"/>
    <mergeCell ref="K361:L361"/>
    <mergeCell ref="K362:L362"/>
    <mergeCell ref="K363:L363"/>
    <mergeCell ref="K364:L364"/>
    <mergeCell ref="K365:L365"/>
    <mergeCell ref="K366:L366"/>
    <mergeCell ref="K367:L367"/>
    <mergeCell ref="K368:L368"/>
    <mergeCell ref="K369:L369"/>
    <mergeCell ref="K370:L370"/>
    <mergeCell ref="K371:L371"/>
    <mergeCell ref="K372:L372"/>
    <mergeCell ref="K373:L373"/>
    <mergeCell ref="K374:L374"/>
    <mergeCell ref="K375:L375"/>
    <mergeCell ref="K376:L376"/>
    <mergeCell ref="K377:L377"/>
    <mergeCell ref="K378:L378"/>
    <mergeCell ref="K379:L379"/>
    <mergeCell ref="K380:L380"/>
    <mergeCell ref="K381:L381"/>
    <mergeCell ref="K382:L382"/>
    <mergeCell ref="K383:L383"/>
    <mergeCell ref="K384:L384"/>
    <mergeCell ref="K385:L385"/>
    <mergeCell ref="K386:L386"/>
    <mergeCell ref="K387:L387"/>
    <mergeCell ref="K388:L388"/>
    <mergeCell ref="K389:L389"/>
    <mergeCell ref="K390:L390"/>
    <mergeCell ref="K391:L391"/>
    <mergeCell ref="K392:L392"/>
    <mergeCell ref="K393:L393"/>
    <mergeCell ref="K394:L394"/>
    <mergeCell ref="K395:L395"/>
    <mergeCell ref="K396:L396"/>
    <mergeCell ref="K397:L397"/>
    <mergeCell ref="K398:L398"/>
    <mergeCell ref="K399:L399"/>
    <mergeCell ref="K400:L400"/>
    <mergeCell ref="K401:L401"/>
    <mergeCell ref="K402:L402"/>
    <mergeCell ref="K403:L403"/>
    <mergeCell ref="K404:L404"/>
    <mergeCell ref="K405:L405"/>
    <mergeCell ref="K406:L406"/>
    <mergeCell ref="K407:L407"/>
    <mergeCell ref="K408:L408"/>
    <mergeCell ref="K409:L409"/>
    <mergeCell ref="K410:L410"/>
    <mergeCell ref="K411:L411"/>
    <mergeCell ref="K412:L412"/>
    <mergeCell ref="K413:L413"/>
    <mergeCell ref="K414:L414"/>
    <mergeCell ref="K415:L415"/>
    <mergeCell ref="K416:L416"/>
    <mergeCell ref="K417:L417"/>
    <mergeCell ref="K418:L418"/>
    <mergeCell ref="K419:L419"/>
    <mergeCell ref="K420:L420"/>
    <mergeCell ref="K421:L421"/>
    <mergeCell ref="K422:L422"/>
    <mergeCell ref="K423:L423"/>
    <mergeCell ref="K424:L424"/>
    <mergeCell ref="K425:L425"/>
    <mergeCell ref="K426:L426"/>
    <mergeCell ref="K427:L427"/>
    <mergeCell ref="K428:L428"/>
    <mergeCell ref="K429:L429"/>
    <mergeCell ref="K430:L430"/>
    <mergeCell ref="K431:L431"/>
    <mergeCell ref="K432:L432"/>
    <mergeCell ref="K433:L433"/>
    <mergeCell ref="K434:L434"/>
    <mergeCell ref="K435:L435"/>
    <mergeCell ref="K436:L436"/>
    <mergeCell ref="K437:L437"/>
    <mergeCell ref="K438:L438"/>
    <mergeCell ref="K439:L439"/>
    <mergeCell ref="K440:L440"/>
    <mergeCell ref="K441:L441"/>
    <mergeCell ref="K442:L442"/>
    <mergeCell ref="K443:L443"/>
    <mergeCell ref="K444:L444"/>
    <mergeCell ref="K445:L445"/>
    <mergeCell ref="K446:L446"/>
    <mergeCell ref="K447:L447"/>
    <mergeCell ref="K448:L448"/>
    <mergeCell ref="K449:L449"/>
    <mergeCell ref="K450:L450"/>
    <mergeCell ref="K451:L451"/>
    <mergeCell ref="K452:L452"/>
    <mergeCell ref="K453:L453"/>
    <mergeCell ref="K454:L454"/>
    <mergeCell ref="K455:L455"/>
    <mergeCell ref="K456:L456"/>
    <mergeCell ref="K457:L457"/>
    <mergeCell ref="K458:L458"/>
    <mergeCell ref="K459:L459"/>
    <mergeCell ref="K460:L460"/>
    <mergeCell ref="K461:L461"/>
    <mergeCell ref="K462:L462"/>
    <mergeCell ref="K463:L463"/>
    <mergeCell ref="K464:L464"/>
    <mergeCell ref="K465:L465"/>
    <mergeCell ref="K466:L466"/>
    <mergeCell ref="K467:L467"/>
    <mergeCell ref="K468:L468"/>
    <mergeCell ref="K469:L469"/>
    <mergeCell ref="K470:L470"/>
    <mergeCell ref="K471:L471"/>
    <mergeCell ref="K472:L472"/>
    <mergeCell ref="K473:L473"/>
    <mergeCell ref="K474:L474"/>
    <mergeCell ref="K475:L475"/>
    <mergeCell ref="K476:L476"/>
    <mergeCell ref="K477:L477"/>
    <mergeCell ref="K478:L478"/>
    <mergeCell ref="K479:L479"/>
    <mergeCell ref="K480:L480"/>
    <mergeCell ref="K481:L481"/>
    <mergeCell ref="K482:L482"/>
    <mergeCell ref="K483:L483"/>
    <mergeCell ref="K484:L484"/>
    <mergeCell ref="K485:L485"/>
    <mergeCell ref="K486:L486"/>
    <mergeCell ref="K487:L487"/>
    <mergeCell ref="K488:L488"/>
    <mergeCell ref="K489:L489"/>
    <mergeCell ref="K490:L490"/>
    <mergeCell ref="K491:L491"/>
    <mergeCell ref="K492:L492"/>
    <mergeCell ref="K493:L493"/>
    <mergeCell ref="K494:L494"/>
    <mergeCell ref="K495:L495"/>
    <mergeCell ref="K496:L496"/>
    <mergeCell ref="K497:L497"/>
    <mergeCell ref="K498:L498"/>
    <mergeCell ref="K499:L499"/>
    <mergeCell ref="K500:L500"/>
    <mergeCell ref="K501:L501"/>
    <mergeCell ref="K502:L502"/>
    <mergeCell ref="K503:L503"/>
    <mergeCell ref="K504:L504"/>
    <mergeCell ref="K505:L505"/>
    <mergeCell ref="K506:L506"/>
    <mergeCell ref="K507:L507"/>
    <mergeCell ref="K508:L508"/>
    <mergeCell ref="K509:L509"/>
    <mergeCell ref="K510:L510"/>
    <mergeCell ref="K511:L511"/>
    <mergeCell ref="K512:L512"/>
    <mergeCell ref="K513:L513"/>
    <mergeCell ref="K514:L514"/>
    <mergeCell ref="K515:L515"/>
    <mergeCell ref="K516:L516"/>
    <mergeCell ref="K517:L517"/>
    <mergeCell ref="K518:L518"/>
    <mergeCell ref="K519:L519"/>
    <mergeCell ref="K520:L520"/>
    <mergeCell ref="K521:L521"/>
    <mergeCell ref="K522:L522"/>
    <mergeCell ref="K523:L523"/>
    <mergeCell ref="K524:L524"/>
    <mergeCell ref="K525:L525"/>
    <mergeCell ref="K526:L526"/>
    <mergeCell ref="K527:L527"/>
    <mergeCell ref="K528:L528"/>
    <mergeCell ref="K529:L529"/>
    <mergeCell ref="K530:L530"/>
    <mergeCell ref="K531:L531"/>
    <mergeCell ref="K532:L532"/>
    <mergeCell ref="K533:L533"/>
    <mergeCell ref="K534:L534"/>
    <mergeCell ref="K535:L535"/>
    <mergeCell ref="K536:L536"/>
    <mergeCell ref="K537:L537"/>
    <mergeCell ref="K538:L538"/>
    <mergeCell ref="K539:L539"/>
    <mergeCell ref="K540:L540"/>
    <mergeCell ref="K541:L541"/>
    <mergeCell ref="K542:L542"/>
    <mergeCell ref="K543:L543"/>
    <mergeCell ref="K544:L544"/>
    <mergeCell ref="K545:L545"/>
    <mergeCell ref="K546:L546"/>
    <mergeCell ref="K547:L547"/>
    <mergeCell ref="K548:L548"/>
    <mergeCell ref="K549:L549"/>
    <mergeCell ref="K550:L550"/>
    <mergeCell ref="K551:L551"/>
    <mergeCell ref="K552:L552"/>
    <mergeCell ref="K553:L553"/>
    <mergeCell ref="K554:L554"/>
    <mergeCell ref="K555:L555"/>
    <mergeCell ref="K556:L556"/>
    <mergeCell ref="K557:L557"/>
    <mergeCell ref="K558:L558"/>
    <mergeCell ref="K559:L559"/>
    <mergeCell ref="K560:L560"/>
    <mergeCell ref="K561:L561"/>
    <mergeCell ref="K562:L562"/>
    <mergeCell ref="K563:L563"/>
    <mergeCell ref="K564:L564"/>
    <mergeCell ref="K565:L565"/>
    <mergeCell ref="K566:L566"/>
    <mergeCell ref="K567:L567"/>
    <mergeCell ref="K568:L568"/>
    <mergeCell ref="K569:L569"/>
    <mergeCell ref="K570:L570"/>
    <mergeCell ref="K571:L571"/>
    <mergeCell ref="K572:L572"/>
    <mergeCell ref="K573:L573"/>
    <mergeCell ref="K574:L574"/>
    <mergeCell ref="K575:L575"/>
    <mergeCell ref="K576:L576"/>
    <mergeCell ref="K577:L577"/>
    <mergeCell ref="K578:L578"/>
    <mergeCell ref="K579:L579"/>
    <mergeCell ref="K580:L580"/>
    <mergeCell ref="K581:L581"/>
    <mergeCell ref="K582:L582"/>
    <mergeCell ref="K583:L583"/>
    <mergeCell ref="K584:L584"/>
    <mergeCell ref="K585:L585"/>
    <mergeCell ref="K586:L586"/>
    <mergeCell ref="K587:L587"/>
    <mergeCell ref="K588:L588"/>
    <mergeCell ref="K589:L589"/>
    <mergeCell ref="K590:L590"/>
    <mergeCell ref="K591:L591"/>
    <mergeCell ref="K592:L592"/>
    <mergeCell ref="K593:L593"/>
    <mergeCell ref="K594:L594"/>
    <mergeCell ref="K595:L595"/>
    <mergeCell ref="K596:L596"/>
    <mergeCell ref="K597:L597"/>
    <mergeCell ref="K598:L598"/>
    <mergeCell ref="K599:L599"/>
    <mergeCell ref="K600:L600"/>
    <mergeCell ref="K601:L601"/>
    <mergeCell ref="K602:L602"/>
    <mergeCell ref="K603:L603"/>
    <mergeCell ref="K604:L604"/>
    <mergeCell ref="K605:L605"/>
    <mergeCell ref="K606:L606"/>
    <mergeCell ref="K607:L607"/>
    <mergeCell ref="K608:L608"/>
    <mergeCell ref="K609:L609"/>
    <mergeCell ref="K610:L610"/>
    <mergeCell ref="K611:L611"/>
    <mergeCell ref="K612:L612"/>
    <mergeCell ref="K613:L613"/>
    <mergeCell ref="K614:L614"/>
    <mergeCell ref="K615:L615"/>
    <mergeCell ref="K616:L616"/>
    <mergeCell ref="K617:L617"/>
    <mergeCell ref="K618:L618"/>
    <mergeCell ref="K619:L619"/>
    <mergeCell ref="K620:L620"/>
    <mergeCell ref="K621:L621"/>
    <mergeCell ref="K622:L622"/>
    <mergeCell ref="K623:L623"/>
    <mergeCell ref="K624:L624"/>
    <mergeCell ref="K625:L625"/>
    <mergeCell ref="K626:L626"/>
    <mergeCell ref="K627:L627"/>
    <mergeCell ref="K628:L628"/>
    <mergeCell ref="K629:L629"/>
    <mergeCell ref="K630:L630"/>
    <mergeCell ref="K631:L631"/>
    <mergeCell ref="K632:L632"/>
    <mergeCell ref="K633:L633"/>
    <mergeCell ref="K634:L634"/>
    <mergeCell ref="K635:L635"/>
    <mergeCell ref="K636:L636"/>
    <mergeCell ref="K637:L637"/>
    <mergeCell ref="K638:L638"/>
    <mergeCell ref="K639:L639"/>
    <mergeCell ref="K640:L640"/>
    <mergeCell ref="K641:L641"/>
    <mergeCell ref="K642:L642"/>
    <mergeCell ref="K643:L643"/>
    <mergeCell ref="K644:L644"/>
    <mergeCell ref="K645:L645"/>
    <mergeCell ref="K646:L646"/>
    <mergeCell ref="K647:L647"/>
    <mergeCell ref="K648:L648"/>
    <mergeCell ref="K649:L649"/>
    <mergeCell ref="K650:L650"/>
    <mergeCell ref="K651:L651"/>
    <mergeCell ref="K652:L652"/>
    <mergeCell ref="K653:L653"/>
    <mergeCell ref="K654:L654"/>
    <mergeCell ref="K655:L655"/>
    <mergeCell ref="K656:L656"/>
    <mergeCell ref="K657:L657"/>
    <mergeCell ref="K658:L658"/>
    <mergeCell ref="K659:L659"/>
    <mergeCell ref="K660:L660"/>
    <mergeCell ref="K661:L661"/>
    <mergeCell ref="K662:L662"/>
    <mergeCell ref="K663:L663"/>
    <mergeCell ref="K664:L664"/>
    <mergeCell ref="K665:L665"/>
    <mergeCell ref="K666:L666"/>
    <mergeCell ref="K667:L667"/>
    <mergeCell ref="K668:L668"/>
    <mergeCell ref="K669:L669"/>
    <mergeCell ref="K670:L670"/>
    <mergeCell ref="K671:L671"/>
    <mergeCell ref="K672:L672"/>
    <mergeCell ref="K673:L673"/>
    <mergeCell ref="K674:L674"/>
    <mergeCell ref="K675:L675"/>
    <mergeCell ref="K676:L676"/>
    <mergeCell ref="K677:L677"/>
    <mergeCell ref="K678:L678"/>
    <mergeCell ref="K679:L679"/>
    <mergeCell ref="K680:L680"/>
    <mergeCell ref="K681:L681"/>
    <mergeCell ref="K682:L682"/>
    <mergeCell ref="K683:L683"/>
    <mergeCell ref="K684:L684"/>
    <mergeCell ref="K685:L685"/>
    <mergeCell ref="K686:L686"/>
    <mergeCell ref="K687:L687"/>
    <mergeCell ref="K688:L688"/>
    <mergeCell ref="K689:L689"/>
    <mergeCell ref="K690:L690"/>
    <mergeCell ref="K691:L691"/>
    <mergeCell ref="K692:L692"/>
    <mergeCell ref="K693:L693"/>
    <mergeCell ref="K694:L694"/>
    <mergeCell ref="K695:L695"/>
    <mergeCell ref="K696:L696"/>
    <mergeCell ref="K697:L697"/>
    <mergeCell ref="K698:L698"/>
    <mergeCell ref="K699:L699"/>
    <mergeCell ref="K700:L700"/>
    <mergeCell ref="K701:L701"/>
    <mergeCell ref="K702:L702"/>
    <mergeCell ref="K703:L703"/>
    <mergeCell ref="K704:L704"/>
    <mergeCell ref="K705:L705"/>
    <mergeCell ref="K706:L706"/>
    <mergeCell ref="K707:L707"/>
    <mergeCell ref="K708:L708"/>
    <mergeCell ref="K709:L709"/>
    <mergeCell ref="K710:L710"/>
    <mergeCell ref="K711:L711"/>
    <mergeCell ref="K712:L712"/>
    <mergeCell ref="K713:L713"/>
    <mergeCell ref="K714:L714"/>
    <mergeCell ref="K715:L715"/>
    <mergeCell ref="K716:L716"/>
    <mergeCell ref="K717:L717"/>
    <mergeCell ref="K718:L718"/>
    <mergeCell ref="K719:L719"/>
    <mergeCell ref="K720:L720"/>
    <mergeCell ref="K721:L721"/>
    <mergeCell ref="K722:L722"/>
    <mergeCell ref="K723:L723"/>
    <mergeCell ref="K724:L724"/>
    <mergeCell ref="K725:L725"/>
    <mergeCell ref="K726:L726"/>
    <mergeCell ref="K727:L727"/>
    <mergeCell ref="K728:L728"/>
    <mergeCell ref="K729:L729"/>
    <mergeCell ref="K730:L730"/>
    <mergeCell ref="K731:L731"/>
    <mergeCell ref="K732:L732"/>
    <mergeCell ref="K733:L733"/>
    <mergeCell ref="K734:L734"/>
    <mergeCell ref="K735:L735"/>
    <mergeCell ref="K736:L736"/>
    <mergeCell ref="K737:L737"/>
    <mergeCell ref="K738:L738"/>
    <mergeCell ref="K739:L739"/>
    <mergeCell ref="K740:L740"/>
    <mergeCell ref="K741:L741"/>
    <mergeCell ref="K742:L742"/>
    <mergeCell ref="K743:L743"/>
    <mergeCell ref="K744:L744"/>
    <mergeCell ref="K745:L745"/>
    <mergeCell ref="K746:L746"/>
    <mergeCell ref="K747:L747"/>
    <mergeCell ref="K748:L748"/>
    <mergeCell ref="K749:L749"/>
    <mergeCell ref="K750:L750"/>
    <mergeCell ref="K751:L751"/>
    <mergeCell ref="K752:L752"/>
    <mergeCell ref="K753:L753"/>
    <mergeCell ref="K754:L754"/>
    <mergeCell ref="K755:L755"/>
    <mergeCell ref="K756:L756"/>
    <mergeCell ref="K757:L757"/>
    <mergeCell ref="K758:L758"/>
    <mergeCell ref="K759:L759"/>
    <mergeCell ref="K760:L760"/>
    <mergeCell ref="K761:L761"/>
    <mergeCell ref="K762:L762"/>
    <mergeCell ref="K763:L763"/>
    <mergeCell ref="K764:L764"/>
    <mergeCell ref="K765:L765"/>
    <mergeCell ref="K766:L766"/>
    <mergeCell ref="K767:L767"/>
    <mergeCell ref="K768:L768"/>
    <mergeCell ref="K769:L769"/>
    <mergeCell ref="K770:L770"/>
    <mergeCell ref="K771:L771"/>
    <mergeCell ref="K772:L772"/>
    <mergeCell ref="K773:L773"/>
    <mergeCell ref="K774:L774"/>
    <mergeCell ref="K775:L775"/>
    <mergeCell ref="K776:L776"/>
    <mergeCell ref="K777:L777"/>
    <mergeCell ref="K778:L778"/>
    <mergeCell ref="K779:L779"/>
    <mergeCell ref="K780:L780"/>
    <mergeCell ref="K781:L781"/>
    <mergeCell ref="K782:L782"/>
    <mergeCell ref="K783:L783"/>
    <mergeCell ref="K784:L784"/>
    <mergeCell ref="K785:L785"/>
    <mergeCell ref="K786:L786"/>
    <mergeCell ref="K787:L787"/>
    <mergeCell ref="K788:L788"/>
    <mergeCell ref="K789:L789"/>
    <mergeCell ref="K790:L790"/>
    <mergeCell ref="K791:L791"/>
    <mergeCell ref="K792:L792"/>
    <mergeCell ref="K793:L793"/>
    <mergeCell ref="K794:L794"/>
    <mergeCell ref="K795:L795"/>
    <mergeCell ref="K796:L796"/>
    <mergeCell ref="K797:L797"/>
    <mergeCell ref="K798:L798"/>
    <mergeCell ref="K799:L799"/>
    <mergeCell ref="K800:L800"/>
    <mergeCell ref="K801:L801"/>
    <mergeCell ref="K802:L802"/>
    <mergeCell ref="K803:L803"/>
    <mergeCell ref="K804:L804"/>
    <mergeCell ref="K805:L805"/>
    <mergeCell ref="K806:L806"/>
    <mergeCell ref="K807:L807"/>
    <mergeCell ref="K808:L808"/>
    <mergeCell ref="K809:L809"/>
    <mergeCell ref="K810:L810"/>
    <mergeCell ref="K811:L811"/>
    <mergeCell ref="K812:L812"/>
    <mergeCell ref="K813:L813"/>
    <mergeCell ref="K814:L814"/>
    <mergeCell ref="K815:L815"/>
    <mergeCell ref="K816:L816"/>
    <mergeCell ref="K817:L817"/>
    <mergeCell ref="K818:L818"/>
    <mergeCell ref="K819:L819"/>
    <mergeCell ref="K820:L820"/>
    <mergeCell ref="K821:L821"/>
    <mergeCell ref="K822:L822"/>
    <mergeCell ref="K823:L823"/>
    <mergeCell ref="K824:L824"/>
    <mergeCell ref="K825:L825"/>
    <mergeCell ref="K826:L826"/>
    <mergeCell ref="K827:L827"/>
    <mergeCell ref="K828:L828"/>
    <mergeCell ref="K829:L829"/>
    <mergeCell ref="K830:L830"/>
    <mergeCell ref="K831:L831"/>
    <mergeCell ref="K832:L832"/>
    <mergeCell ref="K833:L833"/>
    <mergeCell ref="K834:L834"/>
    <mergeCell ref="K835:L835"/>
    <mergeCell ref="K836:L836"/>
    <mergeCell ref="K837:L837"/>
    <mergeCell ref="K838:L838"/>
    <mergeCell ref="K839:L839"/>
    <mergeCell ref="K840:L840"/>
    <mergeCell ref="K841:L841"/>
    <mergeCell ref="K842:L842"/>
    <mergeCell ref="K843:L843"/>
    <mergeCell ref="K844:L844"/>
    <mergeCell ref="K845:L845"/>
    <mergeCell ref="K846:L846"/>
    <mergeCell ref="K847:L847"/>
    <mergeCell ref="K848:L848"/>
    <mergeCell ref="K849:L849"/>
    <mergeCell ref="K850:L850"/>
    <mergeCell ref="K851:L851"/>
    <mergeCell ref="K852:L852"/>
    <mergeCell ref="K853:L853"/>
    <mergeCell ref="K854:L854"/>
    <mergeCell ref="K855:L855"/>
    <mergeCell ref="K856:L856"/>
    <mergeCell ref="K857:L857"/>
    <mergeCell ref="K858:L858"/>
    <mergeCell ref="K859:L859"/>
    <mergeCell ref="K860:L860"/>
    <mergeCell ref="K861:L861"/>
    <mergeCell ref="K862:L862"/>
    <mergeCell ref="K863:L863"/>
    <mergeCell ref="K864:L864"/>
    <mergeCell ref="K865:L865"/>
    <mergeCell ref="K866:L866"/>
    <mergeCell ref="K867:L867"/>
    <mergeCell ref="K868:L868"/>
    <mergeCell ref="K869:L869"/>
    <mergeCell ref="K870:L870"/>
    <mergeCell ref="K871:L871"/>
    <mergeCell ref="K872:L872"/>
    <mergeCell ref="K873:L873"/>
    <mergeCell ref="K874:L874"/>
    <mergeCell ref="K875:L875"/>
    <mergeCell ref="K876:L876"/>
    <mergeCell ref="K877:L877"/>
    <mergeCell ref="K878:L878"/>
    <mergeCell ref="K879:L879"/>
    <mergeCell ref="K880:L880"/>
    <mergeCell ref="K881:L881"/>
    <mergeCell ref="K882:L882"/>
    <mergeCell ref="K883:L883"/>
    <mergeCell ref="K884:L884"/>
    <mergeCell ref="K885:L885"/>
    <mergeCell ref="K886:L886"/>
    <mergeCell ref="K887:L887"/>
    <mergeCell ref="K888:L888"/>
    <mergeCell ref="K889:L889"/>
    <mergeCell ref="K890:L890"/>
    <mergeCell ref="K891:L891"/>
    <mergeCell ref="K892:L892"/>
    <mergeCell ref="K893:L893"/>
    <mergeCell ref="K894:L894"/>
    <mergeCell ref="K895:L895"/>
    <mergeCell ref="K896:L896"/>
    <mergeCell ref="K897:L897"/>
    <mergeCell ref="K898:L898"/>
    <mergeCell ref="K899:L899"/>
    <mergeCell ref="K900:L900"/>
    <mergeCell ref="K901:L901"/>
    <mergeCell ref="K902:L902"/>
    <mergeCell ref="K903:L903"/>
    <mergeCell ref="K904:L904"/>
    <mergeCell ref="K905:L905"/>
    <mergeCell ref="K906:L906"/>
    <mergeCell ref="K907:L907"/>
    <mergeCell ref="K908:L908"/>
    <mergeCell ref="K909:L909"/>
    <mergeCell ref="K910:L910"/>
    <mergeCell ref="K911:L911"/>
    <mergeCell ref="K912:L912"/>
    <mergeCell ref="K913:L913"/>
    <mergeCell ref="K914:L914"/>
    <mergeCell ref="K915:L915"/>
    <mergeCell ref="K916:L916"/>
    <mergeCell ref="K917:L917"/>
    <mergeCell ref="K918:L918"/>
    <mergeCell ref="K919:L919"/>
    <mergeCell ref="K920:L920"/>
    <mergeCell ref="K921:L921"/>
    <mergeCell ref="K922:L922"/>
    <mergeCell ref="K923:L923"/>
    <mergeCell ref="K924:L924"/>
    <mergeCell ref="K925:L925"/>
    <mergeCell ref="K926:L926"/>
    <mergeCell ref="K927:L927"/>
    <mergeCell ref="K928:L928"/>
    <mergeCell ref="K929:L929"/>
    <mergeCell ref="K930:L930"/>
    <mergeCell ref="K931:L931"/>
    <mergeCell ref="K932:L932"/>
    <mergeCell ref="K933:L933"/>
    <mergeCell ref="K934:L934"/>
    <mergeCell ref="K935:L935"/>
    <mergeCell ref="K936:L936"/>
    <mergeCell ref="K937:L937"/>
    <mergeCell ref="K938:L938"/>
    <mergeCell ref="K939:L939"/>
    <mergeCell ref="K940:L940"/>
    <mergeCell ref="K941:L941"/>
    <mergeCell ref="K942:L942"/>
    <mergeCell ref="K943:L943"/>
    <mergeCell ref="K944:L944"/>
    <mergeCell ref="K945:L945"/>
    <mergeCell ref="K946:L946"/>
    <mergeCell ref="K947:L947"/>
    <mergeCell ref="K948:L948"/>
    <mergeCell ref="K949:L949"/>
    <mergeCell ref="K950:L950"/>
    <mergeCell ref="K951:L951"/>
    <mergeCell ref="K952:L952"/>
    <mergeCell ref="K953:L953"/>
    <mergeCell ref="K954:L954"/>
    <mergeCell ref="K955:L955"/>
    <mergeCell ref="K956:L956"/>
    <mergeCell ref="K957:L957"/>
    <mergeCell ref="K958:L958"/>
    <mergeCell ref="K959:L959"/>
    <mergeCell ref="K960:L960"/>
    <mergeCell ref="K961:L961"/>
    <mergeCell ref="K962:L962"/>
    <mergeCell ref="K963:L963"/>
    <mergeCell ref="K964:L964"/>
    <mergeCell ref="K965:L965"/>
    <mergeCell ref="K966:L966"/>
    <mergeCell ref="K967:L967"/>
    <mergeCell ref="K968:L968"/>
    <mergeCell ref="K969:L969"/>
    <mergeCell ref="K970:L970"/>
    <mergeCell ref="K971:L971"/>
    <mergeCell ref="K972:L972"/>
    <mergeCell ref="K973:L973"/>
    <mergeCell ref="K974:L974"/>
    <mergeCell ref="K975:L975"/>
    <mergeCell ref="K976:L976"/>
    <mergeCell ref="K977:L977"/>
    <mergeCell ref="K978:L978"/>
    <mergeCell ref="K979:L979"/>
    <mergeCell ref="K980:L980"/>
    <mergeCell ref="K981:L981"/>
    <mergeCell ref="K982:L982"/>
    <mergeCell ref="K983:L983"/>
    <mergeCell ref="K984:L984"/>
    <mergeCell ref="K985:L985"/>
    <mergeCell ref="K986:L986"/>
    <mergeCell ref="K987:L987"/>
    <mergeCell ref="K988:L988"/>
    <mergeCell ref="K989:L989"/>
    <mergeCell ref="K990:L990"/>
    <mergeCell ref="K991:L991"/>
    <mergeCell ref="K992:L992"/>
    <mergeCell ref="K993:L993"/>
    <mergeCell ref="K994:L994"/>
    <mergeCell ref="K995:L995"/>
    <mergeCell ref="K996:L996"/>
    <mergeCell ref="K997:L997"/>
    <mergeCell ref="K998:L998"/>
    <mergeCell ref="K999:L999"/>
    <mergeCell ref="K1000:L1000"/>
    <mergeCell ref="K1001:L1001"/>
    <mergeCell ref="K1002:L1002"/>
    <mergeCell ref="K1003:L1003"/>
    <mergeCell ref="K1004:L1004"/>
    <mergeCell ref="K1005:L1005"/>
    <mergeCell ref="K1006:L1006"/>
    <mergeCell ref="K1007:L1007"/>
    <mergeCell ref="K1008:L1008"/>
    <mergeCell ref="K1009:L1009"/>
    <mergeCell ref="K1010:L1010"/>
    <mergeCell ref="K1011:L1011"/>
    <mergeCell ref="K1012:L1012"/>
    <mergeCell ref="K1013:L1013"/>
    <mergeCell ref="K1014:L1014"/>
    <mergeCell ref="K1015:L1015"/>
    <mergeCell ref="K1016:L1016"/>
    <mergeCell ref="K1017:L1017"/>
    <mergeCell ref="K1018:L1018"/>
    <mergeCell ref="K1019:L1019"/>
    <mergeCell ref="K1020:L1020"/>
    <mergeCell ref="K1021:L1021"/>
    <mergeCell ref="K1022:L1022"/>
    <mergeCell ref="K1023:L1023"/>
    <mergeCell ref="K1024:L1024"/>
    <mergeCell ref="K1025:L1025"/>
    <mergeCell ref="K1026:L1026"/>
    <mergeCell ref="K1027:L1027"/>
    <mergeCell ref="K1028:L1028"/>
    <mergeCell ref="K1029:L1029"/>
    <mergeCell ref="K1030:L1030"/>
    <mergeCell ref="K1031:L1031"/>
    <mergeCell ref="K1032:L1032"/>
    <mergeCell ref="K1033:L1033"/>
    <mergeCell ref="K1034:L1034"/>
    <mergeCell ref="K1035:L1035"/>
    <mergeCell ref="K1036:L1036"/>
    <mergeCell ref="K1037:L1037"/>
    <mergeCell ref="K1038:L1038"/>
    <mergeCell ref="K1039:L1039"/>
    <mergeCell ref="K1040:L1040"/>
    <mergeCell ref="K1041:L1041"/>
    <mergeCell ref="K1042:L1042"/>
    <mergeCell ref="K1043:L1043"/>
    <mergeCell ref="K1044:L1044"/>
    <mergeCell ref="K1045:L1045"/>
    <mergeCell ref="K1046:L1046"/>
    <mergeCell ref="K1047:L1047"/>
    <mergeCell ref="K1048:L1048"/>
    <mergeCell ref="K1049:L1049"/>
    <mergeCell ref="K1050:L1050"/>
    <mergeCell ref="K1051:L1051"/>
    <mergeCell ref="K1052:L1052"/>
    <mergeCell ref="K1053:L1053"/>
    <mergeCell ref="K1054:L1054"/>
    <mergeCell ref="K1055:L1055"/>
    <mergeCell ref="K1056:L1056"/>
    <mergeCell ref="K1057:L1057"/>
    <mergeCell ref="K1058:L1058"/>
    <mergeCell ref="K1059:L1059"/>
    <mergeCell ref="K1060:L1060"/>
    <mergeCell ref="K1061:L1061"/>
    <mergeCell ref="K1062:L1062"/>
    <mergeCell ref="K1063:L1063"/>
    <mergeCell ref="K1064:L1064"/>
    <mergeCell ref="K1065:L1065"/>
    <mergeCell ref="K1066:L1066"/>
    <mergeCell ref="K1067:L1067"/>
    <mergeCell ref="K1068:L1068"/>
    <mergeCell ref="K1069:L1069"/>
    <mergeCell ref="K1070:L1070"/>
    <mergeCell ref="K1071:L1071"/>
    <mergeCell ref="K1072:L1072"/>
    <mergeCell ref="K1073:L1073"/>
    <mergeCell ref="K1074:L1074"/>
    <mergeCell ref="K1075:L1075"/>
    <mergeCell ref="K1076:L1076"/>
    <mergeCell ref="K1077:L1077"/>
    <mergeCell ref="K1078:L1078"/>
    <mergeCell ref="K1079:L1079"/>
    <mergeCell ref="K1080:L1080"/>
    <mergeCell ref="K1081:L1081"/>
    <mergeCell ref="K1082:L1082"/>
    <mergeCell ref="K1083:L1083"/>
    <mergeCell ref="K1084:L1084"/>
    <mergeCell ref="K1085:L1085"/>
    <mergeCell ref="K1086:L1086"/>
    <mergeCell ref="K1087:L1087"/>
    <mergeCell ref="K1088:L1088"/>
    <mergeCell ref="K1089:L1089"/>
    <mergeCell ref="K1090:L1090"/>
    <mergeCell ref="K1091:L1091"/>
    <mergeCell ref="K1092:L1092"/>
    <mergeCell ref="K1093:L1093"/>
    <mergeCell ref="K1094:L1094"/>
    <mergeCell ref="K1095:L1095"/>
    <mergeCell ref="K1096:L1096"/>
    <mergeCell ref="K1097:L1097"/>
    <mergeCell ref="K1098:L1098"/>
    <mergeCell ref="K1099:L1099"/>
    <mergeCell ref="K1100:L1100"/>
    <mergeCell ref="K1101:L1101"/>
    <mergeCell ref="K1102:L1102"/>
    <mergeCell ref="K1103:L1103"/>
    <mergeCell ref="K1104:L1104"/>
    <mergeCell ref="K1105:L1105"/>
    <mergeCell ref="K1106:L1106"/>
    <mergeCell ref="K1107:L1107"/>
    <mergeCell ref="K1108:L1108"/>
    <mergeCell ref="K1109:L1109"/>
    <mergeCell ref="K1110:L1110"/>
    <mergeCell ref="K1111:L1111"/>
    <mergeCell ref="K1112:L1112"/>
    <mergeCell ref="K1113:L1113"/>
    <mergeCell ref="K1114:L1114"/>
    <mergeCell ref="K1115:L1115"/>
    <mergeCell ref="K1116:L1116"/>
    <mergeCell ref="K1117:L1117"/>
    <mergeCell ref="K1118:L1118"/>
    <mergeCell ref="K1119:L1119"/>
    <mergeCell ref="K1120:L1120"/>
    <mergeCell ref="K1121:L1121"/>
    <mergeCell ref="K1122:L1122"/>
    <mergeCell ref="K1123:L1123"/>
    <mergeCell ref="K1124:L1124"/>
    <mergeCell ref="K1125:L1125"/>
    <mergeCell ref="K1126:L1126"/>
    <mergeCell ref="K1127:L1127"/>
    <mergeCell ref="K1128:L1128"/>
    <mergeCell ref="K1129:L1129"/>
    <mergeCell ref="K1130:L1130"/>
    <mergeCell ref="K1131:L1131"/>
    <mergeCell ref="K1132:L1132"/>
    <mergeCell ref="K1133:L1133"/>
    <mergeCell ref="K1134:L1134"/>
    <mergeCell ref="K1135:L1135"/>
    <mergeCell ref="K1136:L1136"/>
    <mergeCell ref="K1137:L1137"/>
    <mergeCell ref="K1138:L1138"/>
    <mergeCell ref="K1139:L1139"/>
    <mergeCell ref="K1140:L1140"/>
    <mergeCell ref="K1141:L1141"/>
    <mergeCell ref="K1142:L1142"/>
    <mergeCell ref="K1143:L1143"/>
    <mergeCell ref="K1144:L1144"/>
    <mergeCell ref="K1145:L1145"/>
    <mergeCell ref="K1146:L1146"/>
    <mergeCell ref="K1147:L1147"/>
    <mergeCell ref="K1148:L1148"/>
    <mergeCell ref="K1149:L1149"/>
    <mergeCell ref="K1150:L1150"/>
    <mergeCell ref="K1151:L1151"/>
    <mergeCell ref="K1152:L1152"/>
    <mergeCell ref="K1153:L1153"/>
    <mergeCell ref="K1154:L1154"/>
    <mergeCell ref="K1155:L1155"/>
    <mergeCell ref="K1156:L1156"/>
    <mergeCell ref="K1157:L1157"/>
    <mergeCell ref="K1158:L1158"/>
    <mergeCell ref="K1159:L1159"/>
    <mergeCell ref="K1160:L1160"/>
    <mergeCell ref="K1161:L1161"/>
    <mergeCell ref="K1162:L1162"/>
    <mergeCell ref="K1163:L1163"/>
    <mergeCell ref="K1164:L1164"/>
    <mergeCell ref="K1165:L1165"/>
    <mergeCell ref="K1166:L1166"/>
    <mergeCell ref="K1167:L1167"/>
    <mergeCell ref="K1168:L1168"/>
    <mergeCell ref="K1169:L1169"/>
    <mergeCell ref="K1170:L1170"/>
    <mergeCell ref="K1171:L1171"/>
    <mergeCell ref="K1172:L1172"/>
    <mergeCell ref="K1173:L1173"/>
    <mergeCell ref="K1174:L1174"/>
    <mergeCell ref="K1175:L1175"/>
    <mergeCell ref="K1176:L1176"/>
    <mergeCell ref="K1177:L1177"/>
    <mergeCell ref="K1178:L1178"/>
    <mergeCell ref="K1179:L1179"/>
    <mergeCell ref="K1180:L1180"/>
    <mergeCell ref="K1181:L1181"/>
    <mergeCell ref="K1182:L1182"/>
    <mergeCell ref="K1183:L1183"/>
    <mergeCell ref="K1184:L1184"/>
    <mergeCell ref="K1185:L1185"/>
    <mergeCell ref="K1186:L1186"/>
    <mergeCell ref="K1187:L1187"/>
    <mergeCell ref="K1188:L1188"/>
    <mergeCell ref="K1189:L1189"/>
    <mergeCell ref="K1190:L1190"/>
    <mergeCell ref="K1191:L1191"/>
    <mergeCell ref="K1192:L1192"/>
    <mergeCell ref="K1193:L1193"/>
    <mergeCell ref="K1194:L1194"/>
    <mergeCell ref="K1195:L1195"/>
    <mergeCell ref="K1196:L1196"/>
    <mergeCell ref="K1197:L1197"/>
    <mergeCell ref="K1198:L1198"/>
    <mergeCell ref="K1199:L1199"/>
    <mergeCell ref="K1200:L1200"/>
    <mergeCell ref="K1201:L1201"/>
    <mergeCell ref="K1202:L1202"/>
    <mergeCell ref="K1203:L1203"/>
    <mergeCell ref="K1204:L1204"/>
    <mergeCell ref="K1205:L1205"/>
    <mergeCell ref="K1206:L1206"/>
    <mergeCell ref="K1207:L1207"/>
    <mergeCell ref="K1208:L1208"/>
    <mergeCell ref="K1209:L1209"/>
    <mergeCell ref="K1210:L1210"/>
    <mergeCell ref="K1211:L1211"/>
    <mergeCell ref="K1212:L1212"/>
    <mergeCell ref="K1213:L1213"/>
    <mergeCell ref="K1214:L1214"/>
    <mergeCell ref="K1215:L1215"/>
    <mergeCell ref="K1216:L1216"/>
    <mergeCell ref="K1217:L1217"/>
    <mergeCell ref="K1218:L1218"/>
    <mergeCell ref="K1219:L1219"/>
    <mergeCell ref="K1220:L1220"/>
    <mergeCell ref="K1221:L1221"/>
    <mergeCell ref="K1222:L1222"/>
    <mergeCell ref="K1223:L1223"/>
    <mergeCell ref="K1224:L1224"/>
    <mergeCell ref="K1225:L1225"/>
    <mergeCell ref="K1226:L1226"/>
    <mergeCell ref="K1227:L1227"/>
    <mergeCell ref="K1228:L1228"/>
    <mergeCell ref="K1229:L1229"/>
    <mergeCell ref="K1230:L1230"/>
    <mergeCell ref="K1231:L1231"/>
    <mergeCell ref="K1232:L1232"/>
    <mergeCell ref="K1233:L1233"/>
    <mergeCell ref="K1234:L1234"/>
    <mergeCell ref="K1235:L1235"/>
    <mergeCell ref="K1236:L1236"/>
    <mergeCell ref="K1237:L1237"/>
    <mergeCell ref="K1238:L1238"/>
    <mergeCell ref="K1239:L1239"/>
    <mergeCell ref="K1240:L1240"/>
    <mergeCell ref="K1241:L1241"/>
    <mergeCell ref="K1242:L1242"/>
    <mergeCell ref="K1243:L1243"/>
    <mergeCell ref="K1244:L1244"/>
    <mergeCell ref="K1245:L1245"/>
    <mergeCell ref="K1246:L1246"/>
    <mergeCell ref="K1247:L1247"/>
    <mergeCell ref="K1248:L1248"/>
    <mergeCell ref="K1249:L1249"/>
    <mergeCell ref="K1250:L1250"/>
    <mergeCell ref="K1251:L1251"/>
    <mergeCell ref="K1252:L1252"/>
    <mergeCell ref="K1253:L1253"/>
    <mergeCell ref="K1254:L1254"/>
    <mergeCell ref="K1255:L1255"/>
    <mergeCell ref="K1256:L1256"/>
    <mergeCell ref="K1257:L1257"/>
    <mergeCell ref="K1258:L1258"/>
    <mergeCell ref="K1259:L1259"/>
    <mergeCell ref="K1260:L1260"/>
    <mergeCell ref="K1261:L1261"/>
    <mergeCell ref="K1262:L1262"/>
    <mergeCell ref="K1263:L1263"/>
    <mergeCell ref="K1264:L1264"/>
    <mergeCell ref="K1265:L1265"/>
    <mergeCell ref="K1266:L1266"/>
    <mergeCell ref="K1267:L1267"/>
    <mergeCell ref="K1268:L1268"/>
    <mergeCell ref="K1269:L1269"/>
    <mergeCell ref="K1270:L1270"/>
    <mergeCell ref="K1271:L1271"/>
    <mergeCell ref="K1272:L1272"/>
    <mergeCell ref="K1273:L1273"/>
    <mergeCell ref="K1274:L1274"/>
    <mergeCell ref="K1275:L1275"/>
    <mergeCell ref="K1276:L1276"/>
    <mergeCell ref="K1277:L1277"/>
    <mergeCell ref="K1278:L1278"/>
    <mergeCell ref="K1279:L1279"/>
    <mergeCell ref="K1280:L1280"/>
    <mergeCell ref="K1281:L1281"/>
    <mergeCell ref="K1282:L1282"/>
    <mergeCell ref="K1283:L1283"/>
    <mergeCell ref="K1284:L1284"/>
    <mergeCell ref="K1285:L1285"/>
    <mergeCell ref="K1286:L1286"/>
    <mergeCell ref="K1287:L1287"/>
    <mergeCell ref="K1288:L1288"/>
    <mergeCell ref="K1289:L1289"/>
    <mergeCell ref="K1290:L1290"/>
    <mergeCell ref="K1291:L1291"/>
    <mergeCell ref="K1292:L1292"/>
    <mergeCell ref="K1293:L1293"/>
    <mergeCell ref="K1294:L1294"/>
    <mergeCell ref="K1295:L1295"/>
    <mergeCell ref="K1296:L1296"/>
    <mergeCell ref="K1297:L1297"/>
    <mergeCell ref="K1298:L1298"/>
    <mergeCell ref="K1299:L1299"/>
    <mergeCell ref="K1300:L1300"/>
    <mergeCell ref="K1301:L1301"/>
    <mergeCell ref="K1302:L1302"/>
    <mergeCell ref="K1303:L1303"/>
    <mergeCell ref="K1304:L1304"/>
    <mergeCell ref="K1305:L1305"/>
    <mergeCell ref="K1306:L1306"/>
    <mergeCell ref="K1307:L1307"/>
    <mergeCell ref="K1308:L1308"/>
    <mergeCell ref="K1309:L1309"/>
    <mergeCell ref="K1310:L1310"/>
    <mergeCell ref="K1311:L1311"/>
    <mergeCell ref="K1312:L1312"/>
    <mergeCell ref="K1313:L1313"/>
    <mergeCell ref="K1314:L1314"/>
    <mergeCell ref="K1315:L1315"/>
    <mergeCell ref="K1316:L1316"/>
    <mergeCell ref="K1317:L1317"/>
    <mergeCell ref="K1318:L1318"/>
    <mergeCell ref="K1319:L1319"/>
    <mergeCell ref="K1320:L1320"/>
    <mergeCell ref="K1321:L1321"/>
    <mergeCell ref="K1322:L1322"/>
    <mergeCell ref="K1323:L1323"/>
    <mergeCell ref="K1324:L1324"/>
    <mergeCell ref="K1325:L1325"/>
    <mergeCell ref="K1326:L1326"/>
    <mergeCell ref="K1327:L1327"/>
    <mergeCell ref="K1328:L1328"/>
    <mergeCell ref="K1329:L1329"/>
    <mergeCell ref="K1330:L1330"/>
    <mergeCell ref="K1331:L1331"/>
    <mergeCell ref="K1332:L1332"/>
    <mergeCell ref="K1333:L1333"/>
    <mergeCell ref="K1334:L1334"/>
    <mergeCell ref="K1335:L1335"/>
    <mergeCell ref="K1336:L1336"/>
    <mergeCell ref="K1337:L1337"/>
    <mergeCell ref="K1338:L1338"/>
    <mergeCell ref="K1339:L1339"/>
    <mergeCell ref="K1340:L1340"/>
    <mergeCell ref="K1341:L1341"/>
    <mergeCell ref="K1342:L1342"/>
    <mergeCell ref="K1343:L1343"/>
    <mergeCell ref="K1344:L1344"/>
    <mergeCell ref="K1345:L1345"/>
    <mergeCell ref="K1346:L1346"/>
    <mergeCell ref="K1347:L1347"/>
    <mergeCell ref="K1348:L1348"/>
    <mergeCell ref="K1349:L1349"/>
    <mergeCell ref="K1350:L1350"/>
    <mergeCell ref="K1351:L1351"/>
    <mergeCell ref="K1352:L1352"/>
    <mergeCell ref="K1353:L1353"/>
    <mergeCell ref="K1354:L1354"/>
    <mergeCell ref="K1355:L1355"/>
    <mergeCell ref="K1356:L1356"/>
    <mergeCell ref="K1357:L1357"/>
    <mergeCell ref="K1358:L1358"/>
    <mergeCell ref="K1359:L1359"/>
    <mergeCell ref="K1360:L1360"/>
    <mergeCell ref="K1361:L1361"/>
    <mergeCell ref="K1362:L1362"/>
    <mergeCell ref="K1363:L1363"/>
    <mergeCell ref="K1364:L1364"/>
    <mergeCell ref="K1365:L1365"/>
    <mergeCell ref="K1366:L1366"/>
    <mergeCell ref="K1367:L1367"/>
    <mergeCell ref="K1368:L1368"/>
    <mergeCell ref="K1369:L1369"/>
    <mergeCell ref="K1370:L1370"/>
    <mergeCell ref="K1371:L1371"/>
    <mergeCell ref="K1372:L1372"/>
    <mergeCell ref="K1373:L1373"/>
    <mergeCell ref="K1374:L1374"/>
    <mergeCell ref="K1375:L1375"/>
    <mergeCell ref="K1376:L1376"/>
    <mergeCell ref="K1377:L1377"/>
    <mergeCell ref="K1378:L1378"/>
    <mergeCell ref="K1379:L1379"/>
    <mergeCell ref="K1380:L1380"/>
    <mergeCell ref="K1381:L1381"/>
    <mergeCell ref="K1382:L1382"/>
    <mergeCell ref="K1383:L1383"/>
    <mergeCell ref="K1384:L1384"/>
    <mergeCell ref="K1385:L1385"/>
    <mergeCell ref="K1386:L1386"/>
    <mergeCell ref="K1387:L1387"/>
    <mergeCell ref="K1388:L1388"/>
    <mergeCell ref="K1389:L1389"/>
    <mergeCell ref="K1390:L1390"/>
    <mergeCell ref="K1391:L1391"/>
    <mergeCell ref="K1392:L1392"/>
    <mergeCell ref="K1393:L1393"/>
    <mergeCell ref="K1394:L1394"/>
    <mergeCell ref="K1395:L1395"/>
    <mergeCell ref="K1396:L1396"/>
    <mergeCell ref="K1397:L1397"/>
    <mergeCell ref="K1398:L1398"/>
    <mergeCell ref="K1399:L1399"/>
    <mergeCell ref="K1400:L1400"/>
    <mergeCell ref="K1401:L1401"/>
    <mergeCell ref="K1402:L1402"/>
    <mergeCell ref="K1403:L1403"/>
    <mergeCell ref="K1404:L1404"/>
    <mergeCell ref="K1405:L1405"/>
    <mergeCell ref="K1406:L1406"/>
    <mergeCell ref="K1407:L1407"/>
    <mergeCell ref="K1408:L1408"/>
    <mergeCell ref="K1409:L1409"/>
    <mergeCell ref="K1410:L1410"/>
    <mergeCell ref="K1411:L1411"/>
    <mergeCell ref="K1412:L1412"/>
    <mergeCell ref="K1413:L1413"/>
    <mergeCell ref="K1414:L1414"/>
    <mergeCell ref="K1415:L1415"/>
    <mergeCell ref="K1416:L1416"/>
    <mergeCell ref="K1417:L1417"/>
    <mergeCell ref="K1418:L1418"/>
    <mergeCell ref="K1419:L1419"/>
    <mergeCell ref="K1420:L1420"/>
    <mergeCell ref="K1421:L1421"/>
    <mergeCell ref="K1422:L1422"/>
    <mergeCell ref="K1423:L1423"/>
    <mergeCell ref="K1424:L1424"/>
    <mergeCell ref="K1425:L1425"/>
    <mergeCell ref="K1426:L1426"/>
    <mergeCell ref="K1427:L1427"/>
    <mergeCell ref="K1428:L1428"/>
    <mergeCell ref="K1429:L1429"/>
    <mergeCell ref="K1430:L1430"/>
    <mergeCell ref="K1431:L1431"/>
    <mergeCell ref="K1432:L1432"/>
    <mergeCell ref="K1433:L1433"/>
    <mergeCell ref="K1434:L1434"/>
    <mergeCell ref="K1435:L1435"/>
    <mergeCell ref="K1436:L1436"/>
    <mergeCell ref="K1437:L1437"/>
    <mergeCell ref="K1438:L1438"/>
    <mergeCell ref="K1439:L1439"/>
    <mergeCell ref="K1440:L1440"/>
    <mergeCell ref="K1441:L1441"/>
    <mergeCell ref="K1442:L1442"/>
    <mergeCell ref="K1443:L1443"/>
    <mergeCell ref="K1444:L1444"/>
    <mergeCell ref="K1445:L1445"/>
    <mergeCell ref="K1446:L1446"/>
    <mergeCell ref="K1447:L1447"/>
    <mergeCell ref="K1448:L1448"/>
    <mergeCell ref="K1449:L1449"/>
    <mergeCell ref="K1450:L1450"/>
    <mergeCell ref="K1451:L1451"/>
    <mergeCell ref="K1452:L1452"/>
    <mergeCell ref="K1453:L1453"/>
    <mergeCell ref="K1454:L1454"/>
    <mergeCell ref="K1455:L1455"/>
    <mergeCell ref="K1456:L1456"/>
    <mergeCell ref="K1457:L1457"/>
    <mergeCell ref="K1458:L1458"/>
    <mergeCell ref="K1459:L1459"/>
    <mergeCell ref="K1460:L1460"/>
    <mergeCell ref="K1461:L1461"/>
    <mergeCell ref="K1462:L1462"/>
    <mergeCell ref="K1463:L1463"/>
    <mergeCell ref="K1464:L1464"/>
    <mergeCell ref="K1465:L1465"/>
    <mergeCell ref="K1466:L1466"/>
    <mergeCell ref="K1467:L1467"/>
    <mergeCell ref="K1468:L1468"/>
    <mergeCell ref="K1469:L1469"/>
    <mergeCell ref="K1470:L1470"/>
    <mergeCell ref="K1471:L1471"/>
    <mergeCell ref="K1472:L1472"/>
    <mergeCell ref="K1473:L1473"/>
    <mergeCell ref="K1474:L1474"/>
    <mergeCell ref="K1475:L1475"/>
    <mergeCell ref="K1476:L1476"/>
    <mergeCell ref="K1477:L1477"/>
    <mergeCell ref="K1478:L1478"/>
    <mergeCell ref="K1479:L1479"/>
    <mergeCell ref="K1480:L1480"/>
    <mergeCell ref="K1481:L1481"/>
    <mergeCell ref="K1482:L1482"/>
    <mergeCell ref="K1483:L1483"/>
    <mergeCell ref="K1484:L1484"/>
    <mergeCell ref="K1485:L1485"/>
    <mergeCell ref="K1486:L1486"/>
    <mergeCell ref="K1487:L1487"/>
    <mergeCell ref="K1488:L1488"/>
    <mergeCell ref="K1489:L1489"/>
    <mergeCell ref="K1490:L1490"/>
    <mergeCell ref="K1491:L1491"/>
    <mergeCell ref="K1492:L1492"/>
    <mergeCell ref="K1493:L1493"/>
    <mergeCell ref="K1494:L1494"/>
    <mergeCell ref="K1495:L1495"/>
    <mergeCell ref="K1496:L1496"/>
    <mergeCell ref="K1497:L1497"/>
    <mergeCell ref="K1498:L1498"/>
    <mergeCell ref="K1499:L1499"/>
    <mergeCell ref="K1500:L1500"/>
    <mergeCell ref="K1501:L1501"/>
    <mergeCell ref="K1502:L1502"/>
    <mergeCell ref="K1503:L1503"/>
    <mergeCell ref="K1504:L1504"/>
    <mergeCell ref="K1505:L1505"/>
    <mergeCell ref="K1506:L1506"/>
    <mergeCell ref="K1507:L1507"/>
    <mergeCell ref="K1508:L1508"/>
    <mergeCell ref="K1509:L1509"/>
    <mergeCell ref="K1510:L1510"/>
    <mergeCell ref="K1511:L1511"/>
    <mergeCell ref="K1512:L1512"/>
    <mergeCell ref="K1513:L1513"/>
    <mergeCell ref="K1514:L1514"/>
    <mergeCell ref="K1515:L1515"/>
    <mergeCell ref="K1516:L1516"/>
    <mergeCell ref="K1517:L1517"/>
    <mergeCell ref="K1518:L1518"/>
    <mergeCell ref="K1519:L1519"/>
    <mergeCell ref="K1520:L1520"/>
    <mergeCell ref="K1521:L1521"/>
    <mergeCell ref="K1522:L1522"/>
    <mergeCell ref="K1523:L1523"/>
    <mergeCell ref="K1524:L1524"/>
    <mergeCell ref="K1525:L1525"/>
    <mergeCell ref="K1526:L1526"/>
    <mergeCell ref="K1527:L1527"/>
    <mergeCell ref="K1528:L1528"/>
    <mergeCell ref="K1529:L1529"/>
    <mergeCell ref="K1530:L1530"/>
    <mergeCell ref="K1531:L1531"/>
    <mergeCell ref="K1532:L1532"/>
    <mergeCell ref="K1533:L1533"/>
    <mergeCell ref="K1534:L1534"/>
    <mergeCell ref="K1535:L1535"/>
    <mergeCell ref="K1536:L1536"/>
    <mergeCell ref="K1537:L1537"/>
    <mergeCell ref="K1538:L1538"/>
    <mergeCell ref="K1539:L1539"/>
    <mergeCell ref="K1540:L1540"/>
    <mergeCell ref="K1541:L1541"/>
    <mergeCell ref="K1542:L1542"/>
    <mergeCell ref="K1543:L1543"/>
    <mergeCell ref="K1544:L1544"/>
    <mergeCell ref="K1545:L1545"/>
    <mergeCell ref="K1546:L1546"/>
    <mergeCell ref="K1547:L1547"/>
    <mergeCell ref="K1548:L1548"/>
    <mergeCell ref="K1549:L1549"/>
    <mergeCell ref="K1550:L1550"/>
    <mergeCell ref="K1551:L1551"/>
    <mergeCell ref="K1552:L1552"/>
    <mergeCell ref="K1553:L1553"/>
    <mergeCell ref="K1554:L1554"/>
    <mergeCell ref="K1555:L1555"/>
    <mergeCell ref="K1556:L1556"/>
    <mergeCell ref="K1557:L1557"/>
    <mergeCell ref="K1558:L1558"/>
    <mergeCell ref="K1559:L1559"/>
    <mergeCell ref="K1560:L1560"/>
    <mergeCell ref="K1561:L1561"/>
    <mergeCell ref="K1562:L1562"/>
    <mergeCell ref="K1563:L1563"/>
    <mergeCell ref="K1564:L1564"/>
    <mergeCell ref="K1565:L1565"/>
    <mergeCell ref="K1566:L1566"/>
    <mergeCell ref="K1567:L1567"/>
    <mergeCell ref="K1568:L1568"/>
    <mergeCell ref="K1569:L1569"/>
    <mergeCell ref="K1570:L1570"/>
    <mergeCell ref="K1571:L1571"/>
    <mergeCell ref="K1572:L1572"/>
    <mergeCell ref="K1573:L1573"/>
    <mergeCell ref="K1574:L1574"/>
    <mergeCell ref="K1575:L1575"/>
    <mergeCell ref="K1576:L1576"/>
    <mergeCell ref="K1577:L1577"/>
    <mergeCell ref="K1578:L1578"/>
    <mergeCell ref="K1579:L1579"/>
    <mergeCell ref="K1580:L1580"/>
    <mergeCell ref="K1581:L1581"/>
    <mergeCell ref="K1582:L1582"/>
    <mergeCell ref="K1583:L1583"/>
    <mergeCell ref="K1584:L1584"/>
    <mergeCell ref="K1585:L1585"/>
    <mergeCell ref="K1586:L1586"/>
    <mergeCell ref="K1587:L1587"/>
    <mergeCell ref="K1588:L1588"/>
    <mergeCell ref="K1589:L1589"/>
    <mergeCell ref="K1590:L1590"/>
    <mergeCell ref="K1591:L1591"/>
    <mergeCell ref="K1592:L1592"/>
    <mergeCell ref="K1593:L1593"/>
    <mergeCell ref="K1594:L1594"/>
    <mergeCell ref="K1595:L1595"/>
    <mergeCell ref="K1596:L1596"/>
    <mergeCell ref="K1597:L1597"/>
    <mergeCell ref="K1598:L1598"/>
    <mergeCell ref="K1599:L1599"/>
    <mergeCell ref="K1600:L1600"/>
    <mergeCell ref="K1601:L1601"/>
    <mergeCell ref="K1602:L1602"/>
    <mergeCell ref="K1603:L1603"/>
    <mergeCell ref="K1604:L1604"/>
    <mergeCell ref="K1605:L1605"/>
    <mergeCell ref="K1606:L1606"/>
    <mergeCell ref="K1607:L1607"/>
    <mergeCell ref="K1608:L1608"/>
    <mergeCell ref="K1609:L1609"/>
    <mergeCell ref="K1610:L1610"/>
    <mergeCell ref="K1611:L1611"/>
    <mergeCell ref="K1612:L1612"/>
    <mergeCell ref="K1613:L1613"/>
    <mergeCell ref="K1614:L1614"/>
    <mergeCell ref="K1615:L1615"/>
    <mergeCell ref="K1616:L1616"/>
    <mergeCell ref="K1617:L1617"/>
    <mergeCell ref="K1618:L1618"/>
    <mergeCell ref="K1619:L1619"/>
    <mergeCell ref="K1620:L1620"/>
    <mergeCell ref="K1621:L1621"/>
    <mergeCell ref="K1622:L1622"/>
    <mergeCell ref="K1623:L1623"/>
    <mergeCell ref="K1624:L1624"/>
    <mergeCell ref="K1625:L1625"/>
    <mergeCell ref="K1626:L1626"/>
    <mergeCell ref="K1627:L1627"/>
    <mergeCell ref="K1628:L1628"/>
    <mergeCell ref="K1629:L1629"/>
    <mergeCell ref="K1630:L1630"/>
    <mergeCell ref="K1631:L1631"/>
    <mergeCell ref="K1632:L1632"/>
    <mergeCell ref="K1633:L1633"/>
    <mergeCell ref="K1634:L1634"/>
    <mergeCell ref="K1635:L1635"/>
    <mergeCell ref="K1636:L1636"/>
    <mergeCell ref="K1637:L1637"/>
    <mergeCell ref="K1638:L1638"/>
    <mergeCell ref="K1639:L1639"/>
    <mergeCell ref="K1640:L1640"/>
    <mergeCell ref="K1641:L1641"/>
    <mergeCell ref="K1642:L1642"/>
    <mergeCell ref="K1643:L1643"/>
    <mergeCell ref="K1644:L1644"/>
    <mergeCell ref="K1645:L1645"/>
    <mergeCell ref="K1646:L1646"/>
    <mergeCell ref="K1647:L1647"/>
    <mergeCell ref="K1648:L1648"/>
    <mergeCell ref="K1649:L1649"/>
    <mergeCell ref="K1650:L1650"/>
    <mergeCell ref="K1651:L1651"/>
    <mergeCell ref="K1652:L1652"/>
    <mergeCell ref="K1653:L1653"/>
    <mergeCell ref="K1654:L1654"/>
    <mergeCell ref="K1655:L1655"/>
    <mergeCell ref="K1656:L1656"/>
    <mergeCell ref="K1657:L1657"/>
    <mergeCell ref="K1658:L1658"/>
    <mergeCell ref="K1659:L1659"/>
    <mergeCell ref="K1660:L1660"/>
    <mergeCell ref="K1661:L1661"/>
    <mergeCell ref="K1662:L1662"/>
    <mergeCell ref="K1663:L1663"/>
    <mergeCell ref="K1664:L1664"/>
    <mergeCell ref="K1665:L1665"/>
    <mergeCell ref="K1666:L1666"/>
    <mergeCell ref="K1667:L1667"/>
    <mergeCell ref="K1668:L1668"/>
    <mergeCell ref="K1669:L1669"/>
    <mergeCell ref="K1670:L1670"/>
    <mergeCell ref="K1671:L1671"/>
    <mergeCell ref="K1672:L1672"/>
    <mergeCell ref="K1673:L1673"/>
    <mergeCell ref="K1674:L1674"/>
    <mergeCell ref="K1675:L1675"/>
    <mergeCell ref="K1676:L1676"/>
    <mergeCell ref="K1677:L1677"/>
    <mergeCell ref="K1678:L1678"/>
    <mergeCell ref="K1679:L1679"/>
    <mergeCell ref="K1680:L1680"/>
    <mergeCell ref="K1681:L1681"/>
    <mergeCell ref="K1682:L1682"/>
    <mergeCell ref="K1683:L1683"/>
    <mergeCell ref="K1684:L1684"/>
    <mergeCell ref="K1685:L1685"/>
    <mergeCell ref="K1686:L1686"/>
    <mergeCell ref="K1687:L1687"/>
    <mergeCell ref="K1688:L1688"/>
    <mergeCell ref="K1689:L1689"/>
    <mergeCell ref="K1690:L1690"/>
    <mergeCell ref="K1691:L1691"/>
    <mergeCell ref="K1692:L1692"/>
    <mergeCell ref="K1693:L1693"/>
    <mergeCell ref="K1694:L1694"/>
    <mergeCell ref="K1695:L1695"/>
    <mergeCell ref="K1696:L1696"/>
    <mergeCell ref="K1697:L1697"/>
    <mergeCell ref="K1698:L1698"/>
    <mergeCell ref="K1699:L1699"/>
    <mergeCell ref="K1700:L1700"/>
    <mergeCell ref="K1701:L1701"/>
    <mergeCell ref="K1702:L1702"/>
    <mergeCell ref="K1703:L1703"/>
    <mergeCell ref="K1704:L1704"/>
    <mergeCell ref="K1705:L1705"/>
    <mergeCell ref="K1706:L1706"/>
    <mergeCell ref="K1707:L1707"/>
    <mergeCell ref="K1708:L1708"/>
    <mergeCell ref="K1709:L1709"/>
    <mergeCell ref="K1710:L1710"/>
    <mergeCell ref="K1711:L1711"/>
    <mergeCell ref="K1712:L1712"/>
    <mergeCell ref="K1713:L1713"/>
    <mergeCell ref="K1714:L1714"/>
    <mergeCell ref="K1715:L1715"/>
    <mergeCell ref="K1716:L1716"/>
    <mergeCell ref="K1717:L1717"/>
    <mergeCell ref="K1718:L1718"/>
    <mergeCell ref="K1719:L1719"/>
    <mergeCell ref="K1720:L1720"/>
    <mergeCell ref="K1721:L1721"/>
    <mergeCell ref="K1722:L1722"/>
    <mergeCell ref="K1723:L1723"/>
    <mergeCell ref="K1724:L1724"/>
    <mergeCell ref="K1725:L1725"/>
    <mergeCell ref="K1726:L1726"/>
    <mergeCell ref="K1727:L1727"/>
    <mergeCell ref="K1728:L1728"/>
    <mergeCell ref="K1729:L1729"/>
    <mergeCell ref="K1730:L1730"/>
    <mergeCell ref="K1731:L1731"/>
    <mergeCell ref="K1732:L1732"/>
    <mergeCell ref="K1733:L1733"/>
    <mergeCell ref="K1734:L1734"/>
    <mergeCell ref="K1735:L1735"/>
    <mergeCell ref="K1736:L1736"/>
    <mergeCell ref="K1737:L1737"/>
    <mergeCell ref="K1738:L1738"/>
    <mergeCell ref="K1739:L1739"/>
    <mergeCell ref="K1740:L1740"/>
    <mergeCell ref="K1741:L1741"/>
    <mergeCell ref="K1742:L1742"/>
    <mergeCell ref="K1743:L1743"/>
    <mergeCell ref="K1744:L1744"/>
    <mergeCell ref="K1745:L1745"/>
    <mergeCell ref="K1746:L1746"/>
    <mergeCell ref="K1747:L1747"/>
    <mergeCell ref="K1748:L1748"/>
    <mergeCell ref="K1749:L1749"/>
    <mergeCell ref="K1750:L1750"/>
    <mergeCell ref="K1751:L1751"/>
    <mergeCell ref="K1752:L1752"/>
    <mergeCell ref="K1753:L1753"/>
    <mergeCell ref="K1754:L1754"/>
    <mergeCell ref="K1755:L1755"/>
    <mergeCell ref="K1756:L1756"/>
    <mergeCell ref="K1757:L1757"/>
    <mergeCell ref="K1758:L1758"/>
    <mergeCell ref="K1759:L1759"/>
    <mergeCell ref="K1760:L1760"/>
    <mergeCell ref="K1761:L1761"/>
    <mergeCell ref="K1762:L1762"/>
    <mergeCell ref="K1763:L1763"/>
    <mergeCell ref="K1764:L1764"/>
    <mergeCell ref="K1765:L1765"/>
    <mergeCell ref="K1766:L1766"/>
    <mergeCell ref="K1767:L1767"/>
    <mergeCell ref="K1768:L1768"/>
    <mergeCell ref="K1769:L1769"/>
    <mergeCell ref="K1770:L1770"/>
    <mergeCell ref="K1771:L1771"/>
    <mergeCell ref="K1772:L1772"/>
    <mergeCell ref="K1773:L1773"/>
    <mergeCell ref="K1774:L1774"/>
    <mergeCell ref="K1775:L1775"/>
    <mergeCell ref="K1776:L1776"/>
    <mergeCell ref="K1777:L1777"/>
    <mergeCell ref="K1778:L1778"/>
    <mergeCell ref="K1779:L1779"/>
    <mergeCell ref="K1780:L1780"/>
    <mergeCell ref="K1781:L1781"/>
    <mergeCell ref="K1782:L1782"/>
    <mergeCell ref="K1783:L1783"/>
    <mergeCell ref="K1784:L1784"/>
    <mergeCell ref="K1785:L1785"/>
    <mergeCell ref="K1786:L1786"/>
    <mergeCell ref="K1787:L1787"/>
    <mergeCell ref="K1788:L1788"/>
    <mergeCell ref="K1789:L1789"/>
    <mergeCell ref="K1790:L1790"/>
    <mergeCell ref="K1791:L1791"/>
    <mergeCell ref="K1792:L1792"/>
    <mergeCell ref="K1793:L1793"/>
    <mergeCell ref="K1794:L1794"/>
    <mergeCell ref="K1795:L1795"/>
    <mergeCell ref="K1796:L1796"/>
    <mergeCell ref="K1797:L1797"/>
    <mergeCell ref="K1798:L1798"/>
    <mergeCell ref="K1799:L1799"/>
    <mergeCell ref="K1800:L1800"/>
    <mergeCell ref="K1801:L1801"/>
    <mergeCell ref="K1802:L1802"/>
    <mergeCell ref="K1803:L1803"/>
    <mergeCell ref="K1804:L1804"/>
    <mergeCell ref="K1805:L1805"/>
    <mergeCell ref="K1806:L1806"/>
    <mergeCell ref="K1807:L1807"/>
    <mergeCell ref="K1808:L1808"/>
    <mergeCell ref="K1809:L1809"/>
    <mergeCell ref="K1810:L1810"/>
    <mergeCell ref="K1811:L1811"/>
    <mergeCell ref="K1812:L1812"/>
    <mergeCell ref="K1813:L1813"/>
    <mergeCell ref="K1814:L1814"/>
    <mergeCell ref="K1815:L1815"/>
    <mergeCell ref="K1816:L1816"/>
    <mergeCell ref="K1817:L1817"/>
    <mergeCell ref="K1818:L1818"/>
    <mergeCell ref="K1819:L1819"/>
    <mergeCell ref="K1820:L1820"/>
    <mergeCell ref="K1821:L1821"/>
    <mergeCell ref="K1822:L1822"/>
    <mergeCell ref="K1823:L1823"/>
    <mergeCell ref="K1824:L1824"/>
    <mergeCell ref="K1825:L1825"/>
    <mergeCell ref="K1826:L1826"/>
    <mergeCell ref="K1827:L1827"/>
    <mergeCell ref="K1828:L1828"/>
    <mergeCell ref="K1829:L1829"/>
    <mergeCell ref="K1830:L1830"/>
    <mergeCell ref="K1831:L1831"/>
    <mergeCell ref="K1832:L1832"/>
    <mergeCell ref="K1833:L1833"/>
    <mergeCell ref="K1834:L1834"/>
    <mergeCell ref="K1835:L1835"/>
    <mergeCell ref="K1836:L1836"/>
    <mergeCell ref="K1837:L1837"/>
    <mergeCell ref="K1838:L1838"/>
    <mergeCell ref="K1839:L1839"/>
    <mergeCell ref="K1840:L1840"/>
    <mergeCell ref="K1841:L1841"/>
    <mergeCell ref="K1842:L1842"/>
    <mergeCell ref="K1843:L1843"/>
    <mergeCell ref="K1844:L1844"/>
    <mergeCell ref="K1845:L1845"/>
    <mergeCell ref="K1846:L1846"/>
    <mergeCell ref="K1847:L1847"/>
    <mergeCell ref="K1848:L1848"/>
    <mergeCell ref="K1849:L1849"/>
    <mergeCell ref="K1850:L1850"/>
    <mergeCell ref="K1851:L1851"/>
    <mergeCell ref="K1852:L1852"/>
    <mergeCell ref="K1853:L1853"/>
    <mergeCell ref="K1854:L1854"/>
    <mergeCell ref="K1855:L1855"/>
    <mergeCell ref="K1856:L1856"/>
    <mergeCell ref="K1857:L1857"/>
    <mergeCell ref="K1858:L1858"/>
    <mergeCell ref="K1859:L1859"/>
    <mergeCell ref="K1860:L1860"/>
    <mergeCell ref="K1861:L1861"/>
    <mergeCell ref="K1862:L1862"/>
    <mergeCell ref="K1863:L1863"/>
    <mergeCell ref="K1864:L1864"/>
    <mergeCell ref="K1865:L1865"/>
    <mergeCell ref="K1866:L1866"/>
    <mergeCell ref="K1867:L1867"/>
    <mergeCell ref="K1868:L1868"/>
    <mergeCell ref="K1869:L1869"/>
    <mergeCell ref="K1870:L1870"/>
    <mergeCell ref="K1871:L1871"/>
    <mergeCell ref="K1872:L1872"/>
    <mergeCell ref="K1873:L1873"/>
    <mergeCell ref="K1874:L1874"/>
    <mergeCell ref="K1875:L1875"/>
    <mergeCell ref="K1876:L1876"/>
    <mergeCell ref="K1877:L1877"/>
    <mergeCell ref="K1878:L1878"/>
    <mergeCell ref="K1879:L1879"/>
    <mergeCell ref="K1880:L1880"/>
    <mergeCell ref="K1881:L1881"/>
    <mergeCell ref="K1882:L1882"/>
    <mergeCell ref="K1883:L1883"/>
    <mergeCell ref="K1884:L1884"/>
    <mergeCell ref="K1885:L1885"/>
    <mergeCell ref="K1886:L1886"/>
    <mergeCell ref="K1887:L1887"/>
    <mergeCell ref="K1888:L1888"/>
    <mergeCell ref="K1889:L1889"/>
    <mergeCell ref="K1890:L1890"/>
    <mergeCell ref="K1891:L1891"/>
    <mergeCell ref="K1892:L1892"/>
    <mergeCell ref="K1893:L1893"/>
    <mergeCell ref="K1894:L1894"/>
    <mergeCell ref="K1895:L1895"/>
    <mergeCell ref="K1896:L1896"/>
    <mergeCell ref="K1897:L1897"/>
    <mergeCell ref="K1898:L1898"/>
    <mergeCell ref="K1899:L1899"/>
    <mergeCell ref="K1900:L1900"/>
    <mergeCell ref="K1901:L1901"/>
    <mergeCell ref="K1902:L1902"/>
    <mergeCell ref="K1903:L1903"/>
    <mergeCell ref="K1904:L1904"/>
    <mergeCell ref="K1905:L1905"/>
    <mergeCell ref="K1906:L1906"/>
    <mergeCell ref="K1907:L1907"/>
    <mergeCell ref="K1908:L1908"/>
    <mergeCell ref="K1909:L1909"/>
    <mergeCell ref="K1910:L1910"/>
    <mergeCell ref="K1911:L1911"/>
    <mergeCell ref="K1912:L1912"/>
    <mergeCell ref="K1913:L1913"/>
    <mergeCell ref="K1914:L1914"/>
    <mergeCell ref="K1915:L1915"/>
    <mergeCell ref="K1916:L1916"/>
    <mergeCell ref="K1917:L1917"/>
    <mergeCell ref="K1918:L1918"/>
    <mergeCell ref="K1919:L1919"/>
    <mergeCell ref="K1920:L1920"/>
    <mergeCell ref="K1921:L1921"/>
    <mergeCell ref="K1922:L1922"/>
    <mergeCell ref="K1923:L1923"/>
    <mergeCell ref="K1924:L1924"/>
    <mergeCell ref="K1925:L1925"/>
    <mergeCell ref="K1926:L1926"/>
    <mergeCell ref="K1927:L1927"/>
    <mergeCell ref="K1928:L1928"/>
    <mergeCell ref="K1929:L1929"/>
    <mergeCell ref="K1930:L1930"/>
    <mergeCell ref="K1931:L1931"/>
    <mergeCell ref="K1932:L1932"/>
    <mergeCell ref="K1933:L1933"/>
    <mergeCell ref="K1934:L1934"/>
    <mergeCell ref="K1935:L1935"/>
    <mergeCell ref="K1936:L1936"/>
    <mergeCell ref="K1937:L1937"/>
    <mergeCell ref="K1938:L1938"/>
    <mergeCell ref="K1939:L1939"/>
    <mergeCell ref="K1940:L1940"/>
    <mergeCell ref="K1941:L1941"/>
    <mergeCell ref="K1942:L1942"/>
    <mergeCell ref="K1943:L1943"/>
    <mergeCell ref="K1944:L1944"/>
    <mergeCell ref="K1945:L1945"/>
    <mergeCell ref="K1946:L1946"/>
    <mergeCell ref="K1947:L1947"/>
    <mergeCell ref="K1948:L1948"/>
    <mergeCell ref="K1949:L1949"/>
    <mergeCell ref="K1950:L1950"/>
    <mergeCell ref="K1951:L1951"/>
    <mergeCell ref="K1952:L1952"/>
    <mergeCell ref="K1953:L1953"/>
    <mergeCell ref="K1954:L1954"/>
    <mergeCell ref="K1955:L1955"/>
    <mergeCell ref="K1956:L1956"/>
    <mergeCell ref="K1957:L1957"/>
    <mergeCell ref="K1958:L1958"/>
    <mergeCell ref="K1959:L1959"/>
    <mergeCell ref="K1960:L1960"/>
    <mergeCell ref="K1961:L1961"/>
    <mergeCell ref="K1962:L1962"/>
    <mergeCell ref="K1963:L1963"/>
    <mergeCell ref="K1964:L1964"/>
    <mergeCell ref="K1965:L1965"/>
    <mergeCell ref="K1966:L1966"/>
    <mergeCell ref="K1967:L1967"/>
    <mergeCell ref="K1968:L1968"/>
    <mergeCell ref="K1969:L1969"/>
    <mergeCell ref="K1970:L1970"/>
    <mergeCell ref="K1971:L1971"/>
    <mergeCell ref="K1972:L1972"/>
    <mergeCell ref="K1973:L1973"/>
    <mergeCell ref="K1974:L1974"/>
    <mergeCell ref="K1975:L1975"/>
    <mergeCell ref="K1976:L1976"/>
    <mergeCell ref="K1977:L1977"/>
    <mergeCell ref="K1978:L1978"/>
    <mergeCell ref="K1979:L1979"/>
    <mergeCell ref="K1980:L1980"/>
    <mergeCell ref="K1981:L1981"/>
    <mergeCell ref="K1982:L1982"/>
    <mergeCell ref="K1983:L1983"/>
    <mergeCell ref="K1984:L1984"/>
    <mergeCell ref="K1985:L1985"/>
    <mergeCell ref="K1986:L1986"/>
    <mergeCell ref="K1987:L1987"/>
    <mergeCell ref="K1988:L1988"/>
    <mergeCell ref="K1989:L1989"/>
    <mergeCell ref="K1990:L1990"/>
    <mergeCell ref="K1991:L1991"/>
    <mergeCell ref="K1992:L1992"/>
    <mergeCell ref="K1993:L1993"/>
    <mergeCell ref="K1994:L1994"/>
    <mergeCell ref="K1995:L1995"/>
    <mergeCell ref="K1996:L1996"/>
    <mergeCell ref="K1997:L1997"/>
    <mergeCell ref="K1998:L1998"/>
    <mergeCell ref="K1999:L1999"/>
    <mergeCell ref="K2000:L2000"/>
    <mergeCell ref="K2001:L2001"/>
    <mergeCell ref="K2002:L2002"/>
    <mergeCell ref="K2003:L2003"/>
    <mergeCell ref="K2004:L2004"/>
    <mergeCell ref="K2005:L2005"/>
    <mergeCell ref="K2006:L2006"/>
    <mergeCell ref="K2007:L2007"/>
    <mergeCell ref="K2008:L2008"/>
    <mergeCell ref="K2009:L2009"/>
    <mergeCell ref="K2010:L2010"/>
    <mergeCell ref="K2011:L2011"/>
    <mergeCell ref="K2012:L2012"/>
    <mergeCell ref="K2013:L2013"/>
    <mergeCell ref="K2014:L2014"/>
    <mergeCell ref="K2015:L2015"/>
    <mergeCell ref="K2016:L2016"/>
    <mergeCell ref="K2017:L2017"/>
    <mergeCell ref="K2018:L2018"/>
    <mergeCell ref="K2019:L2019"/>
    <mergeCell ref="K2020:L2020"/>
    <mergeCell ref="K2021:L2021"/>
    <mergeCell ref="K2022:L2022"/>
    <mergeCell ref="K2023:L2023"/>
    <mergeCell ref="K2024:L2024"/>
    <mergeCell ref="K2025:L2025"/>
    <mergeCell ref="K2026:L2026"/>
    <mergeCell ref="K2027:L2027"/>
    <mergeCell ref="K2028:L2028"/>
    <mergeCell ref="K2029:L2029"/>
    <mergeCell ref="K2030:L2030"/>
    <mergeCell ref="K2031:L2031"/>
    <mergeCell ref="K2032:L2032"/>
    <mergeCell ref="K2033:L2033"/>
    <mergeCell ref="K2034:L2034"/>
    <mergeCell ref="K2035:L2035"/>
    <mergeCell ref="K2036:L2036"/>
    <mergeCell ref="K2037:L2037"/>
    <mergeCell ref="K2038:L2038"/>
    <mergeCell ref="K2039:L2039"/>
    <mergeCell ref="K2040:L2040"/>
    <mergeCell ref="K2041:L2041"/>
    <mergeCell ref="K2042:L2042"/>
    <mergeCell ref="K2043:L2043"/>
    <mergeCell ref="K2044:L2044"/>
    <mergeCell ref="K2045:L2045"/>
    <mergeCell ref="K2046:L2046"/>
    <mergeCell ref="K2047:L2047"/>
    <mergeCell ref="K2048:L2048"/>
    <mergeCell ref="K2049:L2049"/>
    <mergeCell ref="K2050:L2050"/>
    <mergeCell ref="K2051:L2051"/>
    <mergeCell ref="K2052:L2052"/>
    <mergeCell ref="K2053:L2053"/>
    <mergeCell ref="K2054:L2054"/>
    <mergeCell ref="K2055:L2055"/>
    <mergeCell ref="K2056:L2056"/>
    <mergeCell ref="K2057:L2057"/>
    <mergeCell ref="K2058:L2058"/>
    <mergeCell ref="K2059:L2059"/>
    <mergeCell ref="K2060:L2060"/>
    <mergeCell ref="K2061:L2061"/>
    <mergeCell ref="K2062:L2062"/>
    <mergeCell ref="K2063:L2063"/>
    <mergeCell ref="K2064:L2064"/>
    <mergeCell ref="K2065:L2065"/>
    <mergeCell ref="K2066:L2066"/>
    <mergeCell ref="K2067:L2067"/>
    <mergeCell ref="K2068:L2068"/>
    <mergeCell ref="K2069:L2069"/>
    <mergeCell ref="K2070:L2070"/>
    <mergeCell ref="K2071:L2071"/>
    <mergeCell ref="K2072:L2072"/>
    <mergeCell ref="K2073:L2073"/>
    <mergeCell ref="K2074:L2074"/>
    <mergeCell ref="K2075:L2075"/>
    <mergeCell ref="K2076:L2076"/>
    <mergeCell ref="K2077:L2077"/>
    <mergeCell ref="K2078:L2078"/>
    <mergeCell ref="K2079:L2079"/>
    <mergeCell ref="K2080:L2080"/>
    <mergeCell ref="K2081:L2081"/>
    <mergeCell ref="K2082:L2082"/>
    <mergeCell ref="K2083:L2083"/>
    <mergeCell ref="K2084:L2084"/>
    <mergeCell ref="K2085:L2085"/>
    <mergeCell ref="K2086:L2086"/>
    <mergeCell ref="K2087:L2087"/>
    <mergeCell ref="K2088:L2088"/>
    <mergeCell ref="K2089:L2089"/>
    <mergeCell ref="K2090:L2090"/>
    <mergeCell ref="K2091:L2091"/>
    <mergeCell ref="K2092:L2092"/>
    <mergeCell ref="K2093:L2093"/>
    <mergeCell ref="K2094:L2094"/>
    <mergeCell ref="K2095:L2095"/>
    <mergeCell ref="K2096:L2096"/>
    <mergeCell ref="K2097:L2097"/>
    <mergeCell ref="K2098:L2098"/>
    <mergeCell ref="K2099:L2099"/>
    <mergeCell ref="K2100:L2100"/>
    <mergeCell ref="K2101:L2101"/>
    <mergeCell ref="K2102:L2102"/>
    <mergeCell ref="K2103:L2103"/>
    <mergeCell ref="K2104:L2104"/>
    <mergeCell ref="K2105:L2105"/>
    <mergeCell ref="K2106:L2106"/>
    <mergeCell ref="K2107:L2107"/>
    <mergeCell ref="K2108:L2108"/>
    <mergeCell ref="K2109:L2109"/>
    <mergeCell ref="K2110:L2110"/>
    <mergeCell ref="K2111:L2111"/>
    <mergeCell ref="K2112:L2112"/>
    <mergeCell ref="K2113:L2113"/>
    <mergeCell ref="K2114:L2114"/>
    <mergeCell ref="K2115:L2115"/>
    <mergeCell ref="K2116:L2116"/>
    <mergeCell ref="K2117:L2117"/>
    <mergeCell ref="K2118:L2118"/>
    <mergeCell ref="K2119:L2119"/>
    <mergeCell ref="K2120:L2120"/>
    <mergeCell ref="K2121:L2121"/>
    <mergeCell ref="K2122:L2122"/>
    <mergeCell ref="K2123:L2123"/>
    <mergeCell ref="K2124:L2124"/>
    <mergeCell ref="K2125:L2125"/>
    <mergeCell ref="K2126:L2126"/>
    <mergeCell ref="K2127:L2127"/>
    <mergeCell ref="K2128:L2128"/>
    <mergeCell ref="K2129:L2129"/>
    <mergeCell ref="K2130:L2130"/>
    <mergeCell ref="K2131:L2131"/>
    <mergeCell ref="K2132:L2132"/>
    <mergeCell ref="K2133:L2133"/>
    <mergeCell ref="K2134:L2134"/>
    <mergeCell ref="K2135:L2135"/>
    <mergeCell ref="K2136:L2136"/>
  </mergeCells>
  <hyperlinks>
    <hyperlink ref="R1" location="Sommaire!A1" display="Retour au sommaire"/>
  </hyperlinks>
  <printOptions headings="false" gridLines="false" gridLinesSet="true" horizontalCentered="true" verticalCentered="false"/>
  <pageMargins left="0.157638888888889" right="0.157638888888889" top="0.590277777777778" bottom="0.66944444444444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O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5.42"/>
    <col collapsed="false" customWidth="true" hidden="false" outlineLevel="0" max="3" min="3" style="172" width="15.71"/>
    <col collapsed="false" customWidth="true" hidden="false" outlineLevel="0" max="4" min="4" style="172" width="3.71"/>
    <col collapsed="false" customWidth="true" hidden="false" outlineLevel="0" max="5" min="5" style="173" width="15.71"/>
    <col collapsed="false" customWidth="true" hidden="false" outlineLevel="0" max="6" min="6" style="173" width="3.71"/>
    <col collapsed="false" customWidth="true" hidden="false" outlineLevel="0" max="7" min="7" style="173" width="15.71"/>
    <col collapsed="false" customWidth="true" hidden="false" outlineLevel="0" max="8" min="8" style="173" width="3.71"/>
    <col collapsed="false" customWidth="true" hidden="false" outlineLevel="0" max="9" min="9" style="173" width="15.71"/>
    <col collapsed="false" customWidth="true" hidden="false" outlineLevel="0" max="10" min="10" style="173" width="3.71"/>
    <col collapsed="false" customWidth="true" hidden="false" outlineLevel="0" max="11" min="11" style="173" width="15.71"/>
    <col collapsed="false" customWidth="true" hidden="false" outlineLevel="0" max="12" min="12" style="173" width="3.71"/>
    <col collapsed="false" customWidth="true" hidden="false" outlineLevel="0" max="1025" min="13" style="172" width="14.01"/>
  </cols>
  <sheetData>
    <row r="1" s="261" customFormat="true" ht="15" hidden="false" customHeight="true" outlineLevel="0" collapsed="false">
      <c r="A1" s="174" t="s">
        <v>137</v>
      </c>
      <c r="B1" s="174"/>
      <c r="C1" s="174"/>
      <c r="D1" s="174"/>
      <c r="E1" s="174"/>
      <c r="F1" s="174"/>
      <c r="G1" s="174"/>
      <c r="H1" s="174"/>
      <c r="I1" s="174"/>
      <c r="J1" s="174"/>
      <c r="K1" s="259"/>
      <c r="L1" s="259"/>
      <c r="M1" s="24" t="s">
        <v>41</v>
      </c>
      <c r="N1" s="260"/>
      <c r="O1" s="260"/>
    </row>
    <row r="2" customFormat="fals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174"/>
      <c r="K2" s="260"/>
      <c r="L2" s="260"/>
      <c r="M2" s="260"/>
      <c r="N2" s="260"/>
      <c r="O2" s="260"/>
    </row>
    <row r="3" customFormat="false" ht="19.5" hidden="false" customHeight="true" outlineLevel="0" collapsed="false">
      <c r="A3" s="174" t="s">
        <v>258</v>
      </c>
      <c r="B3" s="174"/>
      <c r="C3" s="174"/>
      <c r="D3" s="174"/>
      <c r="E3" s="174"/>
      <c r="F3" s="174"/>
      <c r="G3" s="174"/>
      <c r="H3" s="174"/>
      <c r="I3" s="174"/>
      <c r="J3" s="174"/>
      <c r="K3" s="187"/>
      <c r="L3" s="187"/>
      <c r="M3" s="260"/>
      <c r="N3" s="260"/>
      <c r="O3" s="260"/>
    </row>
    <row r="4" customFormat="false" ht="11.25" hidden="false" customHeight="true" outlineLevel="0" collapsed="false">
      <c r="E4" s="179"/>
      <c r="F4" s="179"/>
      <c r="G4" s="179"/>
      <c r="H4" s="179"/>
      <c r="I4" s="179"/>
      <c r="J4" s="179"/>
      <c r="K4" s="179"/>
      <c r="L4" s="179"/>
      <c r="M4" s="260"/>
      <c r="N4" s="260"/>
      <c r="O4" s="260"/>
    </row>
    <row r="5" s="178" customFormat="true" ht="41.25" hidden="false" customHeight="true" outlineLevel="0" collapsed="false">
      <c r="A5" s="182" t="s">
        <v>140</v>
      </c>
      <c r="B5" s="182"/>
      <c r="C5" s="262" t="s">
        <v>259</v>
      </c>
      <c r="D5" s="262"/>
      <c r="E5" s="184" t="s">
        <v>260</v>
      </c>
      <c r="F5" s="184"/>
      <c r="G5" s="183" t="s">
        <v>146</v>
      </c>
      <c r="H5" s="183"/>
      <c r="I5" s="184" t="s">
        <v>204</v>
      </c>
      <c r="J5" s="184"/>
      <c r="K5" s="183" t="s">
        <v>147</v>
      </c>
      <c r="L5" s="183"/>
    </row>
    <row r="6" customFormat="false" ht="27" hidden="false" customHeight="true" outlineLevel="0" collapsed="false">
      <c r="A6" s="182"/>
      <c r="B6" s="182"/>
      <c r="C6" s="262"/>
      <c r="D6" s="262"/>
      <c r="E6" s="184"/>
      <c r="F6" s="184"/>
      <c r="G6" s="183"/>
      <c r="H6" s="183"/>
      <c r="I6" s="184"/>
      <c r="J6" s="184"/>
      <c r="K6" s="183"/>
      <c r="L6" s="183"/>
    </row>
    <row r="7" s="201" customFormat="true" ht="14.1" hidden="false" customHeight="true" outlineLevel="0" collapsed="false">
      <c r="A7" s="190" t="n">
        <v>1</v>
      </c>
      <c r="B7" s="191" t="s">
        <v>148</v>
      </c>
      <c r="C7" s="197" t="n">
        <v>4718</v>
      </c>
      <c r="D7" s="263"/>
      <c r="E7" s="264" t="n">
        <v>78</v>
      </c>
      <c r="F7" s="195"/>
      <c r="G7" s="197" t="n">
        <v>223.65349239088</v>
      </c>
      <c r="H7" s="193" t="s">
        <v>167</v>
      </c>
      <c r="I7" s="265" t="n">
        <v>209</v>
      </c>
      <c r="J7" s="195"/>
      <c r="K7" s="266" t="n">
        <v>5228.65349239088</v>
      </c>
      <c r="L7" s="193"/>
      <c r="M7" s="215"/>
    </row>
    <row r="8" s="201" customFormat="true" ht="14.1" hidden="false" customHeight="true" outlineLevel="0" collapsed="false">
      <c r="A8" s="190" t="n">
        <v>2</v>
      </c>
      <c r="B8" s="191" t="s">
        <v>149</v>
      </c>
      <c r="C8" s="197" t="n">
        <v>8448</v>
      </c>
      <c r="D8" s="263"/>
      <c r="E8" s="264" t="n">
        <v>233</v>
      </c>
      <c r="F8" s="195"/>
      <c r="G8" s="197" t="n">
        <v>285</v>
      </c>
      <c r="H8" s="193"/>
      <c r="I8" s="265" t="n">
        <v>114</v>
      </c>
      <c r="J8" s="195"/>
      <c r="K8" s="266" t="n">
        <v>9080</v>
      </c>
      <c r="L8" s="193"/>
      <c r="M8" s="215"/>
    </row>
    <row r="9" s="201" customFormat="true" ht="14.1" hidden="false" customHeight="true" outlineLevel="0" collapsed="false">
      <c r="A9" s="190" t="n">
        <v>3</v>
      </c>
      <c r="B9" s="191" t="s">
        <v>150</v>
      </c>
      <c r="C9" s="197" t="n">
        <v>5469</v>
      </c>
      <c r="D9" s="263"/>
      <c r="E9" s="264" t="n">
        <v>124</v>
      </c>
      <c r="F9" s="195"/>
      <c r="G9" s="197" t="n">
        <v>135</v>
      </c>
      <c r="H9" s="193"/>
      <c r="I9" s="265" t="n">
        <v>108</v>
      </c>
      <c r="J9" s="195"/>
      <c r="K9" s="266" t="n">
        <v>5836</v>
      </c>
      <c r="L9" s="193"/>
      <c r="M9" s="215"/>
    </row>
    <row r="10" s="201" customFormat="true" ht="14.1" hidden="false" customHeight="true" outlineLevel="0" collapsed="false">
      <c r="A10" s="190" t="n">
        <v>4</v>
      </c>
      <c r="B10" s="191" t="s">
        <v>151</v>
      </c>
      <c r="C10" s="197" t="n">
        <v>2290</v>
      </c>
      <c r="D10" s="263"/>
      <c r="E10" s="264" t="n">
        <v>30</v>
      </c>
      <c r="F10" s="195"/>
      <c r="G10" s="197" t="n">
        <v>89</v>
      </c>
      <c r="H10" s="193"/>
      <c r="I10" s="265" t="n">
        <v>66</v>
      </c>
      <c r="J10" s="195"/>
      <c r="K10" s="266" t="n">
        <v>2475</v>
      </c>
      <c r="L10" s="193"/>
      <c r="M10" s="215"/>
    </row>
    <row r="11" s="201" customFormat="true" ht="14.1" hidden="false" customHeight="true" outlineLevel="0" collapsed="false">
      <c r="A11" s="190" t="n">
        <v>5</v>
      </c>
      <c r="B11" s="191" t="s">
        <v>152</v>
      </c>
      <c r="C11" s="197" t="n">
        <v>1776</v>
      </c>
      <c r="D11" s="263"/>
      <c r="E11" s="264" t="n">
        <v>35</v>
      </c>
      <c r="F11" s="195"/>
      <c r="G11" s="197" t="n">
        <v>35</v>
      </c>
      <c r="H11" s="193"/>
      <c r="I11" s="265" t="n">
        <v>14</v>
      </c>
      <c r="J11" s="195"/>
      <c r="K11" s="266" t="n">
        <v>1860</v>
      </c>
      <c r="L11" s="193"/>
      <c r="M11" s="215"/>
    </row>
    <row r="12" s="201" customFormat="true" ht="14.1" hidden="false" customHeight="true" outlineLevel="0" collapsed="false">
      <c r="A12" s="190" t="n">
        <v>6</v>
      </c>
      <c r="B12" s="191" t="s">
        <v>153</v>
      </c>
      <c r="C12" s="197" t="n">
        <v>14826</v>
      </c>
      <c r="D12" s="263"/>
      <c r="E12" s="264" t="n">
        <v>101.569917743831</v>
      </c>
      <c r="F12" s="195" t="s">
        <v>167</v>
      </c>
      <c r="G12" s="197" t="n">
        <v>427.85885500864</v>
      </c>
      <c r="H12" s="193" t="s">
        <v>167</v>
      </c>
      <c r="I12" s="265" t="n">
        <v>362</v>
      </c>
      <c r="J12" s="195"/>
      <c r="K12" s="266" t="n">
        <v>15717.4287727525</v>
      </c>
      <c r="L12" s="193"/>
      <c r="M12" s="215"/>
    </row>
    <row r="13" s="201" customFormat="true" ht="14.1" hidden="false" customHeight="true" outlineLevel="0" collapsed="false">
      <c r="A13" s="190" t="n">
        <v>7</v>
      </c>
      <c r="B13" s="191" t="s">
        <v>154</v>
      </c>
      <c r="C13" s="197" t="n">
        <v>4524</v>
      </c>
      <c r="D13" s="263"/>
      <c r="E13" s="264" t="n">
        <v>73</v>
      </c>
      <c r="F13" s="195"/>
      <c r="G13" s="197" t="n">
        <v>166</v>
      </c>
      <c r="H13" s="193"/>
      <c r="I13" s="265" t="n">
        <v>53</v>
      </c>
      <c r="J13" s="195"/>
      <c r="K13" s="266" t="n">
        <v>4816</v>
      </c>
      <c r="L13" s="193"/>
      <c r="M13" s="215"/>
    </row>
    <row r="14" s="201" customFormat="true" ht="14.1" hidden="false" customHeight="true" outlineLevel="0" collapsed="false">
      <c r="A14" s="190" t="n">
        <v>8</v>
      </c>
      <c r="B14" s="191" t="s">
        <v>155</v>
      </c>
      <c r="C14" s="197" t="n">
        <v>5215</v>
      </c>
      <c r="D14" s="263"/>
      <c r="E14" s="264" t="n">
        <v>227</v>
      </c>
      <c r="F14" s="195"/>
      <c r="G14" s="197" t="n">
        <v>88</v>
      </c>
      <c r="H14" s="193"/>
      <c r="I14" s="265" t="n">
        <v>55</v>
      </c>
      <c r="J14" s="195"/>
      <c r="K14" s="266" t="n">
        <v>5585</v>
      </c>
      <c r="L14" s="193"/>
      <c r="M14" s="215"/>
    </row>
    <row r="15" s="201" customFormat="true" ht="14.1" hidden="false" customHeight="true" outlineLevel="0" collapsed="false">
      <c r="A15" s="190" t="n">
        <v>9</v>
      </c>
      <c r="B15" s="191" t="s">
        <v>156</v>
      </c>
      <c r="C15" s="197" t="n">
        <v>3131</v>
      </c>
      <c r="D15" s="263"/>
      <c r="E15" s="264" t="n">
        <v>74</v>
      </c>
      <c r="F15" s="195"/>
      <c r="G15" s="197" t="n">
        <v>70</v>
      </c>
      <c r="H15" s="193"/>
      <c r="I15" s="265" t="n">
        <v>61</v>
      </c>
      <c r="J15" s="195"/>
      <c r="K15" s="266" t="n">
        <v>3336</v>
      </c>
      <c r="L15" s="193"/>
      <c r="M15" s="215"/>
    </row>
    <row r="16" s="201" customFormat="true" ht="14.1" hidden="false" customHeight="true" outlineLevel="0" collapsed="false">
      <c r="A16" s="190" t="n">
        <v>10</v>
      </c>
      <c r="B16" s="191" t="s">
        <v>157</v>
      </c>
      <c r="C16" s="197" t="n">
        <v>3351</v>
      </c>
      <c r="D16" s="263"/>
      <c r="E16" s="264" t="n">
        <v>82.8596697383883</v>
      </c>
      <c r="F16" s="195" t="s">
        <v>167</v>
      </c>
      <c r="G16" s="197" t="n">
        <v>138.081721389152</v>
      </c>
      <c r="H16" s="193" t="s">
        <v>167</v>
      </c>
      <c r="I16" s="265" t="n">
        <v>96</v>
      </c>
      <c r="J16" s="195"/>
      <c r="K16" s="266" t="n">
        <v>3667.94139112754</v>
      </c>
      <c r="L16" s="193"/>
      <c r="M16" s="215"/>
    </row>
    <row r="17" s="201" customFormat="true" ht="14.1" hidden="false" customHeight="true" outlineLevel="0" collapsed="false">
      <c r="A17" s="190" t="n">
        <v>11</v>
      </c>
      <c r="B17" s="191" t="s">
        <v>158</v>
      </c>
      <c r="C17" s="197" t="n">
        <v>4562</v>
      </c>
      <c r="D17" s="263"/>
      <c r="E17" s="264" t="n">
        <v>213.831405776486</v>
      </c>
      <c r="F17" s="195"/>
      <c r="G17" s="197" t="n">
        <v>337</v>
      </c>
      <c r="H17" s="202"/>
      <c r="I17" s="265" t="n">
        <v>682</v>
      </c>
      <c r="J17" s="195"/>
      <c r="K17" s="266" t="n">
        <v>5794.83140577649</v>
      </c>
      <c r="L17" s="193"/>
      <c r="M17" s="215"/>
    </row>
    <row r="18" s="201" customFormat="true" ht="14.1" hidden="false" customHeight="true" outlineLevel="0" collapsed="false">
      <c r="A18" s="190" t="n">
        <v>12</v>
      </c>
      <c r="B18" s="191" t="s">
        <v>159</v>
      </c>
      <c r="C18" s="197" t="n">
        <v>5600</v>
      </c>
      <c r="D18" s="263"/>
      <c r="E18" s="264" t="n">
        <v>99</v>
      </c>
      <c r="F18" s="195"/>
      <c r="G18" s="197" t="n">
        <v>143</v>
      </c>
      <c r="H18" s="193"/>
      <c r="I18" s="265" t="n">
        <v>239</v>
      </c>
      <c r="J18" s="195"/>
      <c r="K18" s="266" t="n">
        <v>6081</v>
      </c>
      <c r="L18" s="193"/>
      <c r="M18" s="215"/>
    </row>
    <row r="19" s="201" customFormat="true" ht="14.1" hidden="false" customHeight="true" outlineLevel="0" collapsed="false">
      <c r="A19" s="190" t="n">
        <v>13</v>
      </c>
      <c r="B19" s="191" t="s">
        <v>160</v>
      </c>
      <c r="C19" s="197" t="n">
        <v>22348</v>
      </c>
      <c r="D19" s="263"/>
      <c r="E19" s="264" t="n">
        <v>367.077246582967</v>
      </c>
      <c r="F19" s="195" t="s">
        <v>167</v>
      </c>
      <c r="G19" s="197" t="n">
        <v>603.864429455377</v>
      </c>
      <c r="H19" s="193" t="s">
        <v>167</v>
      </c>
      <c r="I19" s="265" t="n">
        <v>1230</v>
      </c>
      <c r="J19" s="195"/>
      <c r="K19" s="266" t="n">
        <v>24548.9416760383</v>
      </c>
      <c r="L19" s="193"/>
      <c r="M19" s="215"/>
    </row>
    <row r="20" s="201" customFormat="true" ht="14.1" hidden="false" customHeight="true" outlineLevel="0" collapsed="false">
      <c r="A20" s="190" t="n">
        <v>14</v>
      </c>
      <c r="B20" s="191" t="s">
        <v>161</v>
      </c>
      <c r="C20" s="197" t="n">
        <v>10158</v>
      </c>
      <c r="D20" s="263"/>
      <c r="E20" s="264" t="n">
        <v>222</v>
      </c>
      <c r="F20" s="195"/>
      <c r="G20" s="197" t="n">
        <v>142</v>
      </c>
      <c r="H20" s="193"/>
      <c r="I20" s="265" t="n">
        <v>367</v>
      </c>
      <c r="J20" s="195"/>
      <c r="K20" s="266" t="n">
        <v>10889</v>
      </c>
      <c r="L20" s="193"/>
      <c r="M20" s="215"/>
    </row>
    <row r="21" s="201" customFormat="true" ht="14.1" hidden="false" customHeight="true" outlineLevel="0" collapsed="false">
      <c r="A21" s="190" t="n">
        <v>15</v>
      </c>
      <c r="B21" s="191" t="s">
        <v>162</v>
      </c>
      <c r="C21" s="197" t="n">
        <v>3121</v>
      </c>
      <c r="D21" s="263"/>
      <c r="E21" s="264" t="n">
        <v>75</v>
      </c>
      <c r="F21" s="195"/>
      <c r="G21" s="197" t="n">
        <v>61</v>
      </c>
      <c r="H21" s="193"/>
      <c r="I21" s="265" t="n">
        <v>148</v>
      </c>
      <c r="J21" s="195"/>
      <c r="K21" s="266" t="n">
        <v>3405</v>
      </c>
      <c r="L21" s="193"/>
      <c r="M21" s="215"/>
    </row>
    <row r="22" s="201" customFormat="true" ht="14.1" hidden="false" customHeight="true" outlineLevel="0" collapsed="false">
      <c r="A22" s="190" t="n">
        <v>16</v>
      </c>
      <c r="B22" s="191" t="s">
        <v>163</v>
      </c>
      <c r="C22" s="197" t="n">
        <v>4531</v>
      </c>
      <c r="D22" s="263"/>
      <c r="E22" s="264" t="n">
        <v>115</v>
      </c>
      <c r="F22" s="195"/>
      <c r="G22" s="197" t="n">
        <v>237.267183232064</v>
      </c>
      <c r="H22" s="193" t="s">
        <v>167</v>
      </c>
      <c r="I22" s="265" t="n">
        <v>232</v>
      </c>
      <c r="J22" s="195"/>
      <c r="K22" s="266" t="n">
        <v>5115.26718323206</v>
      </c>
      <c r="L22" s="193"/>
      <c r="M22" s="215"/>
    </row>
    <row r="23" s="201" customFormat="true" ht="14.1" hidden="false" customHeight="true" outlineLevel="0" collapsed="false">
      <c r="A23" s="190" t="n">
        <v>17</v>
      </c>
      <c r="B23" s="191" t="s">
        <v>164</v>
      </c>
      <c r="C23" s="197" t="n">
        <v>8077.02470492859</v>
      </c>
      <c r="D23" s="193" t="s">
        <v>167</v>
      </c>
      <c r="E23" s="264" t="n">
        <v>204</v>
      </c>
      <c r="F23" s="195"/>
      <c r="G23" s="197" t="n">
        <v>313</v>
      </c>
      <c r="H23" s="202"/>
      <c r="I23" s="265" t="n">
        <v>275</v>
      </c>
      <c r="J23" s="195"/>
      <c r="K23" s="266" t="n">
        <v>8869.02470492859</v>
      </c>
      <c r="L23" s="193"/>
      <c r="M23" s="215"/>
    </row>
    <row r="24" s="201" customFormat="true" ht="14.1" hidden="false" customHeight="true" outlineLevel="0" collapsed="false">
      <c r="A24" s="190" t="n">
        <v>18</v>
      </c>
      <c r="B24" s="191" t="s">
        <v>165</v>
      </c>
      <c r="C24" s="197" t="n">
        <v>3672</v>
      </c>
      <c r="D24" s="263"/>
      <c r="E24" s="264" t="n">
        <v>220</v>
      </c>
      <c r="F24" s="195"/>
      <c r="G24" s="197" t="n">
        <v>209</v>
      </c>
      <c r="H24" s="193"/>
      <c r="I24" s="265" t="n">
        <v>53</v>
      </c>
      <c r="J24" s="195"/>
      <c r="K24" s="266" t="n">
        <v>4154</v>
      </c>
      <c r="L24" s="193"/>
      <c r="M24" s="215"/>
    </row>
    <row r="25" s="201" customFormat="true" ht="14.1" hidden="false" customHeight="true" outlineLevel="0" collapsed="false">
      <c r="A25" s="190" t="n">
        <v>19</v>
      </c>
      <c r="B25" s="191" t="s">
        <v>166</v>
      </c>
      <c r="C25" s="197" t="n">
        <v>4022</v>
      </c>
      <c r="D25" s="263"/>
      <c r="E25" s="264" t="n">
        <v>69</v>
      </c>
      <c r="F25" s="195"/>
      <c r="G25" s="197" t="n">
        <v>167.253916048832</v>
      </c>
      <c r="H25" s="193" t="s">
        <v>167</v>
      </c>
      <c r="I25" s="265" t="n">
        <v>140</v>
      </c>
      <c r="J25" s="195"/>
      <c r="K25" s="266" t="n">
        <v>4398.25391604883</v>
      </c>
      <c r="L25" s="193"/>
      <c r="M25" s="215"/>
    </row>
    <row r="26" s="201" customFormat="true" ht="14.1" hidden="false" customHeight="true" outlineLevel="0" collapsed="false">
      <c r="A26" s="190" t="s">
        <v>168</v>
      </c>
      <c r="B26" s="191" t="s">
        <v>169</v>
      </c>
      <c r="C26" s="197" t="n">
        <v>3965</v>
      </c>
      <c r="D26" s="263"/>
      <c r="E26" s="264" t="n">
        <v>424</v>
      </c>
      <c r="F26" s="195"/>
      <c r="G26" s="197" t="n">
        <v>79</v>
      </c>
      <c r="H26" s="193"/>
      <c r="I26" s="265" t="n">
        <v>1</v>
      </c>
      <c r="J26" s="195"/>
      <c r="K26" s="266" t="n">
        <v>4469</v>
      </c>
      <c r="L26" s="193"/>
      <c r="M26" s="215"/>
    </row>
    <row r="27" s="201" customFormat="true" ht="14.1" hidden="false" customHeight="true" outlineLevel="0" collapsed="false">
      <c r="A27" s="190" t="s">
        <v>170</v>
      </c>
      <c r="B27" s="191" t="s">
        <v>171</v>
      </c>
      <c r="C27" s="197" t="n">
        <v>4861</v>
      </c>
      <c r="D27" s="263"/>
      <c r="E27" s="264" t="n">
        <v>35</v>
      </c>
      <c r="F27" s="195"/>
      <c r="G27" s="197" t="n">
        <v>148</v>
      </c>
      <c r="H27" s="193"/>
      <c r="I27" s="265" t="n">
        <v>27</v>
      </c>
      <c r="J27" s="195"/>
      <c r="K27" s="266" t="n">
        <v>5071</v>
      </c>
      <c r="L27" s="193"/>
      <c r="M27" s="215"/>
    </row>
    <row r="28" s="201" customFormat="true" ht="14.1" hidden="false" customHeight="true" outlineLevel="0" collapsed="false">
      <c r="A28" s="190" t="n">
        <v>21</v>
      </c>
      <c r="B28" s="191" t="s">
        <v>172</v>
      </c>
      <c r="C28" s="197" t="n">
        <v>5316</v>
      </c>
      <c r="D28" s="263"/>
      <c r="E28" s="264" t="n">
        <v>196</v>
      </c>
      <c r="F28" s="195"/>
      <c r="G28" s="197" t="n">
        <v>238</v>
      </c>
      <c r="H28" s="193"/>
      <c r="I28" s="265" t="n">
        <v>36</v>
      </c>
      <c r="J28" s="195"/>
      <c r="K28" s="266" t="n">
        <v>5786</v>
      </c>
      <c r="L28" s="193"/>
      <c r="M28" s="215"/>
    </row>
    <row r="29" s="201" customFormat="true" ht="14.1" hidden="false" customHeight="true" outlineLevel="0" collapsed="false">
      <c r="A29" s="190" t="n">
        <v>22</v>
      </c>
      <c r="B29" s="191" t="s">
        <v>173</v>
      </c>
      <c r="C29" s="197" t="n">
        <v>6115</v>
      </c>
      <c r="D29" s="263"/>
      <c r="E29" s="264" t="n">
        <v>195</v>
      </c>
      <c r="F29" s="195"/>
      <c r="G29" s="197" t="n">
        <v>271</v>
      </c>
      <c r="H29" s="193"/>
      <c r="I29" s="265" t="n">
        <v>222</v>
      </c>
      <c r="J29" s="195"/>
      <c r="K29" s="266" t="n">
        <v>6803</v>
      </c>
      <c r="L29" s="193"/>
      <c r="M29" s="215"/>
    </row>
    <row r="30" s="201" customFormat="true" ht="14.1" hidden="false" customHeight="true" outlineLevel="0" collapsed="false">
      <c r="A30" s="190" t="n">
        <v>23</v>
      </c>
      <c r="B30" s="191" t="s">
        <v>174</v>
      </c>
      <c r="C30" s="197" t="n">
        <v>2961</v>
      </c>
      <c r="D30" s="263"/>
      <c r="E30" s="264" t="n">
        <v>69.4952068773579</v>
      </c>
      <c r="F30" s="195" t="s">
        <v>167</v>
      </c>
      <c r="G30" s="197" t="n">
        <v>46.675511455488</v>
      </c>
      <c r="H30" s="193"/>
      <c r="I30" s="265" t="n">
        <v>25</v>
      </c>
      <c r="J30" s="195"/>
      <c r="K30" s="266" t="n">
        <v>3102.17071833285</v>
      </c>
      <c r="L30" s="193"/>
      <c r="M30" s="215"/>
    </row>
    <row r="31" s="201" customFormat="true" ht="14.1" hidden="false" customHeight="true" outlineLevel="0" collapsed="false">
      <c r="A31" s="190" t="n">
        <v>24</v>
      </c>
      <c r="B31" s="191" t="s">
        <v>175</v>
      </c>
      <c r="C31" s="197" t="n">
        <v>7256</v>
      </c>
      <c r="D31" s="263"/>
      <c r="E31" s="264" t="n">
        <v>148</v>
      </c>
      <c r="F31" s="195"/>
      <c r="G31" s="197" t="n">
        <v>276</v>
      </c>
      <c r="H31" s="193"/>
      <c r="I31" s="265" t="n">
        <v>69</v>
      </c>
      <c r="J31" s="195"/>
      <c r="K31" s="266" t="n">
        <v>7749</v>
      </c>
      <c r="L31" s="193"/>
      <c r="M31" s="215"/>
    </row>
    <row r="32" s="201" customFormat="true" ht="14.1" hidden="false" customHeight="true" outlineLevel="0" collapsed="false">
      <c r="A32" s="190" t="n">
        <v>25</v>
      </c>
      <c r="B32" s="191" t="s">
        <v>176</v>
      </c>
      <c r="C32" s="197" t="n">
        <v>6455</v>
      </c>
      <c r="D32" s="263"/>
      <c r="E32" s="264" t="n">
        <v>101</v>
      </c>
      <c r="F32" s="195"/>
      <c r="G32" s="197" t="n">
        <v>391</v>
      </c>
      <c r="H32" s="193"/>
      <c r="I32" s="265" t="n">
        <v>75</v>
      </c>
      <c r="J32" s="195"/>
      <c r="K32" s="266" t="n">
        <v>7022</v>
      </c>
      <c r="L32" s="193"/>
      <c r="M32" s="215"/>
    </row>
    <row r="33" s="201" customFormat="true" ht="14.1" hidden="false" customHeight="true" outlineLevel="0" collapsed="false">
      <c r="A33" s="190" t="n">
        <v>26</v>
      </c>
      <c r="B33" s="191" t="s">
        <v>177</v>
      </c>
      <c r="C33" s="197" t="n">
        <v>5632</v>
      </c>
      <c r="D33" s="263"/>
      <c r="E33" s="264" t="n">
        <v>126</v>
      </c>
      <c r="F33" s="195"/>
      <c r="G33" s="197" t="n">
        <v>390</v>
      </c>
      <c r="H33" s="193"/>
      <c r="I33" s="265" t="n">
        <v>77</v>
      </c>
      <c r="J33" s="195"/>
      <c r="K33" s="266" t="n">
        <v>6225</v>
      </c>
      <c r="L33" s="193"/>
      <c r="M33" s="215"/>
    </row>
    <row r="34" s="201" customFormat="true" ht="14.1" hidden="false" customHeight="true" outlineLevel="0" collapsed="false">
      <c r="A34" s="190" t="n">
        <v>27</v>
      </c>
      <c r="B34" s="191" t="s">
        <v>178</v>
      </c>
      <c r="C34" s="197" t="n">
        <v>4295</v>
      </c>
      <c r="D34" s="263"/>
      <c r="E34" s="264" t="n">
        <v>204</v>
      </c>
      <c r="F34" s="195"/>
      <c r="G34" s="197" t="n">
        <v>259</v>
      </c>
      <c r="H34" s="193"/>
      <c r="I34" s="265" t="n">
        <v>102</v>
      </c>
      <c r="J34" s="195"/>
      <c r="K34" s="266" t="n">
        <v>4860</v>
      </c>
      <c r="L34" s="193"/>
      <c r="M34" s="215"/>
    </row>
    <row r="35" s="201" customFormat="true" ht="14.1" hidden="false" customHeight="true" outlineLevel="0" collapsed="false">
      <c r="A35" s="190" t="n">
        <v>28</v>
      </c>
      <c r="B35" s="191" t="s">
        <v>179</v>
      </c>
      <c r="C35" s="197" t="n">
        <v>3792</v>
      </c>
      <c r="D35" s="263"/>
      <c r="E35" s="264" t="n">
        <v>77</v>
      </c>
      <c r="F35" s="195"/>
      <c r="G35" s="197" t="n">
        <v>195</v>
      </c>
      <c r="H35" s="193"/>
      <c r="I35" s="265" t="n">
        <v>14</v>
      </c>
      <c r="J35" s="195"/>
      <c r="K35" s="266" t="n">
        <v>4078</v>
      </c>
      <c r="L35" s="193"/>
      <c r="M35" s="215"/>
    </row>
    <row r="36" s="201" customFormat="true" ht="14.1" hidden="false" customHeight="true" outlineLevel="0" collapsed="false">
      <c r="A36" s="190" t="n">
        <v>29</v>
      </c>
      <c r="B36" s="191" t="s">
        <v>180</v>
      </c>
      <c r="C36" s="197" t="n">
        <v>10223</v>
      </c>
      <c r="D36" s="263"/>
      <c r="E36" s="264" t="n">
        <v>297</v>
      </c>
      <c r="F36" s="195"/>
      <c r="G36" s="197" t="n">
        <v>374.566279544856</v>
      </c>
      <c r="H36" s="193" t="s">
        <v>167</v>
      </c>
      <c r="I36" s="265" t="n">
        <v>551</v>
      </c>
      <c r="J36" s="195"/>
      <c r="K36" s="266" t="n">
        <v>11445.5662795449</v>
      </c>
      <c r="L36" s="193"/>
      <c r="M36" s="215"/>
    </row>
    <row r="37" s="201" customFormat="true" ht="14.1" hidden="false" customHeight="true" outlineLevel="0" collapsed="false">
      <c r="A37" s="190" t="n">
        <v>30</v>
      </c>
      <c r="B37" s="191" t="s">
        <v>181</v>
      </c>
      <c r="C37" s="197" t="n">
        <v>9666.30196534682</v>
      </c>
      <c r="D37" s="193" t="s">
        <v>167</v>
      </c>
      <c r="E37" s="264" t="n">
        <v>170</v>
      </c>
      <c r="F37" s="195"/>
      <c r="G37" s="197" t="n">
        <v>261</v>
      </c>
      <c r="H37" s="193"/>
      <c r="I37" s="265" t="n">
        <v>555</v>
      </c>
      <c r="J37" s="195"/>
      <c r="K37" s="266" t="n">
        <v>10652.3019653468</v>
      </c>
      <c r="L37" s="193"/>
      <c r="M37" s="215"/>
    </row>
    <row r="38" s="201" customFormat="true" ht="14.1" hidden="false" customHeight="true" outlineLevel="0" collapsed="false">
      <c r="A38" s="190" t="n">
        <v>31</v>
      </c>
      <c r="B38" s="191" t="s">
        <v>182</v>
      </c>
      <c r="C38" s="197" t="n">
        <v>16261</v>
      </c>
      <c r="D38" s="263"/>
      <c r="E38" s="264" t="n">
        <v>271.744078174284</v>
      </c>
      <c r="F38" s="195" t="s">
        <v>167</v>
      </c>
      <c r="G38" s="197" t="n">
        <v>435.638106917888</v>
      </c>
      <c r="H38" s="193" t="s">
        <v>167</v>
      </c>
      <c r="I38" s="265" t="n">
        <v>88</v>
      </c>
      <c r="J38" s="195"/>
      <c r="K38" s="266" t="n">
        <v>17056.3821850922</v>
      </c>
      <c r="L38" s="193"/>
      <c r="M38" s="215"/>
    </row>
    <row r="39" s="201" customFormat="true" ht="14.1" hidden="false" customHeight="true" outlineLevel="0" collapsed="false">
      <c r="A39" s="190" t="n">
        <v>32</v>
      </c>
      <c r="B39" s="191" t="s">
        <v>183</v>
      </c>
      <c r="C39" s="197" t="n">
        <v>4656</v>
      </c>
      <c r="D39" s="193" t="s">
        <v>167</v>
      </c>
      <c r="E39" s="264" t="n">
        <v>83</v>
      </c>
      <c r="F39" s="195"/>
      <c r="G39" s="197" t="n">
        <v>128</v>
      </c>
      <c r="H39" s="193"/>
      <c r="I39" s="265" t="n">
        <v>195</v>
      </c>
      <c r="J39" s="195"/>
      <c r="K39" s="266" t="n">
        <v>5062</v>
      </c>
      <c r="L39" s="193"/>
      <c r="M39" s="215"/>
    </row>
    <row r="40" s="201" customFormat="true" ht="14.1" hidden="false" customHeight="true" outlineLevel="0" collapsed="false">
      <c r="A40" s="190" t="n">
        <v>33</v>
      </c>
      <c r="B40" s="191" t="s">
        <v>184</v>
      </c>
      <c r="C40" s="197" t="n">
        <v>18006.4831651998</v>
      </c>
      <c r="D40" s="263"/>
      <c r="E40" s="264" t="n">
        <v>328</v>
      </c>
      <c r="F40" s="195"/>
      <c r="G40" s="197" t="n">
        <v>568.857795863761</v>
      </c>
      <c r="H40" s="193" t="s">
        <v>167</v>
      </c>
      <c r="I40" s="265" t="n">
        <v>440</v>
      </c>
      <c r="J40" s="195"/>
      <c r="K40" s="266" t="n">
        <v>19343.3409610635</v>
      </c>
      <c r="L40" s="193"/>
      <c r="M40" s="215"/>
    </row>
    <row r="41" s="201" customFormat="true" ht="14.1" hidden="false" customHeight="true" outlineLevel="0" collapsed="false">
      <c r="A41" s="190" t="n">
        <v>34</v>
      </c>
      <c r="B41" s="191" t="s">
        <v>185</v>
      </c>
      <c r="C41" s="197" t="n">
        <v>19207</v>
      </c>
      <c r="D41" s="263"/>
      <c r="E41" s="264" t="n">
        <v>270</v>
      </c>
      <c r="F41" s="195"/>
      <c r="G41" s="197" t="n">
        <v>521</v>
      </c>
      <c r="H41" s="193"/>
      <c r="I41" s="265" t="n">
        <v>114</v>
      </c>
      <c r="J41" s="195"/>
      <c r="K41" s="266" t="n">
        <v>20112</v>
      </c>
      <c r="L41" s="193"/>
      <c r="M41" s="215"/>
    </row>
    <row r="42" s="201" customFormat="true" ht="14.1" hidden="false" customHeight="true" outlineLevel="0" collapsed="false">
      <c r="A42" s="190" t="n">
        <v>35</v>
      </c>
      <c r="B42" s="191" t="s">
        <v>186</v>
      </c>
      <c r="C42" s="197" t="n">
        <v>6434</v>
      </c>
      <c r="D42" s="263"/>
      <c r="E42" s="264" t="n">
        <v>79</v>
      </c>
      <c r="F42" s="195"/>
      <c r="G42" s="197" t="n">
        <v>188</v>
      </c>
      <c r="H42" s="193"/>
      <c r="I42" s="265" t="n">
        <v>243</v>
      </c>
      <c r="J42" s="195"/>
      <c r="K42" s="266" t="n">
        <v>6944</v>
      </c>
      <c r="L42" s="193"/>
      <c r="M42" s="215"/>
    </row>
    <row r="43" s="201" customFormat="true" ht="14.1" hidden="false" customHeight="true" outlineLevel="0" collapsed="false">
      <c r="A43" s="190" t="n">
        <v>36</v>
      </c>
      <c r="B43" s="191" t="s">
        <v>187</v>
      </c>
      <c r="C43" s="197" t="n">
        <v>3263</v>
      </c>
      <c r="D43" s="263"/>
      <c r="E43" s="264" t="n">
        <v>93</v>
      </c>
      <c r="F43" s="195"/>
      <c r="G43" s="197" t="n">
        <v>84.5993645130721</v>
      </c>
      <c r="H43" s="193" t="s">
        <v>167</v>
      </c>
      <c r="I43" s="265" t="n">
        <v>59</v>
      </c>
      <c r="J43" s="195"/>
      <c r="K43" s="266" t="n">
        <v>3499.59936451307</v>
      </c>
      <c r="L43" s="193"/>
      <c r="M43" s="215"/>
    </row>
    <row r="44" s="201" customFormat="true" ht="14.1" hidden="false" customHeight="true" outlineLevel="0" collapsed="false">
      <c r="A44" s="190" t="n">
        <v>37</v>
      </c>
      <c r="B44" s="191" t="s">
        <v>188</v>
      </c>
      <c r="C44" s="197" t="n">
        <v>5459</v>
      </c>
      <c r="D44" s="263"/>
      <c r="E44" s="264" t="n">
        <v>104</v>
      </c>
      <c r="F44" s="195"/>
      <c r="G44" s="197" t="n">
        <v>156</v>
      </c>
      <c r="H44" s="193"/>
      <c r="I44" s="265" t="n">
        <v>135</v>
      </c>
      <c r="J44" s="195"/>
      <c r="K44" s="266" t="n">
        <v>5854</v>
      </c>
      <c r="L44" s="193"/>
      <c r="M44" s="215"/>
    </row>
    <row r="45" s="201" customFormat="true" ht="14.1" hidden="false" customHeight="true" outlineLevel="0" collapsed="false">
      <c r="A45" s="190" t="n">
        <v>38</v>
      </c>
      <c r="B45" s="191" t="s">
        <v>189</v>
      </c>
      <c r="C45" s="197" t="n">
        <v>12410.6482695581</v>
      </c>
      <c r="D45" s="193" t="s">
        <v>167</v>
      </c>
      <c r="E45" s="264" t="n">
        <v>242</v>
      </c>
      <c r="F45" s="195"/>
      <c r="G45" s="197" t="n">
        <v>614</v>
      </c>
      <c r="H45" s="193"/>
      <c r="I45" s="265" t="n">
        <v>351</v>
      </c>
      <c r="J45" s="195"/>
      <c r="K45" s="266" t="n">
        <v>13617.6482695581</v>
      </c>
      <c r="L45" s="193"/>
      <c r="M45" s="215"/>
    </row>
    <row r="46" s="201" customFormat="true" ht="14.1" hidden="false" customHeight="true" outlineLevel="0" collapsed="false">
      <c r="A46" s="190" t="n">
        <v>39</v>
      </c>
      <c r="B46" s="191" t="s">
        <v>190</v>
      </c>
      <c r="C46" s="197" t="n">
        <v>2644</v>
      </c>
      <c r="D46" s="263"/>
      <c r="E46" s="264" t="n">
        <v>70</v>
      </c>
      <c r="F46" s="195"/>
      <c r="G46" s="197" t="n">
        <v>202.260549640448</v>
      </c>
      <c r="H46" s="193" t="s">
        <v>167</v>
      </c>
      <c r="I46" s="265" t="n">
        <v>27</v>
      </c>
      <c r="J46" s="195"/>
      <c r="K46" s="266" t="n">
        <v>2943.26054964045</v>
      </c>
      <c r="L46" s="193"/>
      <c r="M46" s="215"/>
    </row>
    <row r="47" s="201" customFormat="true" ht="14.1" hidden="false" customHeight="true" outlineLevel="0" collapsed="false">
      <c r="A47" s="190" t="n">
        <v>40</v>
      </c>
      <c r="B47" s="191" t="s">
        <v>191</v>
      </c>
      <c r="C47" s="197" t="n">
        <v>4876</v>
      </c>
      <c r="D47" s="263"/>
      <c r="E47" s="264" t="n">
        <v>79</v>
      </c>
      <c r="F47" s="195"/>
      <c r="G47" s="197" t="n">
        <v>129</v>
      </c>
      <c r="H47" s="193"/>
      <c r="I47" s="265" t="n">
        <v>315</v>
      </c>
      <c r="J47" s="195"/>
      <c r="K47" s="266" t="n">
        <v>5399</v>
      </c>
      <c r="L47" s="193"/>
      <c r="M47" s="215"/>
    </row>
    <row r="48" s="201" customFormat="true" ht="14.1" hidden="false" customHeight="true" outlineLevel="0" collapsed="false">
      <c r="A48" s="190" t="n">
        <v>41</v>
      </c>
      <c r="B48" s="191" t="s">
        <v>192</v>
      </c>
      <c r="C48" s="197" t="n">
        <v>4320</v>
      </c>
      <c r="D48" s="263"/>
      <c r="E48" s="264" t="n">
        <v>79</v>
      </c>
      <c r="F48" s="195"/>
      <c r="G48" s="197" t="n">
        <v>97</v>
      </c>
      <c r="H48" s="193"/>
      <c r="I48" s="265" t="n">
        <v>72</v>
      </c>
      <c r="J48" s="195"/>
      <c r="K48" s="266" t="n">
        <v>4568</v>
      </c>
      <c r="L48" s="193"/>
      <c r="M48" s="215"/>
    </row>
    <row r="49" s="201" customFormat="true" ht="14.1" hidden="false" customHeight="true" outlineLevel="0" collapsed="false">
      <c r="A49" s="190" t="n">
        <v>42</v>
      </c>
      <c r="B49" s="191" t="s">
        <v>193</v>
      </c>
      <c r="C49" s="197" t="n">
        <v>9145</v>
      </c>
      <c r="D49" s="263"/>
      <c r="E49" s="264" t="n">
        <v>334</v>
      </c>
      <c r="F49" s="195"/>
      <c r="G49" s="197" t="n">
        <v>359</v>
      </c>
      <c r="H49" s="193"/>
      <c r="I49" s="265" t="n">
        <v>175</v>
      </c>
      <c r="J49" s="195"/>
      <c r="K49" s="266" t="n">
        <v>10013</v>
      </c>
      <c r="L49" s="193"/>
      <c r="M49" s="215"/>
    </row>
    <row r="50" s="201" customFormat="true" ht="14.1" hidden="false" customHeight="true" outlineLevel="0" collapsed="false">
      <c r="A50" s="190" t="n">
        <v>43</v>
      </c>
      <c r="B50" s="191" t="s">
        <v>194</v>
      </c>
      <c r="C50" s="197" t="n">
        <v>3595.84553421652</v>
      </c>
      <c r="D50" s="193" t="s">
        <v>167</v>
      </c>
      <c r="E50" s="264" t="n">
        <v>75.7319562125054</v>
      </c>
      <c r="F50" s="195" t="s">
        <v>167</v>
      </c>
      <c r="G50" s="197" t="n">
        <v>108</v>
      </c>
      <c r="H50" s="193"/>
      <c r="I50" s="265" t="n">
        <v>42</v>
      </c>
      <c r="J50" s="195"/>
      <c r="K50" s="266" t="n">
        <v>3821.57749042903</v>
      </c>
      <c r="L50" s="193"/>
      <c r="M50" s="215"/>
    </row>
    <row r="51" s="201" customFormat="true" ht="14.1" hidden="false" customHeight="true" outlineLevel="0" collapsed="false">
      <c r="A51" s="190" t="n">
        <v>44</v>
      </c>
      <c r="B51" s="191" t="s">
        <v>195</v>
      </c>
      <c r="C51" s="197" t="n">
        <v>7840</v>
      </c>
      <c r="D51" s="263"/>
      <c r="E51" s="264" t="n">
        <v>216</v>
      </c>
      <c r="F51" s="195"/>
      <c r="G51" s="197" t="n">
        <v>375</v>
      </c>
      <c r="H51" s="193"/>
      <c r="I51" s="265" t="n">
        <v>369</v>
      </c>
      <c r="J51" s="195"/>
      <c r="K51" s="266" t="n">
        <v>8800</v>
      </c>
      <c r="L51" s="193"/>
      <c r="M51" s="215"/>
    </row>
    <row r="52" s="201" customFormat="true" ht="14.1" hidden="false" customHeight="true" outlineLevel="0" collapsed="false">
      <c r="A52" s="190" t="n">
        <v>45</v>
      </c>
      <c r="B52" s="191" t="s">
        <v>196</v>
      </c>
      <c r="C52" s="197" t="n">
        <v>7402.21626437253</v>
      </c>
      <c r="D52" s="263"/>
      <c r="E52" s="264" t="n">
        <v>163</v>
      </c>
      <c r="F52" s="195"/>
      <c r="G52" s="197" t="n">
        <v>252</v>
      </c>
      <c r="H52" s="193"/>
      <c r="I52" s="265" t="n">
        <v>115</v>
      </c>
      <c r="J52" s="195"/>
      <c r="K52" s="266" t="n">
        <v>7932.21626437254</v>
      </c>
      <c r="L52" s="193"/>
      <c r="M52" s="215"/>
    </row>
    <row r="53" s="201" customFormat="true" ht="14.1" hidden="false" customHeight="true" outlineLevel="0" collapsed="false">
      <c r="A53" s="190" t="n">
        <v>46</v>
      </c>
      <c r="B53" s="191" t="s">
        <v>197</v>
      </c>
      <c r="C53" s="197" t="n">
        <v>3648</v>
      </c>
      <c r="D53" s="263"/>
      <c r="E53" s="264" t="n">
        <v>44</v>
      </c>
      <c r="F53" s="195"/>
      <c r="G53" s="197" t="n">
        <v>312.45643244739</v>
      </c>
      <c r="H53" s="193" t="s">
        <v>167</v>
      </c>
      <c r="I53" s="265" t="n">
        <v>67</v>
      </c>
      <c r="J53" s="195"/>
      <c r="K53" s="266" t="n">
        <v>4071.45643244739</v>
      </c>
      <c r="L53" s="193"/>
      <c r="M53" s="215"/>
    </row>
    <row r="54" s="201" customFormat="true" ht="14.1" hidden="false" customHeight="true" outlineLevel="0" collapsed="false">
      <c r="A54" s="190" t="n">
        <v>47</v>
      </c>
      <c r="B54" s="191" t="s">
        <v>198</v>
      </c>
      <c r="C54" s="197" t="n">
        <v>5374</v>
      </c>
      <c r="D54" s="263"/>
      <c r="E54" s="264" t="n">
        <v>110</v>
      </c>
      <c r="F54" s="195"/>
      <c r="G54" s="197" t="n">
        <v>205</v>
      </c>
      <c r="H54" s="193"/>
      <c r="I54" s="265" t="n">
        <v>302</v>
      </c>
      <c r="J54" s="195"/>
      <c r="K54" s="266" t="n">
        <v>5991</v>
      </c>
      <c r="L54" s="193"/>
      <c r="M54" s="215"/>
    </row>
    <row r="55" s="201" customFormat="true" ht="14.1" hidden="false" customHeight="true" outlineLevel="0" collapsed="false">
      <c r="A55" s="190" t="n">
        <v>48</v>
      </c>
      <c r="B55" s="191" t="s">
        <v>199</v>
      </c>
      <c r="C55" s="197" t="n">
        <v>941</v>
      </c>
      <c r="D55" s="263"/>
      <c r="E55" s="264" t="n">
        <v>17</v>
      </c>
      <c r="F55" s="195" t="s">
        <v>167</v>
      </c>
      <c r="G55" s="197" t="n">
        <v>160</v>
      </c>
      <c r="H55" s="193"/>
      <c r="I55" s="265" t="n">
        <v>88</v>
      </c>
      <c r="J55" s="195"/>
      <c r="K55" s="266" t="n">
        <v>1206</v>
      </c>
      <c r="L55" s="193"/>
      <c r="M55" s="215"/>
    </row>
    <row r="56" s="201" customFormat="true" ht="14.1" hidden="false" customHeight="true" outlineLevel="0" collapsed="false">
      <c r="A56" s="190" t="n">
        <v>49</v>
      </c>
      <c r="B56" s="191" t="s">
        <v>200</v>
      </c>
      <c r="C56" s="197" t="n">
        <v>4647</v>
      </c>
      <c r="D56" s="263"/>
      <c r="E56" s="264" t="n">
        <v>140</v>
      </c>
      <c r="F56" s="195"/>
      <c r="G56" s="197" t="n">
        <v>325.75617369976</v>
      </c>
      <c r="H56" s="193" t="s">
        <v>167</v>
      </c>
      <c r="I56" s="265" t="n">
        <v>197</v>
      </c>
      <c r="J56" s="195"/>
      <c r="K56" s="266" t="n">
        <v>5309.75617369976</v>
      </c>
      <c r="L56" s="193"/>
      <c r="M56" s="215"/>
    </row>
    <row r="57" s="201" customFormat="true" ht="14.1" hidden="false" customHeight="true" outlineLevel="0" collapsed="false">
      <c r="A57" s="190" t="n">
        <v>50</v>
      </c>
      <c r="B57" s="191" t="s">
        <v>201</v>
      </c>
      <c r="C57" s="197" t="n">
        <v>5311</v>
      </c>
      <c r="D57" s="263"/>
      <c r="E57" s="264" t="n">
        <v>207</v>
      </c>
      <c r="F57" s="195"/>
      <c r="G57" s="197" t="n">
        <v>227</v>
      </c>
      <c r="H57" s="193"/>
      <c r="I57" s="265" t="n">
        <v>135</v>
      </c>
      <c r="J57" s="195"/>
      <c r="K57" s="266" t="n">
        <v>5880</v>
      </c>
      <c r="L57" s="193"/>
      <c r="M57" s="215"/>
    </row>
    <row r="58" s="201" customFormat="true" ht="14.1" hidden="false" customHeight="true" outlineLevel="0" collapsed="false">
      <c r="A58" s="190" t="n">
        <v>51</v>
      </c>
      <c r="B58" s="191" t="s">
        <v>202</v>
      </c>
      <c r="C58" s="197" t="n">
        <v>4584</v>
      </c>
      <c r="D58" s="263"/>
      <c r="E58" s="264" t="n">
        <v>199</v>
      </c>
      <c r="F58" s="195"/>
      <c r="G58" s="197" t="n">
        <v>233</v>
      </c>
      <c r="H58" s="193"/>
      <c r="I58" s="265" t="n">
        <v>118</v>
      </c>
      <c r="J58" s="195"/>
      <c r="K58" s="266" t="n">
        <v>5134</v>
      </c>
      <c r="L58" s="193"/>
      <c r="M58" s="215"/>
    </row>
    <row r="59" s="201" customFormat="true" ht="14.1" hidden="false" customHeight="true" outlineLevel="0" collapsed="false">
      <c r="A59" s="203" t="n">
        <v>52</v>
      </c>
      <c r="B59" s="204" t="s">
        <v>203</v>
      </c>
      <c r="C59" s="209" t="n">
        <v>2375</v>
      </c>
      <c r="D59" s="267"/>
      <c r="E59" s="268" t="n">
        <v>68</v>
      </c>
      <c r="F59" s="208"/>
      <c r="G59" s="209" t="n">
        <v>105.019900774848</v>
      </c>
      <c r="H59" s="206" t="s">
        <v>167</v>
      </c>
      <c r="I59" s="269" t="n">
        <v>38</v>
      </c>
      <c r="J59" s="208"/>
      <c r="K59" s="270" t="n">
        <v>2586.01990077485</v>
      </c>
      <c r="L59" s="206"/>
      <c r="M59" s="215"/>
    </row>
    <row r="60" s="201" customFormat="true" ht="15" hidden="false" customHeight="true" outlineLevel="0" collapsed="false">
      <c r="A60" s="172"/>
      <c r="B60" s="172"/>
      <c r="C60" s="172"/>
      <c r="D60" s="172"/>
      <c r="E60" s="173"/>
      <c r="F60" s="173"/>
      <c r="G60" s="173"/>
      <c r="H60" s="173"/>
      <c r="I60" s="173"/>
      <c r="J60" s="173"/>
      <c r="K60" s="173"/>
      <c r="L60" s="173"/>
      <c r="M60" s="215"/>
    </row>
    <row r="61" s="201" customFormat="true" ht="29.25" hidden="false" customHeight="true" outlineLevel="0" collapsed="false">
      <c r="A61" s="271" t="s">
        <v>140</v>
      </c>
      <c r="B61" s="271"/>
      <c r="C61" s="272" t="s">
        <v>259</v>
      </c>
      <c r="D61" s="272"/>
      <c r="E61" s="183" t="s">
        <v>260</v>
      </c>
      <c r="F61" s="183"/>
      <c r="G61" s="184" t="s">
        <v>146</v>
      </c>
      <c r="H61" s="184"/>
      <c r="I61" s="183" t="s">
        <v>204</v>
      </c>
      <c r="J61" s="183"/>
      <c r="K61" s="273" t="s">
        <v>147</v>
      </c>
      <c r="L61" s="273"/>
      <c r="M61" s="215"/>
    </row>
    <row r="62" s="201" customFormat="true" ht="39" hidden="false" customHeight="true" outlineLevel="0" collapsed="false">
      <c r="A62" s="271"/>
      <c r="B62" s="271"/>
      <c r="C62" s="272"/>
      <c r="D62" s="272"/>
      <c r="E62" s="183"/>
      <c r="F62" s="183"/>
      <c r="G62" s="184"/>
      <c r="H62" s="184"/>
      <c r="I62" s="183"/>
      <c r="J62" s="183"/>
      <c r="K62" s="273"/>
      <c r="L62" s="273"/>
      <c r="M62" s="215"/>
    </row>
    <row r="63" s="201" customFormat="true" ht="13.5" hidden="false" customHeight="true" outlineLevel="0" collapsed="false">
      <c r="A63" s="190" t="n">
        <v>53</v>
      </c>
      <c r="B63" s="274" t="s">
        <v>205</v>
      </c>
      <c r="C63" s="198" t="n">
        <v>3024</v>
      </c>
      <c r="D63" s="218"/>
      <c r="E63" s="275" t="n">
        <v>85</v>
      </c>
      <c r="F63" s="193"/>
      <c r="G63" s="198" t="n">
        <v>53</v>
      </c>
      <c r="H63" s="195"/>
      <c r="I63" s="266" t="n">
        <v>113</v>
      </c>
      <c r="J63" s="274"/>
      <c r="K63" s="265" t="n">
        <v>3275</v>
      </c>
      <c r="L63" s="193"/>
      <c r="M63" s="215"/>
    </row>
    <row r="64" s="201" customFormat="true" ht="13.5" hidden="false" customHeight="true" outlineLevel="0" collapsed="false">
      <c r="A64" s="190" t="n">
        <v>54</v>
      </c>
      <c r="B64" s="274" t="s">
        <v>206</v>
      </c>
      <c r="C64" s="198" t="n">
        <v>9453</v>
      </c>
      <c r="D64" s="218"/>
      <c r="E64" s="275" t="n">
        <v>101.569917743831</v>
      </c>
      <c r="F64" s="193" t="s">
        <v>167</v>
      </c>
      <c r="G64" s="198" t="n">
        <v>468</v>
      </c>
      <c r="H64" s="198"/>
      <c r="I64" s="266" t="n">
        <v>97</v>
      </c>
      <c r="J64" s="274"/>
      <c r="K64" s="265" t="n">
        <v>10119.5699177438</v>
      </c>
      <c r="L64" s="193"/>
      <c r="M64" s="215"/>
    </row>
    <row r="65" s="201" customFormat="true" ht="13.5" hidden="false" customHeight="true" outlineLevel="0" collapsed="false">
      <c r="A65" s="190" t="n">
        <v>55</v>
      </c>
      <c r="B65" s="274" t="s">
        <v>207</v>
      </c>
      <c r="C65" s="198" t="n">
        <v>1766</v>
      </c>
      <c r="D65" s="218"/>
      <c r="E65" s="275" t="n">
        <v>34</v>
      </c>
      <c r="F65" s="193"/>
      <c r="G65" s="198" t="n">
        <v>79</v>
      </c>
      <c r="H65" s="198"/>
      <c r="I65" s="266" t="n">
        <v>49</v>
      </c>
      <c r="J65" s="274"/>
      <c r="K65" s="265" t="n">
        <v>1928</v>
      </c>
      <c r="L65" s="274"/>
      <c r="M65" s="215"/>
    </row>
    <row r="66" s="201" customFormat="true" ht="13.5" hidden="false" customHeight="true" outlineLevel="0" collapsed="false">
      <c r="A66" s="190" t="n">
        <v>56</v>
      </c>
      <c r="B66" s="274" t="s">
        <v>208</v>
      </c>
      <c r="C66" s="198" t="n">
        <v>7173</v>
      </c>
      <c r="D66" s="218"/>
      <c r="E66" s="275" t="n">
        <v>219</v>
      </c>
      <c r="F66" s="193"/>
      <c r="G66" s="198" t="n">
        <v>321</v>
      </c>
      <c r="H66" s="198"/>
      <c r="I66" s="266" t="n">
        <v>411</v>
      </c>
      <c r="J66" s="274"/>
      <c r="K66" s="265" t="n">
        <v>8124</v>
      </c>
      <c r="L66" s="274"/>
      <c r="M66" s="215"/>
    </row>
    <row r="67" s="201" customFormat="true" ht="13.5" hidden="false" customHeight="true" outlineLevel="0" collapsed="false">
      <c r="A67" s="190" t="n">
        <v>57</v>
      </c>
      <c r="B67" s="274" t="s">
        <v>209</v>
      </c>
      <c r="C67" s="198" t="n">
        <v>11596</v>
      </c>
      <c r="D67" s="218"/>
      <c r="E67" s="275" t="n">
        <v>404</v>
      </c>
      <c r="F67" s="193"/>
      <c r="G67" s="198" t="n">
        <v>308</v>
      </c>
      <c r="H67" s="195"/>
      <c r="I67" s="266" t="n">
        <v>436</v>
      </c>
      <c r="J67" s="274"/>
      <c r="K67" s="265" t="n">
        <v>12744</v>
      </c>
      <c r="L67" s="193"/>
      <c r="M67" s="215"/>
    </row>
    <row r="68" s="201" customFormat="true" ht="13.5" hidden="false" customHeight="true" outlineLevel="0" collapsed="false">
      <c r="A68" s="190" t="n">
        <v>58</v>
      </c>
      <c r="B68" s="274" t="s">
        <v>210</v>
      </c>
      <c r="C68" s="198" t="n">
        <v>3893</v>
      </c>
      <c r="D68" s="218"/>
      <c r="E68" s="275" t="n">
        <v>146</v>
      </c>
      <c r="F68" s="193"/>
      <c r="G68" s="198" t="n">
        <v>180</v>
      </c>
      <c r="H68" s="198"/>
      <c r="I68" s="266" t="n">
        <v>40</v>
      </c>
      <c r="J68" s="274"/>
      <c r="K68" s="265" t="n">
        <v>4259</v>
      </c>
      <c r="L68" s="274"/>
      <c r="M68" s="215"/>
    </row>
    <row r="69" s="201" customFormat="true" ht="13.5" hidden="false" customHeight="true" outlineLevel="0" collapsed="false">
      <c r="A69" s="190" t="n">
        <v>59</v>
      </c>
      <c r="B69" s="276" t="s">
        <v>211</v>
      </c>
      <c r="C69" s="198" t="n">
        <v>28822</v>
      </c>
      <c r="D69" s="218"/>
      <c r="E69" s="275" t="n">
        <v>709.207495825345</v>
      </c>
      <c r="F69" s="193" t="s">
        <v>167</v>
      </c>
      <c r="G69" s="198" t="n">
        <v>780</v>
      </c>
      <c r="H69" s="195"/>
      <c r="I69" s="266" t="n">
        <v>394</v>
      </c>
      <c r="J69" s="274"/>
      <c r="K69" s="265" t="n">
        <v>30705.2074958253</v>
      </c>
      <c r="L69" s="193"/>
      <c r="M69" s="215"/>
    </row>
    <row r="70" s="201" customFormat="true" ht="13.5" hidden="false" customHeight="true" outlineLevel="0" collapsed="false">
      <c r="A70" s="190" t="n">
        <v>60</v>
      </c>
      <c r="B70" s="274" t="s">
        <v>212</v>
      </c>
      <c r="C70" s="198" t="n">
        <v>4404.11191148422</v>
      </c>
      <c r="D70" s="195" t="s">
        <v>167</v>
      </c>
      <c r="E70" s="275" t="n">
        <v>110</v>
      </c>
      <c r="F70" s="193"/>
      <c r="G70" s="198" t="n">
        <v>494</v>
      </c>
      <c r="H70" s="198"/>
      <c r="I70" s="266" t="n">
        <v>299</v>
      </c>
      <c r="J70" s="274"/>
      <c r="K70" s="265" t="n">
        <v>5307.11191148422</v>
      </c>
      <c r="L70" s="193"/>
      <c r="M70" s="215"/>
    </row>
    <row r="71" s="201" customFormat="true" ht="13.5" hidden="false" customHeight="true" outlineLevel="0" collapsed="false">
      <c r="A71" s="190" t="n">
        <v>61</v>
      </c>
      <c r="B71" s="274" t="s">
        <v>213</v>
      </c>
      <c r="C71" s="198" t="n">
        <v>4383</v>
      </c>
      <c r="D71" s="218"/>
      <c r="E71" s="275" t="n">
        <v>104.242810316037</v>
      </c>
      <c r="F71" s="193" t="s">
        <v>167</v>
      </c>
      <c r="G71" s="198" t="n">
        <v>113.771559172752</v>
      </c>
      <c r="H71" s="195" t="s">
        <v>167</v>
      </c>
      <c r="I71" s="266" t="n">
        <v>100</v>
      </c>
      <c r="J71" s="274"/>
      <c r="K71" s="265" t="n">
        <v>4701.01436948879</v>
      </c>
      <c r="L71" s="193"/>
      <c r="M71" s="215"/>
    </row>
    <row r="72" s="201" customFormat="true" ht="13.5" hidden="false" customHeight="true" outlineLevel="0" collapsed="false">
      <c r="A72" s="190" t="n">
        <v>62</v>
      </c>
      <c r="B72" s="274" t="s">
        <v>214</v>
      </c>
      <c r="C72" s="198" t="n">
        <v>26228</v>
      </c>
      <c r="D72" s="218"/>
      <c r="E72" s="275" t="n">
        <v>566</v>
      </c>
      <c r="F72" s="193"/>
      <c r="G72" s="198" t="n">
        <v>209</v>
      </c>
      <c r="H72" s="198"/>
      <c r="I72" s="266" t="n">
        <v>194</v>
      </c>
      <c r="J72" s="274"/>
      <c r="K72" s="265" t="n">
        <v>27197</v>
      </c>
      <c r="L72" s="274"/>
      <c r="M72" s="215"/>
    </row>
    <row r="73" s="201" customFormat="true" ht="13.5" hidden="false" customHeight="true" outlineLevel="0" collapsed="false">
      <c r="A73" s="190" t="n">
        <v>63</v>
      </c>
      <c r="B73" s="274" t="s">
        <v>215</v>
      </c>
      <c r="C73" s="198" t="n">
        <v>7325</v>
      </c>
      <c r="D73" s="218"/>
      <c r="E73" s="275" t="n">
        <v>158</v>
      </c>
      <c r="F73" s="193"/>
      <c r="G73" s="198" t="n">
        <v>179</v>
      </c>
      <c r="H73" s="198"/>
      <c r="I73" s="266" t="n">
        <v>130</v>
      </c>
      <c r="J73" s="274"/>
      <c r="K73" s="265" t="n">
        <v>7792</v>
      </c>
      <c r="L73" s="274"/>
      <c r="M73" s="215"/>
    </row>
    <row r="74" s="201" customFormat="true" ht="13.5" hidden="false" customHeight="true" outlineLevel="0" collapsed="false">
      <c r="A74" s="190" t="n">
        <v>64</v>
      </c>
      <c r="B74" s="274" t="s">
        <v>216</v>
      </c>
      <c r="C74" s="198" t="n">
        <v>7290</v>
      </c>
      <c r="D74" s="218"/>
      <c r="E74" s="275" t="n">
        <v>217</v>
      </c>
      <c r="F74" s="193"/>
      <c r="G74" s="198" t="n">
        <v>202</v>
      </c>
      <c r="H74" s="198"/>
      <c r="I74" s="266" t="n">
        <v>232</v>
      </c>
      <c r="J74" s="274"/>
      <c r="K74" s="265" t="n">
        <v>7941</v>
      </c>
      <c r="L74" s="274"/>
      <c r="M74" s="215"/>
    </row>
    <row r="75" s="201" customFormat="true" ht="13.5" hidden="false" customHeight="true" outlineLevel="0" collapsed="false">
      <c r="A75" s="190" t="n">
        <v>65</v>
      </c>
      <c r="B75" s="274" t="s">
        <v>217</v>
      </c>
      <c r="C75" s="198" t="n">
        <v>5312</v>
      </c>
      <c r="D75" s="218"/>
      <c r="E75" s="275" t="n">
        <v>113.15245222339</v>
      </c>
      <c r="F75" s="193" t="s">
        <v>167</v>
      </c>
      <c r="G75" s="198" t="n">
        <v>91</v>
      </c>
      <c r="H75" s="195"/>
      <c r="I75" s="266" t="n">
        <v>266</v>
      </c>
      <c r="J75" s="274"/>
      <c r="K75" s="265" t="n">
        <v>5782.15245222339</v>
      </c>
      <c r="L75" s="274"/>
      <c r="M75" s="215"/>
    </row>
    <row r="76" s="201" customFormat="true" ht="13.5" hidden="false" customHeight="true" outlineLevel="0" collapsed="false">
      <c r="A76" s="190" t="n">
        <v>66</v>
      </c>
      <c r="B76" s="274" t="s">
        <v>218</v>
      </c>
      <c r="C76" s="198" t="n">
        <v>6868</v>
      </c>
      <c r="D76" s="218"/>
      <c r="E76" s="275" t="n">
        <v>191</v>
      </c>
      <c r="F76" s="193"/>
      <c r="G76" s="198" t="n">
        <v>292.56830804549</v>
      </c>
      <c r="H76" s="195" t="s">
        <v>167</v>
      </c>
      <c r="I76" s="266" t="n">
        <v>544</v>
      </c>
      <c r="J76" s="274"/>
      <c r="K76" s="265" t="n">
        <v>7895.56830804549</v>
      </c>
      <c r="L76" s="274"/>
      <c r="M76" s="215"/>
    </row>
    <row r="77" s="201" customFormat="true" ht="13.5" hidden="false" customHeight="true" outlineLevel="0" collapsed="false">
      <c r="A77" s="190" t="n">
        <v>67</v>
      </c>
      <c r="B77" s="274" t="s">
        <v>219</v>
      </c>
      <c r="C77" s="198" t="n">
        <v>10750</v>
      </c>
      <c r="D77" s="218"/>
      <c r="E77" s="275" t="n">
        <v>299</v>
      </c>
      <c r="F77" s="193"/>
      <c r="G77" s="198" t="n">
        <v>463.23315440536</v>
      </c>
      <c r="H77" s="195" t="s">
        <v>167</v>
      </c>
      <c r="I77" s="266" t="n">
        <v>249</v>
      </c>
      <c r="J77" s="274"/>
      <c r="K77" s="265" t="n">
        <v>11761.2331544054</v>
      </c>
      <c r="L77" s="193"/>
      <c r="M77" s="215"/>
    </row>
    <row r="78" s="201" customFormat="true" ht="13.5" hidden="false" customHeight="true" outlineLevel="0" collapsed="false">
      <c r="A78" s="190" t="n">
        <v>68</v>
      </c>
      <c r="B78" s="274" t="s">
        <v>220</v>
      </c>
      <c r="C78" s="198" t="n">
        <v>6299</v>
      </c>
      <c r="D78" s="218"/>
      <c r="E78" s="275" t="n">
        <v>246</v>
      </c>
      <c r="F78" s="193"/>
      <c r="G78" s="198" t="n">
        <v>361</v>
      </c>
      <c r="H78" s="198"/>
      <c r="I78" s="266" t="n">
        <v>200</v>
      </c>
      <c r="J78" s="274"/>
      <c r="K78" s="265" t="n">
        <v>7106</v>
      </c>
      <c r="L78" s="193"/>
      <c r="M78" s="215"/>
    </row>
    <row r="79" s="201" customFormat="true" ht="13.5" hidden="false" customHeight="true" outlineLevel="0" collapsed="false">
      <c r="A79" s="190" t="n">
        <v>69</v>
      </c>
      <c r="B79" s="274" t="s">
        <v>221</v>
      </c>
      <c r="C79" s="198" t="n">
        <v>11934</v>
      </c>
      <c r="D79" s="218"/>
      <c r="E79" s="275" t="n">
        <v>510</v>
      </c>
      <c r="F79" s="193"/>
      <c r="G79" s="198" t="n">
        <v>668</v>
      </c>
      <c r="H79" s="198"/>
      <c r="I79" s="266" t="n">
        <v>222</v>
      </c>
      <c r="J79" s="276"/>
      <c r="K79" s="265" t="n">
        <v>13334</v>
      </c>
      <c r="L79" s="193"/>
      <c r="M79" s="172"/>
    </row>
    <row r="80" s="201" customFormat="true" ht="13.5" hidden="false" customHeight="true" outlineLevel="0" collapsed="false">
      <c r="A80" s="190" t="n">
        <v>70</v>
      </c>
      <c r="B80" s="274" t="s">
        <v>222</v>
      </c>
      <c r="C80" s="198" t="n">
        <v>2809</v>
      </c>
      <c r="D80" s="218"/>
      <c r="E80" s="275" t="n">
        <v>64</v>
      </c>
      <c r="F80" s="193"/>
      <c r="G80" s="198" t="n">
        <v>124</v>
      </c>
      <c r="H80" s="195"/>
      <c r="I80" s="266" t="n">
        <v>70</v>
      </c>
      <c r="J80" s="276"/>
      <c r="K80" s="265" t="n">
        <v>3067</v>
      </c>
      <c r="L80" s="276"/>
      <c r="M80" s="172"/>
    </row>
    <row r="81" s="201" customFormat="true" ht="13.5" hidden="false" customHeight="true" outlineLevel="0" collapsed="false">
      <c r="A81" s="190" t="n">
        <v>71</v>
      </c>
      <c r="B81" s="274" t="s">
        <v>223</v>
      </c>
      <c r="C81" s="198" t="n">
        <v>8752</v>
      </c>
      <c r="D81" s="218"/>
      <c r="E81" s="275" t="n">
        <v>168</v>
      </c>
      <c r="F81" s="202"/>
      <c r="G81" s="198" t="n">
        <v>229.487931322816</v>
      </c>
      <c r="H81" s="195" t="s">
        <v>167</v>
      </c>
      <c r="I81" s="266" t="n">
        <v>166</v>
      </c>
      <c r="J81" s="276"/>
      <c r="K81" s="265" t="n">
        <v>9315.48793132282</v>
      </c>
      <c r="L81" s="276"/>
      <c r="M81" s="172"/>
    </row>
    <row r="82" s="201" customFormat="true" ht="13.5" hidden="false" customHeight="true" outlineLevel="0" collapsed="false">
      <c r="A82" s="190" t="n">
        <v>72</v>
      </c>
      <c r="B82" s="274" t="s">
        <v>224</v>
      </c>
      <c r="C82" s="198" t="n">
        <v>5085</v>
      </c>
      <c r="D82" s="218"/>
      <c r="E82" s="275" t="n">
        <v>153.245840806482</v>
      </c>
      <c r="F82" s="193" t="s">
        <v>167</v>
      </c>
      <c r="G82" s="198" t="n">
        <v>243.101622164</v>
      </c>
      <c r="H82" s="195" t="s">
        <v>167</v>
      </c>
      <c r="I82" s="266" t="n">
        <v>105</v>
      </c>
      <c r="J82" s="276"/>
      <c r="K82" s="265" t="n">
        <v>5586.34746297048</v>
      </c>
      <c r="L82" s="193"/>
      <c r="M82" s="172"/>
    </row>
    <row r="83" s="201" customFormat="true" ht="13.5" hidden="false" customHeight="true" outlineLevel="0" collapsed="false">
      <c r="A83" s="190" t="n">
        <v>73</v>
      </c>
      <c r="B83" s="274" t="s">
        <v>225</v>
      </c>
      <c r="C83" s="198" t="n">
        <v>4734</v>
      </c>
      <c r="D83" s="218"/>
      <c r="E83" s="275" t="n">
        <v>74</v>
      </c>
      <c r="F83" s="193"/>
      <c r="G83" s="198" t="n">
        <v>252</v>
      </c>
      <c r="H83" s="195"/>
      <c r="I83" s="266" t="n">
        <v>15</v>
      </c>
      <c r="J83" s="276"/>
      <c r="K83" s="265" t="n">
        <v>5075</v>
      </c>
      <c r="L83" s="193"/>
      <c r="M83" s="172"/>
    </row>
    <row r="84" s="201" customFormat="true" ht="13.5" hidden="false" customHeight="true" outlineLevel="0" collapsed="false">
      <c r="A84" s="190" t="n">
        <v>74</v>
      </c>
      <c r="B84" s="274" t="s">
        <v>226</v>
      </c>
      <c r="C84" s="198" t="n">
        <v>5867</v>
      </c>
      <c r="D84" s="218"/>
      <c r="E84" s="275" t="n">
        <v>99</v>
      </c>
      <c r="F84" s="193"/>
      <c r="G84" s="198" t="n">
        <v>324.783767211104</v>
      </c>
      <c r="H84" s="195" t="s">
        <v>167</v>
      </c>
      <c r="I84" s="266" t="n">
        <v>106</v>
      </c>
      <c r="J84" s="276"/>
      <c r="K84" s="265" t="n">
        <v>6396.7837672111</v>
      </c>
      <c r="L84" s="276"/>
      <c r="M84" s="172"/>
    </row>
    <row r="85" s="201" customFormat="true" ht="13.5" hidden="false" customHeight="true" outlineLevel="0" collapsed="false">
      <c r="A85" s="190" t="n">
        <v>75</v>
      </c>
      <c r="B85" s="274" t="s">
        <v>227</v>
      </c>
      <c r="C85" s="198" t="n">
        <v>17531</v>
      </c>
      <c r="D85" s="218"/>
      <c r="E85" s="275" t="n">
        <v>726</v>
      </c>
      <c r="F85" s="193"/>
      <c r="G85" s="198" t="n">
        <v>588.30592563688</v>
      </c>
      <c r="H85" s="195" t="s">
        <v>167</v>
      </c>
      <c r="I85" s="266" t="n">
        <v>1389</v>
      </c>
      <c r="J85" s="276"/>
      <c r="K85" s="265" t="n">
        <v>20234.3059256369</v>
      </c>
      <c r="L85" s="276"/>
      <c r="M85" s="172"/>
    </row>
    <row r="86" s="201" customFormat="true" ht="13.5" hidden="false" customHeight="true" outlineLevel="0" collapsed="false">
      <c r="A86" s="190" t="n">
        <v>76</v>
      </c>
      <c r="B86" s="274" t="s">
        <v>228</v>
      </c>
      <c r="C86" s="198" t="n">
        <v>18516</v>
      </c>
      <c r="D86" s="218"/>
      <c r="E86" s="275" t="n">
        <v>477</v>
      </c>
      <c r="F86" s="193"/>
      <c r="G86" s="198" t="n">
        <v>495</v>
      </c>
      <c r="H86" s="195"/>
      <c r="I86" s="266" t="n">
        <v>295</v>
      </c>
      <c r="J86" s="276"/>
      <c r="K86" s="265" t="n">
        <v>19783</v>
      </c>
      <c r="L86" s="276"/>
      <c r="M86" s="172"/>
    </row>
    <row r="87" s="201" customFormat="true" ht="13.5" hidden="false" customHeight="true" outlineLevel="0" collapsed="false">
      <c r="A87" s="190" t="n">
        <v>77</v>
      </c>
      <c r="B87" s="274" t="s">
        <v>229</v>
      </c>
      <c r="C87" s="198" t="n">
        <v>6756</v>
      </c>
      <c r="D87" s="218"/>
      <c r="E87" s="275" t="n">
        <v>260</v>
      </c>
      <c r="F87" s="193"/>
      <c r="G87" s="198" t="n">
        <v>265</v>
      </c>
      <c r="H87" s="198"/>
      <c r="I87" s="266" t="n">
        <v>236</v>
      </c>
      <c r="J87" s="276"/>
      <c r="K87" s="265" t="n">
        <v>7517</v>
      </c>
      <c r="L87" s="276"/>
      <c r="M87" s="172"/>
    </row>
    <row r="88" s="201" customFormat="true" ht="13.5" hidden="false" customHeight="true" outlineLevel="0" collapsed="false">
      <c r="A88" s="190" t="n">
        <v>78</v>
      </c>
      <c r="B88" s="274" t="s">
        <v>230</v>
      </c>
      <c r="C88" s="198" t="n">
        <v>6877</v>
      </c>
      <c r="D88" s="218"/>
      <c r="E88" s="275" t="n">
        <v>325</v>
      </c>
      <c r="F88" s="193"/>
      <c r="G88" s="198" t="n">
        <v>519</v>
      </c>
      <c r="H88" s="195"/>
      <c r="I88" s="266" t="n">
        <v>136</v>
      </c>
      <c r="J88" s="276"/>
      <c r="K88" s="265" t="n">
        <v>7857</v>
      </c>
      <c r="L88" s="193"/>
      <c r="M88" s="172"/>
    </row>
    <row r="89" s="201" customFormat="true" ht="13.5" hidden="false" customHeight="true" outlineLevel="0" collapsed="false">
      <c r="A89" s="190" t="n">
        <v>79</v>
      </c>
      <c r="B89" s="274" t="s">
        <v>231</v>
      </c>
      <c r="C89" s="198" t="n">
        <v>3594.90568959179</v>
      </c>
      <c r="D89" s="195" t="s">
        <v>167</v>
      </c>
      <c r="E89" s="275" t="n">
        <v>91</v>
      </c>
      <c r="F89" s="193"/>
      <c r="G89" s="198" t="n">
        <v>218</v>
      </c>
      <c r="H89" s="198"/>
      <c r="I89" s="266" t="n">
        <v>288</v>
      </c>
      <c r="J89" s="276"/>
      <c r="K89" s="265" t="n">
        <v>4191.90568959179</v>
      </c>
      <c r="L89" s="276"/>
      <c r="M89" s="172"/>
    </row>
    <row r="90" s="201" customFormat="true" ht="13.5" hidden="false" customHeight="true" outlineLevel="0" collapsed="false">
      <c r="A90" s="190" t="n">
        <v>80</v>
      </c>
      <c r="B90" s="274" t="s">
        <v>232</v>
      </c>
      <c r="C90" s="198" t="n">
        <v>7941</v>
      </c>
      <c r="D90" s="218"/>
      <c r="E90" s="275" t="n">
        <v>255</v>
      </c>
      <c r="F90" s="193"/>
      <c r="G90" s="198" t="n">
        <v>222</v>
      </c>
      <c r="H90" s="198"/>
      <c r="I90" s="266" t="n">
        <v>153</v>
      </c>
      <c r="J90" s="276"/>
      <c r="K90" s="265" t="n">
        <v>8571</v>
      </c>
      <c r="L90" s="276"/>
      <c r="M90" s="172"/>
    </row>
    <row r="91" s="201" customFormat="true" ht="13.5" hidden="false" customHeight="true" outlineLevel="0" collapsed="false">
      <c r="A91" s="190" t="n">
        <v>81</v>
      </c>
      <c r="B91" s="274" t="s">
        <v>233</v>
      </c>
      <c r="C91" s="198" t="n">
        <v>6723</v>
      </c>
      <c r="D91" s="218"/>
      <c r="E91" s="275" t="n">
        <v>144</v>
      </c>
      <c r="F91" s="193"/>
      <c r="G91" s="198" t="n">
        <v>155</v>
      </c>
      <c r="H91" s="198"/>
      <c r="I91" s="266" t="n">
        <v>147</v>
      </c>
      <c r="J91" s="276"/>
      <c r="K91" s="265" t="n">
        <v>7169</v>
      </c>
      <c r="L91" s="276"/>
      <c r="M91" s="172"/>
    </row>
    <row r="92" s="201" customFormat="true" ht="13.5" hidden="false" customHeight="true" outlineLevel="0" collapsed="false">
      <c r="A92" s="190" t="n">
        <v>82</v>
      </c>
      <c r="B92" s="274" t="s">
        <v>234</v>
      </c>
      <c r="C92" s="198" t="n">
        <v>4681</v>
      </c>
      <c r="D92" s="218"/>
      <c r="E92" s="275" t="n">
        <v>97</v>
      </c>
      <c r="F92" s="193"/>
      <c r="G92" s="198" t="n">
        <v>88</v>
      </c>
      <c r="H92" s="198"/>
      <c r="I92" s="266" t="n">
        <v>69</v>
      </c>
      <c r="J92" s="276"/>
      <c r="K92" s="265" t="n">
        <v>4935</v>
      </c>
      <c r="L92" s="276"/>
      <c r="M92" s="172"/>
    </row>
    <row r="93" s="201" customFormat="true" ht="13.5" hidden="false" customHeight="true" outlineLevel="0" collapsed="false">
      <c r="A93" s="190" t="n">
        <v>83</v>
      </c>
      <c r="B93" s="274" t="s">
        <v>235</v>
      </c>
      <c r="C93" s="198" t="n">
        <v>17302</v>
      </c>
      <c r="D93" s="218"/>
      <c r="E93" s="275" t="n">
        <v>360</v>
      </c>
      <c r="F93" s="193"/>
      <c r="G93" s="198" t="n">
        <v>309</v>
      </c>
      <c r="H93" s="198"/>
      <c r="I93" s="266" t="n">
        <v>230</v>
      </c>
      <c r="J93" s="276"/>
      <c r="K93" s="265" t="n">
        <v>18201</v>
      </c>
      <c r="L93" s="276"/>
      <c r="M93" s="172"/>
    </row>
    <row r="94" s="201" customFormat="true" ht="13.5" hidden="false" customHeight="true" outlineLevel="0" collapsed="false">
      <c r="A94" s="190" t="n">
        <v>84</v>
      </c>
      <c r="B94" s="274" t="s">
        <v>236</v>
      </c>
      <c r="C94" s="198" t="n">
        <v>5705</v>
      </c>
      <c r="D94" s="218"/>
      <c r="E94" s="275" t="n">
        <v>123</v>
      </c>
      <c r="F94" s="193"/>
      <c r="G94" s="198" t="n">
        <v>160</v>
      </c>
      <c r="H94" s="198"/>
      <c r="I94" s="266" t="n">
        <v>161</v>
      </c>
      <c r="J94" s="276"/>
      <c r="K94" s="265" t="n">
        <v>6149</v>
      </c>
      <c r="L94" s="276"/>
      <c r="M94" s="172"/>
    </row>
    <row r="95" s="201" customFormat="true" ht="13.5" hidden="false" customHeight="true" outlineLevel="0" collapsed="false">
      <c r="A95" s="190" t="n">
        <v>85</v>
      </c>
      <c r="B95" s="274" t="s">
        <v>237</v>
      </c>
      <c r="C95" s="198" t="n">
        <v>4705</v>
      </c>
      <c r="D95" s="218"/>
      <c r="E95" s="275" t="n">
        <v>26</v>
      </c>
      <c r="F95" s="193"/>
      <c r="G95" s="198" t="n">
        <v>459</v>
      </c>
      <c r="H95" s="198"/>
      <c r="I95" s="266" t="n">
        <v>221</v>
      </c>
      <c r="J95" s="276"/>
      <c r="K95" s="265" t="n">
        <v>5411</v>
      </c>
      <c r="L95" s="276"/>
      <c r="M95" s="172"/>
    </row>
    <row r="96" s="201" customFormat="true" ht="13.5" hidden="false" customHeight="true" outlineLevel="0" collapsed="false">
      <c r="A96" s="190" t="n">
        <v>86</v>
      </c>
      <c r="B96" s="274" t="s">
        <v>238</v>
      </c>
      <c r="C96" s="198" t="n">
        <v>4301</v>
      </c>
      <c r="D96" s="218"/>
      <c r="E96" s="275" t="n">
        <v>88</v>
      </c>
      <c r="F96" s="193"/>
      <c r="G96" s="198" t="n">
        <v>191</v>
      </c>
      <c r="H96" s="198"/>
      <c r="I96" s="266" t="n">
        <v>125</v>
      </c>
      <c r="J96" s="276"/>
      <c r="K96" s="265" t="n">
        <v>4705</v>
      </c>
      <c r="L96" s="276"/>
      <c r="M96" s="172"/>
    </row>
    <row r="97" s="201" customFormat="true" ht="13.5" hidden="false" customHeight="true" outlineLevel="0" collapsed="false">
      <c r="A97" s="190" t="n">
        <v>87</v>
      </c>
      <c r="B97" s="274" t="s">
        <v>239</v>
      </c>
      <c r="C97" s="198" t="n">
        <v>5221</v>
      </c>
      <c r="D97" s="218"/>
      <c r="E97" s="275" t="n">
        <v>145.671875947141</v>
      </c>
      <c r="F97" s="193" t="s">
        <v>167</v>
      </c>
      <c r="G97" s="198" t="n">
        <v>197</v>
      </c>
      <c r="H97" s="195"/>
      <c r="I97" s="266" t="n">
        <v>79</v>
      </c>
      <c r="J97" s="276"/>
      <c r="K97" s="265" t="n">
        <v>5642.67187594714</v>
      </c>
      <c r="L97" s="193"/>
      <c r="M97" s="172"/>
    </row>
    <row r="98" s="201" customFormat="true" ht="13.5" hidden="false" customHeight="true" outlineLevel="0" collapsed="false">
      <c r="A98" s="190" t="n">
        <v>88</v>
      </c>
      <c r="B98" s="274" t="s">
        <v>240</v>
      </c>
      <c r="C98" s="198" t="n">
        <v>3404</v>
      </c>
      <c r="D98" s="218"/>
      <c r="E98" s="275" t="n">
        <v>170</v>
      </c>
      <c r="F98" s="193"/>
      <c r="G98" s="198" t="n">
        <v>177</v>
      </c>
      <c r="H98" s="195"/>
      <c r="I98" s="266" t="n">
        <v>39</v>
      </c>
      <c r="J98" s="276"/>
      <c r="K98" s="265" t="n">
        <v>3790</v>
      </c>
      <c r="L98" s="276"/>
      <c r="M98" s="172"/>
    </row>
    <row r="99" s="201" customFormat="true" ht="13.5" hidden="false" customHeight="true" outlineLevel="0" collapsed="false">
      <c r="A99" s="190" t="n">
        <v>89</v>
      </c>
      <c r="B99" s="274" t="s">
        <v>241</v>
      </c>
      <c r="C99" s="198" t="n">
        <v>3726</v>
      </c>
      <c r="D99" s="218"/>
      <c r="E99" s="275" t="n">
        <v>127</v>
      </c>
      <c r="F99" s="193"/>
      <c r="G99" s="198" t="n">
        <v>171</v>
      </c>
      <c r="H99" s="195"/>
      <c r="I99" s="266" t="n">
        <v>62</v>
      </c>
      <c r="J99" s="276"/>
      <c r="K99" s="265" t="n">
        <v>4086</v>
      </c>
      <c r="L99" s="276"/>
      <c r="M99" s="172"/>
    </row>
    <row r="100" s="201" customFormat="true" ht="13.5" hidden="false" customHeight="true" outlineLevel="0" collapsed="false">
      <c r="A100" s="190" t="n">
        <v>90</v>
      </c>
      <c r="B100" s="274" t="s">
        <v>242</v>
      </c>
      <c r="C100" s="198" t="n">
        <v>1616</v>
      </c>
      <c r="D100" s="218"/>
      <c r="E100" s="275" t="n">
        <v>14</v>
      </c>
      <c r="F100" s="193"/>
      <c r="G100" s="198" t="n">
        <v>89</v>
      </c>
      <c r="H100" s="198"/>
      <c r="I100" s="266" t="n">
        <v>28</v>
      </c>
      <c r="J100" s="276"/>
      <c r="K100" s="265" t="n">
        <v>1747</v>
      </c>
      <c r="L100" s="276"/>
      <c r="M100" s="172"/>
    </row>
    <row r="101" s="201" customFormat="true" ht="13.5" hidden="false" customHeight="true" outlineLevel="0" collapsed="false">
      <c r="A101" s="190" t="n">
        <v>91</v>
      </c>
      <c r="B101" s="274" t="s">
        <v>243</v>
      </c>
      <c r="C101" s="198" t="n">
        <v>5556</v>
      </c>
      <c r="D101" s="218"/>
      <c r="E101" s="275" t="n">
        <v>217</v>
      </c>
      <c r="F101" s="193"/>
      <c r="G101" s="198" t="n">
        <v>354.92836835944</v>
      </c>
      <c r="H101" s="195" t="s">
        <v>167</v>
      </c>
      <c r="I101" s="266" t="n">
        <v>188</v>
      </c>
      <c r="J101" s="276"/>
      <c r="K101" s="265" t="n">
        <v>6315.92836835944</v>
      </c>
      <c r="L101" s="276"/>
      <c r="M101" s="172"/>
    </row>
    <row r="102" s="201" customFormat="true" ht="13.5" hidden="false" customHeight="true" outlineLevel="0" collapsed="false">
      <c r="A102" s="190" t="n">
        <v>92</v>
      </c>
      <c r="B102" s="274" t="s">
        <v>244</v>
      </c>
      <c r="C102" s="198" t="n">
        <v>7775</v>
      </c>
      <c r="D102" s="218"/>
      <c r="E102" s="275" t="n">
        <v>461.519450800915</v>
      </c>
      <c r="F102" s="193" t="s">
        <v>167</v>
      </c>
      <c r="G102" s="198" t="n">
        <v>254</v>
      </c>
      <c r="H102" s="173"/>
      <c r="I102" s="266" t="n">
        <v>434</v>
      </c>
      <c r="J102" s="276"/>
      <c r="K102" s="265" t="n">
        <v>8924.51945080092</v>
      </c>
      <c r="L102" s="193"/>
      <c r="M102" s="172"/>
    </row>
    <row r="103" s="201" customFormat="true" ht="13.5" hidden="false" customHeight="true" outlineLevel="0" collapsed="false">
      <c r="A103" s="190" t="n">
        <v>93</v>
      </c>
      <c r="B103" s="274" t="s">
        <v>245</v>
      </c>
      <c r="C103" s="198" t="n">
        <v>13412</v>
      </c>
      <c r="D103" s="218"/>
      <c r="E103" s="275" t="n">
        <v>469</v>
      </c>
      <c r="F103" s="193"/>
      <c r="G103" s="198" t="n">
        <v>373</v>
      </c>
      <c r="H103" s="195"/>
      <c r="I103" s="266" t="n">
        <v>189</v>
      </c>
      <c r="J103" s="276"/>
      <c r="K103" s="265" t="n">
        <v>14443</v>
      </c>
      <c r="L103" s="276"/>
      <c r="M103" s="172"/>
    </row>
    <row r="104" s="201" customFormat="true" ht="13.5" hidden="false" customHeight="true" outlineLevel="0" collapsed="false">
      <c r="A104" s="190" t="n">
        <v>94</v>
      </c>
      <c r="B104" s="274" t="s">
        <v>246</v>
      </c>
      <c r="C104" s="198" t="n">
        <v>8266</v>
      </c>
      <c r="D104" s="218"/>
      <c r="E104" s="275" t="n">
        <v>71</v>
      </c>
      <c r="F104" s="193"/>
      <c r="G104" s="198" t="n">
        <v>589.278332125537</v>
      </c>
      <c r="H104" s="195" t="s">
        <v>167</v>
      </c>
      <c r="I104" s="266" t="n">
        <v>346</v>
      </c>
      <c r="J104" s="276"/>
      <c r="K104" s="265" t="n">
        <v>9272.27833212554</v>
      </c>
      <c r="L104" s="193"/>
      <c r="M104" s="172"/>
    </row>
    <row r="105" s="201" customFormat="true" ht="13.5" hidden="false" customHeight="true" outlineLevel="0" collapsed="false">
      <c r="A105" s="190" t="n">
        <v>95</v>
      </c>
      <c r="B105" s="274" t="s">
        <v>247</v>
      </c>
      <c r="C105" s="198" t="n">
        <v>7290</v>
      </c>
      <c r="D105" s="218"/>
      <c r="E105" s="275" t="n">
        <v>159.726584814157</v>
      </c>
      <c r="F105" s="193" t="s">
        <v>167</v>
      </c>
      <c r="G105" s="198" t="n">
        <v>497.652955351888</v>
      </c>
      <c r="H105" s="195" t="s">
        <v>167</v>
      </c>
      <c r="I105" s="266" t="n">
        <v>185</v>
      </c>
      <c r="J105" s="276"/>
      <c r="K105" s="265" t="n">
        <v>8132.37954016605</v>
      </c>
      <c r="L105" s="276"/>
      <c r="M105" s="172"/>
    </row>
    <row r="106" s="201" customFormat="true" ht="13.5" hidden="false" customHeight="true" outlineLevel="0" collapsed="false">
      <c r="A106" s="190" t="n">
        <v>971</v>
      </c>
      <c r="B106" s="274" t="s">
        <v>248</v>
      </c>
      <c r="C106" s="198" t="n">
        <v>7296</v>
      </c>
      <c r="D106" s="218"/>
      <c r="E106" s="275" t="n">
        <v>173</v>
      </c>
      <c r="F106" s="193"/>
      <c r="G106" s="198" t="n">
        <v>149</v>
      </c>
      <c r="H106" s="198"/>
      <c r="I106" s="266" t="n">
        <v>276</v>
      </c>
      <c r="J106" s="276"/>
      <c r="K106" s="265" t="n">
        <v>7894</v>
      </c>
      <c r="L106" s="276"/>
      <c r="M106" s="172"/>
    </row>
    <row r="107" s="201" customFormat="true" ht="13.5" hidden="false" customHeight="true" outlineLevel="0" collapsed="false">
      <c r="A107" s="190" t="n">
        <v>972</v>
      </c>
      <c r="B107" s="274" t="s">
        <v>249</v>
      </c>
      <c r="C107" s="198" t="n">
        <v>6006</v>
      </c>
      <c r="D107" s="218"/>
      <c r="E107" s="275" t="n">
        <v>0</v>
      </c>
      <c r="F107" s="193"/>
      <c r="G107" s="198" t="n">
        <v>226</v>
      </c>
      <c r="H107" s="198"/>
      <c r="I107" s="266" t="n">
        <v>1214</v>
      </c>
      <c r="J107" s="276"/>
      <c r="K107" s="265" t="n">
        <v>7446</v>
      </c>
      <c r="L107" s="276"/>
      <c r="M107" s="172"/>
    </row>
    <row r="108" s="201" customFormat="true" ht="13.5" hidden="false" customHeight="true" outlineLevel="0" collapsed="false">
      <c r="A108" s="190" t="n">
        <v>973</v>
      </c>
      <c r="B108" s="274" t="s">
        <v>250</v>
      </c>
      <c r="C108" s="198" t="n">
        <v>547</v>
      </c>
      <c r="D108" s="218"/>
      <c r="E108" s="275" t="n">
        <v>64</v>
      </c>
      <c r="F108" s="193"/>
      <c r="G108" s="198" t="n">
        <v>5</v>
      </c>
      <c r="H108" s="198"/>
      <c r="I108" s="266" t="n">
        <v>200</v>
      </c>
      <c r="J108" s="276"/>
      <c r="K108" s="265" t="n">
        <v>816</v>
      </c>
      <c r="L108" s="276"/>
      <c r="M108" s="172"/>
    </row>
    <row r="109" s="201" customFormat="true" ht="13.5" hidden="false" customHeight="true" outlineLevel="0" collapsed="false">
      <c r="A109" s="203" t="n">
        <v>974</v>
      </c>
      <c r="B109" s="277" t="s">
        <v>251</v>
      </c>
      <c r="C109" s="222" t="n">
        <v>11384</v>
      </c>
      <c r="D109" s="278"/>
      <c r="E109" s="279" t="n">
        <v>395</v>
      </c>
      <c r="F109" s="206"/>
      <c r="G109" s="222" t="n">
        <v>113</v>
      </c>
      <c r="H109" s="222"/>
      <c r="I109" s="270" t="n">
        <v>2743</v>
      </c>
      <c r="J109" s="280"/>
      <c r="K109" s="269" t="n">
        <v>14635</v>
      </c>
      <c r="L109" s="280"/>
      <c r="M109" s="172"/>
    </row>
    <row r="110" customFormat="false" ht="15" hidden="false" customHeight="true" outlineLevel="0" collapsed="false">
      <c r="A110" s="210"/>
      <c r="B110" s="281"/>
      <c r="C110" s="282"/>
      <c r="D110" s="283"/>
      <c r="E110" s="282"/>
      <c r="F110" s="282"/>
      <c r="G110" s="284"/>
      <c r="H110" s="285"/>
      <c r="I110" s="286"/>
      <c r="J110" s="287"/>
      <c r="K110" s="286"/>
      <c r="L110" s="287"/>
    </row>
    <row r="111" customFormat="false" ht="14.1" hidden="false" customHeight="true" outlineLevel="0" collapsed="false">
      <c r="A111" s="228" t="s">
        <v>252</v>
      </c>
      <c r="B111" s="228"/>
      <c r="C111" s="288" t="n">
        <v>687442.537504698</v>
      </c>
      <c r="D111" s="289"/>
      <c r="E111" s="290" t="n">
        <v>17536.6459095831</v>
      </c>
      <c r="F111" s="291"/>
      <c r="G111" s="288" t="n">
        <v>25394.9216361777</v>
      </c>
      <c r="H111" s="235"/>
      <c r="I111" s="290" t="n">
        <v>19381</v>
      </c>
      <c r="J111" s="292"/>
      <c r="K111" s="236" t="n">
        <v>749755.105050459</v>
      </c>
      <c r="L111" s="293"/>
      <c r="M111" s="200"/>
    </row>
    <row r="112" customFormat="false" ht="14.1" hidden="false" customHeight="true" outlineLevel="0" collapsed="false">
      <c r="A112" s="238" t="s">
        <v>253</v>
      </c>
      <c r="B112" s="238"/>
      <c r="C112" s="294" t="n">
        <v>25233</v>
      </c>
      <c r="D112" s="295"/>
      <c r="E112" s="296" t="n">
        <v>632</v>
      </c>
      <c r="F112" s="297"/>
      <c r="G112" s="294" t="n">
        <v>493</v>
      </c>
      <c r="H112" s="245"/>
      <c r="I112" s="296" t="n">
        <v>4433</v>
      </c>
      <c r="J112" s="298"/>
      <c r="K112" s="299" t="n">
        <v>30791</v>
      </c>
      <c r="L112" s="300"/>
    </row>
    <row r="113" customFormat="false" ht="14.1" hidden="false" customHeight="true" outlineLevel="0" collapsed="false">
      <c r="A113" s="248" t="s">
        <v>254</v>
      </c>
      <c r="B113" s="248"/>
      <c r="C113" s="301" t="n">
        <v>712675.537504698</v>
      </c>
      <c r="D113" s="302"/>
      <c r="E113" s="303" t="n">
        <v>18168.6459095831</v>
      </c>
      <c r="F113" s="304"/>
      <c r="G113" s="301" t="n">
        <v>25887.9216361777</v>
      </c>
      <c r="H113" s="254"/>
      <c r="I113" s="303" t="n">
        <v>23814</v>
      </c>
      <c r="J113" s="305"/>
      <c r="K113" s="306" t="n">
        <v>780546.105050459</v>
      </c>
      <c r="L113" s="307"/>
    </row>
    <row r="114" customFormat="false" ht="11.25" hidden="false" customHeight="true" outlineLevel="0" collapsed="false">
      <c r="A114" s="201" t="s">
        <v>255</v>
      </c>
      <c r="H114" s="220"/>
      <c r="J114" s="220"/>
      <c r="L114" s="220"/>
    </row>
    <row r="115" customFormat="false" ht="11.25" hidden="false" customHeight="true" outlineLevel="0" collapsed="false">
      <c r="A115" s="201" t="s">
        <v>256</v>
      </c>
      <c r="C115" s="220"/>
      <c r="D115" s="220"/>
      <c r="E115" s="220"/>
      <c r="F115" s="220"/>
      <c r="G115" s="220"/>
      <c r="H115" s="220"/>
      <c r="I115" s="215"/>
      <c r="J115" s="215"/>
      <c r="K115" s="198"/>
      <c r="L115" s="220"/>
    </row>
    <row r="116" customFormat="false" ht="11.25" hidden="false" customHeight="true" outlineLevel="0" collapsed="false">
      <c r="A116" s="201" t="s">
        <v>257</v>
      </c>
      <c r="E116" s="220"/>
      <c r="F116" s="220"/>
      <c r="G116" s="220"/>
      <c r="H116" s="220"/>
      <c r="I116" s="220"/>
      <c r="J116" s="220"/>
      <c r="K116" s="220"/>
      <c r="L116" s="220"/>
    </row>
  </sheetData>
  <mergeCells count="18">
    <mergeCell ref="A1:J1"/>
    <mergeCell ref="A2:J2"/>
    <mergeCell ref="A3:J3"/>
    <mergeCell ref="A5:B6"/>
    <mergeCell ref="C5:D6"/>
    <mergeCell ref="E5:F6"/>
    <mergeCell ref="G5:H6"/>
    <mergeCell ref="I5:J6"/>
    <mergeCell ref="K5:L6"/>
    <mergeCell ref="A61:B62"/>
    <mergeCell ref="C61:D62"/>
    <mergeCell ref="E61:F62"/>
    <mergeCell ref="G61:H62"/>
    <mergeCell ref="I61:J62"/>
    <mergeCell ref="K61:L62"/>
    <mergeCell ref="A111:B111"/>
    <mergeCell ref="A112:B112"/>
    <mergeCell ref="A113:B113"/>
  </mergeCells>
  <hyperlinks>
    <hyperlink ref="M1" location="Sommaire!A1" display="Retour au sommaire"/>
  </hyperlinks>
  <printOptions headings="false" gridLines="false" gridLinesSet="true" horizontalCentered="true" verticalCentered="false"/>
  <pageMargins left="0.170138888888889" right="0.170138888888889" top="0.420138888888889" bottom="0.3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R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5.29"/>
    <col collapsed="false" customWidth="true" hidden="false" outlineLevel="0" max="3" min="3" style="172" width="12.71"/>
    <col collapsed="false" customWidth="true" hidden="false" outlineLevel="0" max="4" min="4" style="172" width="3.71"/>
    <col collapsed="false" customWidth="true" hidden="false" outlineLevel="0" max="5" min="5" style="173" width="12.71"/>
    <col collapsed="false" customWidth="true" hidden="false" outlineLevel="0" max="6" min="6" style="173" width="3.71"/>
    <col collapsed="false" customWidth="true" hidden="false" outlineLevel="0" max="7" min="7" style="173" width="12.71"/>
    <col collapsed="false" customWidth="true" hidden="false" outlineLevel="0" max="8" min="8" style="173" width="3.71"/>
    <col collapsed="false" customWidth="true" hidden="false" outlineLevel="0" max="9" min="9" style="173" width="12.71"/>
    <col collapsed="false" customWidth="true" hidden="false" outlineLevel="0" max="10" min="10" style="173" width="3.71"/>
    <col collapsed="false" customWidth="true" hidden="false" outlineLevel="0" max="11" min="11" style="173" width="12.71"/>
    <col collapsed="false" customWidth="true" hidden="false" outlineLevel="0" max="12" min="12" style="173" width="3.71"/>
    <col collapsed="false" customWidth="true" hidden="false" outlineLevel="0" max="13" min="13" style="173" width="12.71"/>
    <col collapsed="false" customWidth="true" hidden="false" outlineLevel="0" max="14" min="14" style="173" width="3.71"/>
    <col collapsed="false" customWidth="true" hidden="false" outlineLevel="0" max="15" min="15" style="172" width="3.99"/>
    <col collapsed="false" customWidth="true" hidden="false" outlineLevel="0" max="1025" min="16" style="172" width="14.01"/>
  </cols>
  <sheetData>
    <row r="1" s="261" customFormat="true" ht="15" hidden="false" customHeight="true" outlineLevel="0" collapsed="false">
      <c r="A1" s="174" t="s">
        <v>137</v>
      </c>
      <c r="B1" s="174"/>
      <c r="C1" s="174"/>
      <c r="D1" s="174"/>
      <c r="E1" s="174"/>
      <c r="F1" s="174"/>
      <c r="G1" s="174"/>
      <c r="H1" s="174"/>
      <c r="I1" s="308"/>
      <c r="J1" s="308"/>
      <c r="K1" s="259"/>
      <c r="L1" s="259"/>
      <c r="M1" s="259"/>
      <c r="N1" s="259"/>
      <c r="O1" s="260"/>
      <c r="P1" s="24" t="s">
        <v>41</v>
      </c>
    </row>
    <row r="2" customFormat="false" ht="15" hidden="false" customHeight="true" outlineLevel="0" collapsed="false">
      <c r="A2" s="174" t="s">
        <v>261</v>
      </c>
      <c r="B2" s="174"/>
      <c r="C2" s="174"/>
      <c r="D2" s="174"/>
      <c r="E2" s="174"/>
      <c r="F2" s="174"/>
      <c r="G2" s="174"/>
      <c r="H2" s="174"/>
      <c r="I2" s="308"/>
      <c r="J2" s="308"/>
      <c r="K2" s="260"/>
      <c r="L2" s="260"/>
      <c r="M2" s="260"/>
      <c r="N2" s="260"/>
      <c r="O2" s="260"/>
    </row>
    <row r="3" customFormat="false" ht="18" hidden="false" customHeight="true" outlineLevel="0" collapsed="false">
      <c r="A3" s="174" t="s">
        <v>262</v>
      </c>
      <c r="B3" s="174"/>
      <c r="C3" s="174"/>
      <c r="D3" s="174"/>
      <c r="E3" s="174"/>
      <c r="F3" s="174"/>
      <c r="G3" s="174"/>
      <c r="H3" s="174"/>
      <c r="I3" s="308"/>
      <c r="J3" s="308"/>
      <c r="K3" s="187"/>
      <c r="L3" s="187"/>
      <c r="M3" s="187"/>
      <c r="N3" s="187"/>
      <c r="O3" s="260"/>
    </row>
    <row r="4" customFormat="false" ht="15" hidden="false" customHeight="true" outlineLevel="0" collapsed="false">
      <c r="A4" s="174"/>
      <c r="B4" s="174"/>
      <c r="C4" s="174"/>
      <c r="D4" s="174"/>
      <c r="E4" s="177"/>
      <c r="F4" s="177"/>
      <c r="G4" s="177"/>
      <c r="H4" s="177"/>
      <c r="I4" s="179"/>
      <c r="J4" s="179"/>
      <c r="K4" s="179"/>
      <c r="O4" s="260"/>
      <c r="P4" s="187"/>
      <c r="Q4" s="187"/>
      <c r="R4" s="187"/>
    </row>
    <row r="5" s="178" customFormat="true" ht="29.25" hidden="false" customHeight="true" outlineLevel="0" collapsed="false">
      <c r="A5" s="182" t="s">
        <v>140</v>
      </c>
      <c r="B5" s="182"/>
      <c r="C5" s="262" t="s">
        <v>263</v>
      </c>
      <c r="D5" s="262"/>
      <c r="E5" s="184" t="s">
        <v>264</v>
      </c>
      <c r="F5" s="184"/>
      <c r="G5" s="183" t="s">
        <v>260</v>
      </c>
      <c r="H5" s="183"/>
      <c r="I5" s="184" t="s">
        <v>265</v>
      </c>
      <c r="J5" s="184"/>
      <c r="K5" s="183" t="s">
        <v>146</v>
      </c>
      <c r="L5" s="183"/>
      <c r="M5" s="273" t="s">
        <v>147</v>
      </c>
      <c r="N5" s="273"/>
    </row>
    <row r="6" customFormat="false" ht="31.5" hidden="false" customHeight="true" outlineLevel="0" collapsed="false">
      <c r="A6" s="182"/>
      <c r="B6" s="182"/>
      <c r="C6" s="262"/>
      <c r="D6" s="262"/>
      <c r="E6" s="184"/>
      <c r="F6" s="184"/>
      <c r="G6" s="183"/>
      <c r="H6" s="183"/>
      <c r="I6" s="184"/>
      <c r="J6" s="184"/>
      <c r="K6" s="183"/>
      <c r="L6" s="183"/>
      <c r="M6" s="273"/>
      <c r="N6" s="273"/>
    </row>
    <row r="7" s="201" customFormat="true" ht="13.5" hidden="false" customHeight="true" outlineLevel="0" collapsed="false">
      <c r="A7" s="190" t="n">
        <v>1</v>
      </c>
      <c r="B7" s="191" t="s">
        <v>148</v>
      </c>
      <c r="C7" s="266" t="n">
        <v>3859</v>
      </c>
      <c r="D7" s="263"/>
      <c r="E7" s="198" t="n">
        <v>840</v>
      </c>
      <c r="F7" s="198"/>
      <c r="G7" s="309" t="n">
        <v>8</v>
      </c>
      <c r="H7" s="274"/>
      <c r="I7" s="310" t="n">
        <v>0</v>
      </c>
      <c r="J7" s="191"/>
      <c r="K7" s="309" t="n">
        <v>6.34650760911979</v>
      </c>
      <c r="L7" s="274" t="s">
        <v>167</v>
      </c>
      <c r="M7" s="310" t="n">
        <v>4713.34650760912</v>
      </c>
      <c r="N7" s="274"/>
    </row>
    <row r="8" s="201" customFormat="true" ht="13.5" hidden="false" customHeight="true" outlineLevel="0" collapsed="false">
      <c r="A8" s="190" t="n">
        <v>2</v>
      </c>
      <c r="B8" s="191" t="s">
        <v>149</v>
      </c>
      <c r="C8" s="266" t="n">
        <v>3700</v>
      </c>
      <c r="D8" s="263"/>
      <c r="E8" s="198" t="n">
        <v>1047</v>
      </c>
      <c r="F8" s="191"/>
      <c r="G8" s="309" t="n">
        <v>0</v>
      </c>
      <c r="H8" s="274"/>
      <c r="I8" s="310" t="n">
        <v>8</v>
      </c>
      <c r="J8" s="191"/>
      <c r="K8" s="309" t="n">
        <v>7</v>
      </c>
      <c r="L8" s="274"/>
      <c r="M8" s="310" t="n">
        <v>4762</v>
      </c>
      <c r="N8" s="274"/>
    </row>
    <row r="9" s="201" customFormat="true" ht="13.5" hidden="false" customHeight="true" outlineLevel="0" collapsed="false">
      <c r="A9" s="190" t="n">
        <v>3</v>
      </c>
      <c r="B9" s="191" t="s">
        <v>150</v>
      </c>
      <c r="C9" s="266" t="n">
        <v>4585</v>
      </c>
      <c r="D9" s="263"/>
      <c r="E9" s="198" t="n">
        <v>1023</v>
      </c>
      <c r="F9" s="198"/>
      <c r="G9" s="309" t="n">
        <v>2</v>
      </c>
      <c r="H9" s="274"/>
      <c r="I9" s="310" t="n">
        <v>23</v>
      </c>
      <c r="J9" s="191"/>
      <c r="K9" s="309" t="n">
        <v>1</v>
      </c>
      <c r="L9" s="274"/>
      <c r="M9" s="310" t="n">
        <v>5634</v>
      </c>
      <c r="N9" s="274"/>
    </row>
    <row r="10" s="201" customFormat="true" ht="13.5" hidden="false" customHeight="true" outlineLevel="0" collapsed="false">
      <c r="A10" s="190" t="n">
        <v>4</v>
      </c>
      <c r="B10" s="191" t="s">
        <v>151</v>
      </c>
      <c r="C10" s="266" t="n">
        <v>1020</v>
      </c>
      <c r="D10" s="263"/>
      <c r="E10" s="198" t="n">
        <v>342</v>
      </c>
      <c r="F10" s="198"/>
      <c r="G10" s="309" t="n">
        <v>10</v>
      </c>
      <c r="H10" s="274"/>
      <c r="I10" s="310" t="n">
        <v>0</v>
      </c>
      <c r="J10" s="191"/>
      <c r="K10" s="309" t="n">
        <v>5</v>
      </c>
      <c r="L10" s="274"/>
      <c r="M10" s="310" t="n">
        <v>1377</v>
      </c>
      <c r="N10" s="274"/>
    </row>
    <row r="11" s="201" customFormat="true" ht="13.5" hidden="false" customHeight="true" outlineLevel="0" collapsed="false">
      <c r="A11" s="190" t="n">
        <v>5</v>
      </c>
      <c r="B11" s="191" t="s">
        <v>152</v>
      </c>
      <c r="C11" s="266" t="n">
        <v>996</v>
      </c>
      <c r="D11" s="263"/>
      <c r="E11" s="198" t="n">
        <v>202</v>
      </c>
      <c r="F11" s="198"/>
      <c r="G11" s="309" t="n">
        <v>2</v>
      </c>
      <c r="H11" s="274"/>
      <c r="I11" s="310" t="n">
        <v>1</v>
      </c>
      <c r="J11" s="173"/>
      <c r="K11" s="309" t="n">
        <v>16</v>
      </c>
      <c r="L11" s="274"/>
      <c r="M11" s="310" t="n">
        <v>1217</v>
      </c>
      <c r="N11" s="274"/>
    </row>
    <row r="12" s="201" customFormat="true" ht="13.5" hidden="false" customHeight="true" outlineLevel="0" collapsed="false">
      <c r="A12" s="190" t="n">
        <v>6</v>
      </c>
      <c r="B12" s="191" t="s">
        <v>153</v>
      </c>
      <c r="C12" s="266" t="n">
        <v>9488</v>
      </c>
      <c r="D12" s="263"/>
      <c r="E12" s="198" t="n">
        <v>2776</v>
      </c>
      <c r="F12" s="198"/>
      <c r="G12" s="309" t="n">
        <v>12.4300822561692</v>
      </c>
      <c r="H12" s="274" t="s">
        <v>167</v>
      </c>
      <c r="I12" s="310" t="n">
        <v>6</v>
      </c>
      <c r="J12" s="191"/>
      <c r="K12" s="309" t="n">
        <v>12.1411449913596</v>
      </c>
      <c r="L12" s="274" t="s">
        <v>167</v>
      </c>
      <c r="M12" s="310" t="n">
        <v>12294.5712272475</v>
      </c>
      <c r="N12" s="274"/>
    </row>
    <row r="13" s="201" customFormat="true" ht="13.5" hidden="false" customHeight="true" outlineLevel="0" collapsed="false">
      <c r="A13" s="190" t="n">
        <v>7</v>
      </c>
      <c r="B13" s="191" t="s">
        <v>154</v>
      </c>
      <c r="C13" s="266" t="n">
        <v>4395</v>
      </c>
      <c r="D13" s="263"/>
      <c r="E13" s="198" t="n">
        <v>810</v>
      </c>
      <c r="F13" s="198"/>
      <c r="G13" s="309" t="n">
        <v>14</v>
      </c>
      <c r="H13" s="274"/>
      <c r="I13" s="310" t="n">
        <v>1</v>
      </c>
      <c r="J13" s="191"/>
      <c r="K13" s="309" t="n">
        <v>3</v>
      </c>
      <c r="L13" s="274"/>
      <c r="M13" s="310" t="n">
        <v>5223</v>
      </c>
      <c r="N13" s="274"/>
    </row>
    <row r="14" s="201" customFormat="true" ht="13.5" hidden="false" customHeight="true" outlineLevel="0" collapsed="false">
      <c r="A14" s="190" t="n">
        <v>8</v>
      </c>
      <c r="B14" s="191" t="s">
        <v>155</v>
      </c>
      <c r="C14" s="266" t="n">
        <v>1819</v>
      </c>
      <c r="D14" s="263"/>
      <c r="E14" s="198" t="n">
        <v>383</v>
      </c>
      <c r="F14" s="198"/>
      <c r="G14" s="309" t="n">
        <v>0</v>
      </c>
      <c r="H14" s="274"/>
      <c r="I14" s="310" t="n">
        <v>9</v>
      </c>
      <c r="J14" s="191"/>
      <c r="K14" s="309" t="n">
        <v>0</v>
      </c>
      <c r="L14" s="274"/>
      <c r="M14" s="310" t="n">
        <v>2211</v>
      </c>
      <c r="N14" s="274"/>
    </row>
    <row r="15" s="201" customFormat="true" ht="13.5" hidden="false" customHeight="true" outlineLevel="0" collapsed="false">
      <c r="A15" s="190" t="n">
        <v>9</v>
      </c>
      <c r="B15" s="191" t="s">
        <v>156</v>
      </c>
      <c r="C15" s="266" t="n">
        <v>1703</v>
      </c>
      <c r="D15" s="263"/>
      <c r="E15" s="198" t="n">
        <v>595</v>
      </c>
      <c r="F15" s="198"/>
      <c r="G15" s="309" t="n">
        <v>5</v>
      </c>
      <c r="H15" s="274"/>
      <c r="I15" s="310" t="n">
        <v>14</v>
      </c>
      <c r="J15" s="191"/>
      <c r="K15" s="309" t="n">
        <v>0</v>
      </c>
      <c r="L15" s="274"/>
      <c r="M15" s="310" t="n">
        <v>2317</v>
      </c>
      <c r="N15" s="274"/>
    </row>
    <row r="16" s="201" customFormat="true" ht="13.5" hidden="false" customHeight="true" outlineLevel="0" collapsed="false">
      <c r="A16" s="190" t="n">
        <v>10</v>
      </c>
      <c r="B16" s="191" t="s">
        <v>157</v>
      </c>
      <c r="C16" s="266" t="n">
        <v>2591</v>
      </c>
      <c r="D16" s="263"/>
      <c r="E16" s="198" t="n">
        <v>716</v>
      </c>
      <c r="F16" s="198"/>
      <c r="G16" s="309" t="n">
        <v>10.1403302616117</v>
      </c>
      <c r="H16" s="274" t="s">
        <v>167</v>
      </c>
      <c r="I16" s="310" t="n">
        <v>42</v>
      </c>
      <c r="J16" s="191"/>
      <c r="K16" s="309" t="n">
        <v>3.91827861084787</v>
      </c>
      <c r="L16" s="274" t="s">
        <v>167</v>
      </c>
      <c r="M16" s="310" t="n">
        <v>3363.05860887246</v>
      </c>
      <c r="N16" s="274"/>
    </row>
    <row r="17" s="201" customFormat="true" ht="13.5" hidden="false" customHeight="true" outlineLevel="0" collapsed="false">
      <c r="A17" s="190" t="n">
        <v>11</v>
      </c>
      <c r="B17" s="191" t="s">
        <v>158</v>
      </c>
      <c r="C17" s="266" t="n">
        <v>2724</v>
      </c>
      <c r="D17" s="263"/>
      <c r="E17" s="198" t="n">
        <v>807</v>
      </c>
      <c r="F17" s="198"/>
      <c r="G17" s="309" t="n">
        <v>26.1685942235141</v>
      </c>
      <c r="H17" s="274" t="s">
        <v>167</v>
      </c>
      <c r="I17" s="310" t="n">
        <v>16</v>
      </c>
      <c r="J17" s="191"/>
      <c r="K17" s="309" t="n">
        <v>7</v>
      </c>
      <c r="L17" s="274"/>
      <c r="M17" s="310" t="n">
        <v>3580.16859422351</v>
      </c>
      <c r="N17" s="274"/>
    </row>
    <row r="18" s="201" customFormat="true" ht="13.5" hidden="false" customHeight="true" outlineLevel="0" collapsed="false">
      <c r="A18" s="190" t="n">
        <v>12</v>
      </c>
      <c r="B18" s="191" t="s">
        <v>159</v>
      </c>
      <c r="C18" s="266" t="n">
        <v>3917</v>
      </c>
      <c r="D18" s="263"/>
      <c r="E18" s="198" t="n">
        <v>985</v>
      </c>
      <c r="F18" s="198"/>
      <c r="G18" s="309" t="n">
        <v>3</v>
      </c>
      <c r="H18" s="274"/>
      <c r="I18" s="310" t="n">
        <v>20</v>
      </c>
      <c r="J18" s="191"/>
      <c r="K18" s="309" t="n">
        <v>14</v>
      </c>
      <c r="L18" s="274"/>
      <c r="M18" s="310" t="n">
        <v>4939</v>
      </c>
      <c r="N18" s="274"/>
    </row>
    <row r="19" s="201" customFormat="true" ht="13.5" hidden="false" customHeight="true" outlineLevel="0" collapsed="false">
      <c r="A19" s="190" t="n">
        <v>13</v>
      </c>
      <c r="B19" s="191" t="s">
        <v>160</v>
      </c>
      <c r="C19" s="266" t="n">
        <v>11681</v>
      </c>
      <c r="D19" s="263"/>
      <c r="E19" s="198" t="n">
        <v>4034</v>
      </c>
      <c r="F19" s="198"/>
      <c r="G19" s="309" t="n">
        <v>44.9227534170326</v>
      </c>
      <c r="H19" s="274" t="s">
        <v>167</v>
      </c>
      <c r="I19" s="310" t="n">
        <v>13</v>
      </c>
      <c r="J19" s="191"/>
      <c r="K19" s="309" t="n">
        <v>17.1355705446234</v>
      </c>
      <c r="L19" s="274" t="s">
        <v>167</v>
      </c>
      <c r="M19" s="310" t="n">
        <v>15790.0583239617</v>
      </c>
      <c r="N19" s="274"/>
    </row>
    <row r="20" s="201" customFormat="true" ht="13.5" hidden="false" customHeight="true" outlineLevel="0" collapsed="false">
      <c r="A20" s="190" t="n">
        <v>14</v>
      </c>
      <c r="B20" s="191" t="s">
        <v>161</v>
      </c>
      <c r="C20" s="266" t="n">
        <v>4982</v>
      </c>
      <c r="D20" s="263"/>
      <c r="E20" s="198" t="n">
        <v>1764</v>
      </c>
      <c r="F20" s="198"/>
      <c r="G20" s="309" t="n">
        <v>54</v>
      </c>
      <c r="H20" s="274"/>
      <c r="I20" s="310" t="n">
        <v>26</v>
      </c>
      <c r="J20" s="191"/>
      <c r="K20" s="309" t="n">
        <v>4</v>
      </c>
      <c r="L20" s="274"/>
      <c r="M20" s="310" t="n">
        <v>6830</v>
      </c>
      <c r="N20" s="274"/>
    </row>
    <row r="21" s="201" customFormat="true" ht="13.5" hidden="false" customHeight="true" outlineLevel="0" collapsed="false">
      <c r="A21" s="190" t="n">
        <v>15</v>
      </c>
      <c r="B21" s="191" t="s">
        <v>162</v>
      </c>
      <c r="C21" s="266" t="n">
        <v>1966</v>
      </c>
      <c r="D21" s="263"/>
      <c r="E21" s="198" t="n">
        <v>468</v>
      </c>
      <c r="F21" s="198"/>
      <c r="G21" s="309" t="n">
        <v>1</v>
      </c>
      <c r="H21" s="274"/>
      <c r="I21" s="310" t="n">
        <v>12</v>
      </c>
      <c r="J21" s="191"/>
      <c r="K21" s="309" t="n">
        <v>1</v>
      </c>
      <c r="L21" s="274"/>
      <c r="M21" s="310" t="n">
        <v>2448</v>
      </c>
      <c r="N21" s="274"/>
    </row>
    <row r="22" s="201" customFormat="true" ht="13.5" hidden="false" customHeight="true" outlineLevel="0" collapsed="false">
      <c r="A22" s="190" t="n">
        <v>16</v>
      </c>
      <c r="B22" s="191" t="s">
        <v>163</v>
      </c>
      <c r="C22" s="266" t="n">
        <v>4179</v>
      </c>
      <c r="D22" s="263"/>
      <c r="E22" s="198" t="n">
        <v>720</v>
      </c>
      <c r="F22" s="198"/>
      <c r="G22" s="309" t="n">
        <v>13</v>
      </c>
      <c r="H22" s="274"/>
      <c r="I22" s="310" t="n">
        <v>37</v>
      </c>
      <c r="J22" s="191"/>
      <c r="K22" s="309" t="n">
        <v>6.73281676793578</v>
      </c>
      <c r="L22" s="274" t="s">
        <v>167</v>
      </c>
      <c r="M22" s="310" t="n">
        <v>4955.73281676794</v>
      </c>
      <c r="N22" s="274"/>
    </row>
    <row r="23" s="201" customFormat="true" ht="13.5" hidden="false" customHeight="true" outlineLevel="0" collapsed="false">
      <c r="A23" s="190" t="n">
        <v>17</v>
      </c>
      <c r="B23" s="191" t="s">
        <v>164</v>
      </c>
      <c r="C23" s="266" t="n">
        <v>4920</v>
      </c>
      <c r="D23" s="263"/>
      <c r="E23" s="198" t="n">
        <v>1266</v>
      </c>
      <c r="F23" s="198"/>
      <c r="G23" s="309" t="n">
        <v>25</v>
      </c>
      <c r="H23" s="274"/>
      <c r="I23" s="310" t="n">
        <v>95</v>
      </c>
      <c r="J23" s="191"/>
      <c r="K23" s="309" t="n">
        <v>10</v>
      </c>
      <c r="L23" s="274"/>
      <c r="M23" s="310" t="n">
        <v>6316</v>
      </c>
      <c r="N23" s="274"/>
    </row>
    <row r="24" s="201" customFormat="true" ht="13.5" hidden="false" customHeight="true" outlineLevel="0" collapsed="false">
      <c r="A24" s="190" t="n">
        <v>18</v>
      </c>
      <c r="B24" s="191" t="s">
        <v>165</v>
      </c>
      <c r="C24" s="266" t="n">
        <v>3095</v>
      </c>
      <c r="D24" s="263"/>
      <c r="E24" s="198" t="n">
        <v>756</v>
      </c>
      <c r="F24" s="198"/>
      <c r="G24" s="309" t="n">
        <v>13</v>
      </c>
      <c r="H24" s="274"/>
      <c r="I24" s="310" t="n">
        <v>54</v>
      </c>
      <c r="J24" s="191"/>
      <c r="K24" s="309" t="n">
        <v>16</v>
      </c>
      <c r="L24" s="274"/>
      <c r="M24" s="310" t="n">
        <v>3934</v>
      </c>
      <c r="N24" s="274"/>
    </row>
    <row r="25" s="201" customFormat="true" ht="13.5" hidden="false" customHeight="true" outlineLevel="0" collapsed="false">
      <c r="A25" s="190" t="n">
        <v>19</v>
      </c>
      <c r="B25" s="191" t="s">
        <v>166</v>
      </c>
      <c r="C25" s="266" t="n">
        <v>2896</v>
      </c>
      <c r="D25" s="263"/>
      <c r="E25" s="198" t="n">
        <v>511</v>
      </c>
      <c r="F25" s="198"/>
      <c r="G25" s="309" t="n">
        <v>3</v>
      </c>
      <c r="H25" s="274"/>
      <c r="I25" s="310" t="n">
        <v>0</v>
      </c>
      <c r="J25" s="191" t="s">
        <v>167</v>
      </c>
      <c r="K25" s="309" t="n">
        <v>4.74608395116785</v>
      </c>
      <c r="L25" s="274" t="s">
        <v>167</v>
      </c>
      <c r="M25" s="310" t="n">
        <v>3414.74608395117</v>
      </c>
      <c r="N25" s="274"/>
    </row>
    <row r="26" s="201" customFormat="true" ht="13.5" hidden="false" customHeight="true" outlineLevel="0" collapsed="false">
      <c r="A26" s="190" t="s">
        <v>168</v>
      </c>
      <c r="B26" s="191" t="s">
        <v>169</v>
      </c>
      <c r="C26" s="266" t="n">
        <v>527</v>
      </c>
      <c r="D26" s="263"/>
      <c r="E26" s="198" t="n">
        <v>363</v>
      </c>
      <c r="F26" s="198"/>
      <c r="G26" s="309" t="n">
        <v>0</v>
      </c>
      <c r="H26" s="274"/>
      <c r="I26" s="310" t="n">
        <v>4</v>
      </c>
      <c r="J26" s="191"/>
      <c r="K26" s="309" t="n">
        <v>0</v>
      </c>
      <c r="L26" s="274"/>
      <c r="M26" s="310" t="n">
        <v>894</v>
      </c>
      <c r="N26" s="274"/>
    </row>
    <row r="27" s="201" customFormat="true" ht="13.5" hidden="false" customHeight="true" outlineLevel="0" collapsed="false">
      <c r="A27" s="190" t="s">
        <v>170</v>
      </c>
      <c r="B27" s="191" t="s">
        <v>171</v>
      </c>
      <c r="C27" s="266" t="n">
        <v>838</v>
      </c>
      <c r="D27" s="263"/>
      <c r="E27" s="198" t="n">
        <v>457</v>
      </c>
      <c r="F27" s="198"/>
      <c r="G27" s="309" t="n">
        <v>159</v>
      </c>
      <c r="H27" s="274"/>
      <c r="I27" s="310" t="n">
        <v>0</v>
      </c>
      <c r="J27" s="191"/>
      <c r="K27" s="309" t="n">
        <v>0</v>
      </c>
      <c r="L27" s="274"/>
      <c r="M27" s="310" t="n">
        <v>1454</v>
      </c>
      <c r="N27" s="274"/>
    </row>
    <row r="28" s="201" customFormat="true" ht="13.5" hidden="false" customHeight="true" outlineLevel="0" collapsed="false">
      <c r="A28" s="190" t="n">
        <v>21</v>
      </c>
      <c r="B28" s="191" t="s">
        <v>172</v>
      </c>
      <c r="C28" s="266" t="n">
        <v>4677</v>
      </c>
      <c r="D28" s="263"/>
      <c r="E28" s="198" t="n">
        <v>1260</v>
      </c>
      <c r="F28" s="198"/>
      <c r="G28" s="309" t="n">
        <v>21</v>
      </c>
      <c r="H28" s="274"/>
      <c r="I28" s="310" t="n">
        <v>31</v>
      </c>
      <c r="J28" s="191"/>
      <c r="K28" s="309" t="n">
        <v>12</v>
      </c>
      <c r="L28" s="274"/>
      <c r="M28" s="310" t="n">
        <v>6001</v>
      </c>
      <c r="N28" s="274"/>
    </row>
    <row r="29" s="201" customFormat="true" ht="13.5" hidden="false" customHeight="true" outlineLevel="0" collapsed="false">
      <c r="A29" s="190" t="n">
        <v>22</v>
      </c>
      <c r="B29" s="191" t="s">
        <v>173</v>
      </c>
      <c r="C29" s="266" t="n">
        <v>7850</v>
      </c>
      <c r="D29" s="263"/>
      <c r="E29" s="198" t="n">
        <v>1419</v>
      </c>
      <c r="F29" s="198"/>
      <c r="G29" s="309" t="n">
        <v>19</v>
      </c>
      <c r="H29" s="274"/>
      <c r="I29" s="310" t="n">
        <v>16</v>
      </c>
      <c r="J29" s="191"/>
      <c r="K29" s="309" t="n">
        <v>4</v>
      </c>
      <c r="L29" s="274"/>
      <c r="M29" s="310" t="n">
        <v>9308</v>
      </c>
      <c r="N29" s="274"/>
    </row>
    <row r="30" s="201" customFormat="true" ht="13.5" hidden="false" customHeight="true" outlineLevel="0" collapsed="false">
      <c r="A30" s="190" t="n">
        <v>23</v>
      </c>
      <c r="B30" s="191" t="s">
        <v>174</v>
      </c>
      <c r="C30" s="266" t="n">
        <v>1837</v>
      </c>
      <c r="D30" s="263"/>
      <c r="E30" s="198" t="n">
        <v>399</v>
      </c>
      <c r="F30" s="198"/>
      <c r="G30" s="309" t="n">
        <v>8.50479312264209</v>
      </c>
      <c r="H30" s="274" t="s">
        <v>167</v>
      </c>
      <c r="I30" s="310" t="n">
        <v>15</v>
      </c>
      <c r="J30" s="191"/>
      <c r="K30" s="309" t="n">
        <v>1.32448854451196</v>
      </c>
      <c r="L30" s="274" t="s">
        <v>167</v>
      </c>
      <c r="M30" s="310" t="n">
        <v>2260.82928166715</v>
      </c>
      <c r="N30" s="274"/>
    </row>
    <row r="31" s="201" customFormat="true" ht="13.5" hidden="false" customHeight="true" outlineLevel="0" collapsed="false">
      <c r="A31" s="190" t="n">
        <v>24</v>
      </c>
      <c r="B31" s="191" t="s">
        <v>175</v>
      </c>
      <c r="C31" s="266" t="n">
        <v>4547</v>
      </c>
      <c r="D31" s="263"/>
      <c r="E31" s="198" t="n">
        <v>902</v>
      </c>
      <c r="F31" s="198"/>
      <c r="G31" s="309" t="n">
        <v>6</v>
      </c>
      <c r="H31" s="274"/>
      <c r="I31" s="310" t="n">
        <v>0</v>
      </c>
      <c r="J31" s="191"/>
      <c r="K31" s="309" t="n">
        <v>9</v>
      </c>
      <c r="L31" s="274"/>
      <c r="M31" s="310" t="n">
        <v>5464</v>
      </c>
      <c r="N31" s="274"/>
    </row>
    <row r="32" s="201" customFormat="true" ht="13.5" hidden="false" customHeight="true" outlineLevel="0" collapsed="false">
      <c r="A32" s="190" t="n">
        <v>25</v>
      </c>
      <c r="B32" s="191" t="s">
        <v>176</v>
      </c>
      <c r="C32" s="266" t="n">
        <v>3180</v>
      </c>
      <c r="D32" s="263"/>
      <c r="E32" s="198" t="n">
        <v>755</v>
      </c>
      <c r="F32" s="198"/>
      <c r="G32" s="309" t="n">
        <v>6</v>
      </c>
      <c r="H32" s="274"/>
      <c r="I32" s="310" t="n">
        <v>43</v>
      </c>
      <c r="J32" s="191"/>
      <c r="K32" s="309" t="n">
        <v>2</v>
      </c>
      <c r="L32" s="274"/>
      <c r="M32" s="310" t="n">
        <v>3986</v>
      </c>
      <c r="N32" s="274"/>
    </row>
    <row r="33" s="201" customFormat="true" ht="13.5" hidden="false" customHeight="true" outlineLevel="0" collapsed="false">
      <c r="A33" s="190" t="n">
        <v>26</v>
      </c>
      <c r="B33" s="191" t="s">
        <v>177</v>
      </c>
      <c r="C33" s="266" t="n">
        <v>4217</v>
      </c>
      <c r="D33" s="263"/>
      <c r="E33" s="198" t="n">
        <v>1224</v>
      </c>
      <c r="F33" s="198"/>
      <c r="G33" s="309" t="n">
        <v>12</v>
      </c>
      <c r="H33" s="274"/>
      <c r="I33" s="310" t="n">
        <v>32</v>
      </c>
      <c r="J33" s="191"/>
      <c r="K33" s="309" t="n">
        <v>20</v>
      </c>
      <c r="L33" s="274"/>
      <c r="M33" s="310" t="n">
        <v>5505</v>
      </c>
      <c r="N33" s="274"/>
    </row>
    <row r="34" s="201" customFormat="true" ht="13.5" hidden="false" customHeight="true" outlineLevel="0" collapsed="false">
      <c r="A34" s="190" t="n">
        <v>27</v>
      </c>
      <c r="B34" s="191" t="s">
        <v>178</v>
      </c>
      <c r="C34" s="266" t="n">
        <v>2913</v>
      </c>
      <c r="D34" s="263"/>
      <c r="E34" s="198" t="n">
        <v>798</v>
      </c>
      <c r="F34" s="198"/>
      <c r="G34" s="309" t="n">
        <v>22</v>
      </c>
      <c r="H34" s="274"/>
      <c r="I34" s="310" t="n">
        <v>35</v>
      </c>
      <c r="J34" s="191"/>
      <c r="K34" s="309" t="n">
        <v>0</v>
      </c>
      <c r="L34" s="274"/>
      <c r="M34" s="310" t="n">
        <v>3768</v>
      </c>
      <c r="N34" s="274"/>
    </row>
    <row r="35" s="201" customFormat="true" ht="13.5" hidden="false" customHeight="true" outlineLevel="0" collapsed="false">
      <c r="A35" s="190" t="n">
        <v>28</v>
      </c>
      <c r="B35" s="191" t="s">
        <v>179</v>
      </c>
      <c r="C35" s="266" t="n">
        <v>3212</v>
      </c>
      <c r="D35" s="263"/>
      <c r="E35" s="198" t="n">
        <v>535</v>
      </c>
      <c r="F35" s="198"/>
      <c r="G35" s="309" t="n">
        <v>24</v>
      </c>
      <c r="H35" s="274"/>
      <c r="I35" s="310" t="n">
        <v>6</v>
      </c>
      <c r="J35" s="191"/>
      <c r="K35" s="309" t="n">
        <v>1</v>
      </c>
      <c r="L35" s="274"/>
      <c r="M35" s="310" t="n">
        <v>3778</v>
      </c>
      <c r="N35" s="274"/>
    </row>
    <row r="36" s="201" customFormat="true" ht="13.5" hidden="false" customHeight="true" outlineLevel="0" collapsed="false">
      <c r="A36" s="190" t="n">
        <v>29</v>
      </c>
      <c r="B36" s="191" t="s">
        <v>180</v>
      </c>
      <c r="C36" s="266" t="n">
        <v>9319</v>
      </c>
      <c r="D36" s="263"/>
      <c r="E36" s="198" t="n">
        <v>1779</v>
      </c>
      <c r="F36" s="198"/>
      <c r="G36" s="309" t="n">
        <v>24</v>
      </c>
      <c r="H36" s="274"/>
      <c r="I36" s="310" t="n">
        <v>68</v>
      </c>
      <c r="J36" s="191"/>
      <c r="K36" s="309" t="n">
        <v>10.6288872033194</v>
      </c>
      <c r="L36" s="274" t="s">
        <v>167</v>
      </c>
      <c r="M36" s="310" t="n">
        <v>11200.6288872033</v>
      </c>
      <c r="N36" s="274"/>
    </row>
    <row r="37" s="201" customFormat="true" ht="13.5" hidden="false" customHeight="true" outlineLevel="0" collapsed="false">
      <c r="A37" s="190" t="n">
        <v>30</v>
      </c>
      <c r="B37" s="191" t="s">
        <v>181</v>
      </c>
      <c r="C37" s="266" t="n">
        <v>4628</v>
      </c>
      <c r="D37" s="263"/>
      <c r="E37" s="198" t="n">
        <v>1286</v>
      </c>
      <c r="F37" s="198"/>
      <c r="G37" s="309" t="n">
        <v>7</v>
      </c>
      <c r="H37" s="274"/>
      <c r="I37" s="310" t="n">
        <v>0</v>
      </c>
      <c r="J37" s="191"/>
      <c r="K37" s="309" t="n">
        <v>0</v>
      </c>
      <c r="L37" s="274"/>
      <c r="M37" s="310" t="n">
        <v>5921</v>
      </c>
      <c r="N37" s="274"/>
    </row>
    <row r="38" s="201" customFormat="true" ht="13.5" hidden="false" customHeight="true" outlineLevel="0" collapsed="false">
      <c r="A38" s="190" t="n">
        <v>31</v>
      </c>
      <c r="B38" s="191" t="s">
        <v>182</v>
      </c>
      <c r="C38" s="266" t="n">
        <v>6693</v>
      </c>
      <c r="D38" s="263"/>
      <c r="E38" s="198" t="n">
        <v>1097</v>
      </c>
      <c r="F38" s="198"/>
      <c r="G38" s="309" t="n">
        <v>33.2559218257159</v>
      </c>
      <c r="H38" s="274" t="s">
        <v>167</v>
      </c>
      <c r="I38" s="310" t="n">
        <v>36</v>
      </c>
      <c r="J38" s="191"/>
      <c r="K38" s="309" t="n">
        <v>12.3618930821116</v>
      </c>
      <c r="L38" s="274" t="s">
        <v>167</v>
      </c>
      <c r="M38" s="310" t="n">
        <v>7871.61781490783</v>
      </c>
      <c r="N38" s="274"/>
    </row>
    <row r="39" s="201" customFormat="true" ht="13.5" hidden="false" customHeight="true" outlineLevel="0" collapsed="false">
      <c r="A39" s="190" t="n">
        <v>32</v>
      </c>
      <c r="B39" s="191" t="s">
        <v>183</v>
      </c>
      <c r="C39" s="266" t="n">
        <v>1923</v>
      </c>
      <c r="D39" s="263"/>
      <c r="E39" s="198" t="n">
        <v>793</v>
      </c>
      <c r="F39" s="198"/>
      <c r="G39" s="309" t="n">
        <v>5</v>
      </c>
      <c r="H39" s="274"/>
      <c r="I39" s="310" t="n">
        <v>24</v>
      </c>
      <c r="J39" s="191"/>
      <c r="K39" s="309" t="n">
        <v>0</v>
      </c>
      <c r="L39" s="274"/>
      <c r="M39" s="310" t="n">
        <v>2745</v>
      </c>
      <c r="N39" s="274"/>
    </row>
    <row r="40" s="201" customFormat="true" ht="13.5" hidden="false" customHeight="true" outlineLevel="0" collapsed="false">
      <c r="A40" s="190" t="n">
        <v>33</v>
      </c>
      <c r="B40" s="191" t="s">
        <v>184</v>
      </c>
      <c r="C40" s="266" t="n">
        <v>11347</v>
      </c>
      <c r="D40" s="263"/>
      <c r="E40" s="198" t="n">
        <v>1722</v>
      </c>
      <c r="F40" s="198"/>
      <c r="G40" s="309" t="n">
        <v>21</v>
      </c>
      <c r="H40" s="274"/>
      <c r="I40" s="310" t="n">
        <v>25</v>
      </c>
      <c r="J40" s="191"/>
      <c r="K40" s="309" t="n">
        <v>16.1422041362395</v>
      </c>
      <c r="L40" s="274" t="s">
        <v>167</v>
      </c>
      <c r="M40" s="310" t="n">
        <v>13131.1422041362</v>
      </c>
      <c r="N40" s="274"/>
    </row>
    <row r="41" s="201" customFormat="true" ht="13.5" hidden="false" customHeight="true" outlineLevel="0" collapsed="false">
      <c r="A41" s="190" t="n">
        <v>34</v>
      </c>
      <c r="B41" s="191" t="s">
        <v>185</v>
      </c>
      <c r="C41" s="266" t="n">
        <v>7599</v>
      </c>
      <c r="D41" s="263"/>
      <c r="E41" s="198" t="n">
        <v>1897</v>
      </c>
      <c r="F41" s="198"/>
      <c r="G41" s="309" t="n">
        <v>8</v>
      </c>
      <c r="H41" s="274"/>
      <c r="I41" s="310" t="n">
        <v>28</v>
      </c>
      <c r="J41" s="191"/>
      <c r="K41" s="309" t="n">
        <v>0</v>
      </c>
      <c r="L41" s="274"/>
      <c r="M41" s="310" t="n">
        <v>9532</v>
      </c>
      <c r="N41" s="274"/>
    </row>
    <row r="42" s="201" customFormat="true" ht="13.5" hidden="false" customHeight="true" outlineLevel="0" collapsed="false">
      <c r="A42" s="190" t="n">
        <v>35</v>
      </c>
      <c r="B42" s="191" t="s">
        <v>186</v>
      </c>
      <c r="C42" s="266" t="n">
        <v>9199</v>
      </c>
      <c r="D42" s="263"/>
      <c r="E42" s="198" t="n">
        <v>1544</v>
      </c>
      <c r="F42" s="198"/>
      <c r="G42" s="309" t="n">
        <v>29</v>
      </c>
      <c r="H42" s="274"/>
      <c r="I42" s="310" t="n">
        <v>17</v>
      </c>
      <c r="J42" s="191"/>
      <c r="K42" s="309" t="n">
        <v>5</v>
      </c>
      <c r="L42" s="274"/>
      <c r="M42" s="310" t="n">
        <v>10794</v>
      </c>
      <c r="N42" s="274"/>
    </row>
    <row r="43" s="201" customFormat="true" ht="13.5" hidden="false" customHeight="true" outlineLevel="0" collapsed="false">
      <c r="A43" s="190" t="n">
        <v>36</v>
      </c>
      <c r="B43" s="191" t="s">
        <v>187</v>
      </c>
      <c r="C43" s="266" t="n">
        <v>2381</v>
      </c>
      <c r="D43" s="263"/>
      <c r="E43" s="198" t="n">
        <v>513</v>
      </c>
      <c r="F43" s="198"/>
      <c r="G43" s="309" t="n">
        <v>0</v>
      </c>
      <c r="H43" s="274"/>
      <c r="I43" s="310" t="n">
        <v>7</v>
      </c>
      <c r="J43" s="191"/>
      <c r="K43" s="309" t="n">
        <v>2.40063548692792</v>
      </c>
      <c r="L43" s="274" t="s">
        <v>167</v>
      </c>
      <c r="M43" s="310" t="n">
        <v>2903.40063548693</v>
      </c>
      <c r="N43" s="274"/>
    </row>
    <row r="44" s="201" customFormat="true" ht="13.5" hidden="false" customHeight="true" outlineLevel="0" collapsed="false">
      <c r="A44" s="190" t="n">
        <v>37</v>
      </c>
      <c r="B44" s="191" t="s">
        <v>188</v>
      </c>
      <c r="C44" s="266" t="n">
        <v>4354</v>
      </c>
      <c r="D44" s="263"/>
      <c r="E44" s="198" t="n">
        <v>925</v>
      </c>
      <c r="F44" s="198"/>
      <c r="G44" s="309" t="n">
        <v>0</v>
      </c>
      <c r="H44" s="274"/>
      <c r="I44" s="310" t="n">
        <v>10</v>
      </c>
      <c r="J44" s="191"/>
      <c r="K44" s="309" t="n">
        <v>2</v>
      </c>
      <c r="L44" s="274"/>
      <c r="M44" s="310" t="n">
        <v>5291</v>
      </c>
      <c r="N44" s="274"/>
    </row>
    <row r="45" s="201" customFormat="true" ht="13.5" hidden="false" customHeight="true" outlineLevel="0" collapsed="false">
      <c r="A45" s="190" t="n">
        <v>38</v>
      </c>
      <c r="B45" s="191" t="s">
        <v>189</v>
      </c>
      <c r="C45" s="266" t="n">
        <v>7168</v>
      </c>
      <c r="D45" s="263"/>
      <c r="E45" s="198" t="n">
        <v>1925</v>
      </c>
      <c r="F45" s="198" t="s">
        <v>167</v>
      </c>
      <c r="G45" s="309" t="n">
        <v>12</v>
      </c>
      <c r="H45" s="274"/>
      <c r="I45" s="310" t="n">
        <v>41</v>
      </c>
      <c r="J45" s="191"/>
      <c r="K45" s="309" t="n">
        <v>6</v>
      </c>
      <c r="L45" s="274"/>
      <c r="M45" s="310" t="n">
        <v>9152</v>
      </c>
      <c r="N45" s="274"/>
    </row>
    <row r="46" s="201" customFormat="true" ht="13.5" hidden="false" customHeight="true" outlineLevel="0" collapsed="false">
      <c r="A46" s="190" t="n">
        <v>39</v>
      </c>
      <c r="B46" s="191" t="s">
        <v>190</v>
      </c>
      <c r="C46" s="266" t="n">
        <v>2181</v>
      </c>
      <c r="D46" s="263"/>
      <c r="E46" s="198" t="n">
        <v>378</v>
      </c>
      <c r="F46" s="198"/>
      <c r="G46" s="309" t="n">
        <v>14</v>
      </c>
      <c r="H46" s="274"/>
      <c r="I46" s="310" t="n">
        <v>1</v>
      </c>
      <c r="J46" s="191"/>
      <c r="K46" s="309" t="n">
        <v>5.73945035955182</v>
      </c>
      <c r="L46" s="274" t="s">
        <v>167</v>
      </c>
      <c r="M46" s="310" t="n">
        <v>2579.73945035955</v>
      </c>
      <c r="N46" s="274"/>
    </row>
    <row r="47" s="201" customFormat="true" ht="13.5" hidden="false" customHeight="true" outlineLevel="0" collapsed="false">
      <c r="A47" s="190" t="n">
        <v>40</v>
      </c>
      <c r="B47" s="191" t="s">
        <v>191</v>
      </c>
      <c r="C47" s="266" t="n">
        <v>3732</v>
      </c>
      <c r="D47" s="263"/>
      <c r="E47" s="198" t="n">
        <v>1092</v>
      </c>
      <c r="F47" s="198"/>
      <c r="G47" s="309" t="n">
        <v>0</v>
      </c>
      <c r="H47" s="274"/>
      <c r="I47" s="310" t="n">
        <v>3</v>
      </c>
      <c r="J47" s="191"/>
      <c r="K47" s="309" t="n">
        <v>0</v>
      </c>
      <c r="L47" s="274"/>
      <c r="M47" s="310" t="n">
        <v>4827</v>
      </c>
      <c r="N47" s="274"/>
    </row>
    <row r="48" s="201" customFormat="true" ht="13.5" hidden="false" customHeight="true" outlineLevel="0" collapsed="false">
      <c r="A48" s="190" t="n">
        <v>41</v>
      </c>
      <c r="B48" s="191" t="s">
        <v>192</v>
      </c>
      <c r="C48" s="266" t="n">
        <v>3810</v>
      </c>
      <c r="D48" s="263"/>
      <c r="E48" s="198" t="n">
        <v>651</v>
      </c>
      <c r="F48" s="198"/>
      <c r="G48" s="309" t="n">
        <v>15</v>
      </c>
      <c r="H48" s="274"/>
      <c r="I48" s="310" t="n">
        <v>4</v>
      </c>
      <c r="J48" s="191"/>
      <c r="K48" s="309" t="n">
        <v>3</v>
      </c>
      <c r="L48" s="274"/>
      <c r="M48" s="310" t="n">
        <v>4483</v>
      </c>
      <c r="N48" s="274"/>
    </row>
    <row r="49" s="201" customFormat="true" ht="13.5" hidden="false" customHeight="true" outlineLevel="0" collapsed="false">
      <c r="A49" s="190" t="n">
        <v>42</v>
      </c>
      <c r="B49" s="191" t="s">
        <v>193</v>
      </c>
      <c r="C49" s="266" t="n">
        <v>8476</v>
      </c>
      <c r="D49" s="263"/>
      <c r="E49" s="198" t="n">
        <v>1674</v>
      </c>
      <c r="F49" s="198"/>
      <c r="G49" s="309" t="n">
        <v>79</v>
      </c>
      <c r="H49" s="274"/>
      <c r="I49" s="310" t="n">
        <v>0</v>
      </c>
      <c r="J49" s="191"/>
      <c r="K49" s="309" t="n">
        <v>4</v>
      </c>
      <c r="L49" s="274"/>
      <c r="M49" s="310" t="n">
        <v>10233</v>
      </c>
      <c r="N49" s="274"/>
    </row>
    <row r="50" s="201" customFormat="true" ht="13.5" hidden="false" customHeight="true" outlineLevel="0" collapsed="false">
      <c r="A50" s="190" t="n">
        <v>43</v>
      </c>
      <c r="B50" s="191" t="s">
        <v>194</v>
      </c>
      <c r="C50" s="266" t="n">
        <v>2687</v>
      </c>
      <c r="D50" s="274"/>
      <c r="E50" s="198" t="n">
        <v>473</v>
      </c>
      <c r="F50" s="198"/>
      <c r="G50" s="309" t="n">
        <v>9.26804378749459</v>
      </c>
      <c r="H50" s="274" t="s">
        <v>167</v>
      </c>
      <c r="I50" s="310" t="n">
        <v>10</v>
      </c>
      <c r="J50" s="191"/>
      <c r="K50" s="309" t="n">
        <v>3</v>
      </c>
      <c r="L50" s="274"/>
      <c r="M50" s="310" t="n">
        <v>3182.26804378749</v>
      </c>
      <c r="N50" s="274"/>
    </row>
    <row r="51" s="201" customFormat="true" ht="13.5" hidden="false" customHeight="true" outlineLevel="0" collapsed="false">
      <c r="A51" s="190" t="n">
        <v>44</v>
      </c>
      <c r="B51" s="191" t="s">
        <v>195</v>
      </c>
      <c r="C51" s="266" t="n">
        <v>11606</v>
      </c>
      <c r="D51" s="263"/>
      <c r="E51" s="198" t="n">
        <v>1949</v>
      </c>
      <c r="F51" s="198"/>
      <c r="G51" s="309" t="n">
        <v>38</v>
      </c>
      <c r="H51" s="274"/>
      <c r="I51" s="310" t="n">
        <v>14</v>
      </c>
      <c r="J51" s="191"/>
      <c r="K51" s="309" t="n">
        <v>136</v>
      </c>
      <c r="L51" s="274"/>
      <c r="M51" s="310" t="n">
        <v>13743</v>
      </c>
      <c r="N51" s="274"/>
    </row>
    <row r="52" s="201" customFormat="true" ht="13.5" hidden="false" customHeight="true" outlineLevel="0" collapsed="false">
      <c r="A52" s="190" t="n">
        <v>45</v>
      </c>
      <c r="B52" s="191" t="s">
        <v>196</v>
      </c>
      <c r="C52" s="266" t="n">
        <v>5038</v>
      </c>
      <c r="D52" s="263"/>
      <c r="E52" s="198" t="n">
        <v>645</v>
      </c>
      <c r="F52" s="198"/>
      <c r="G52" s="309" t="n">
        <v>13</v>
      </c>
      <c r="H52" s="274"/>
      <c r="I52" s="310" t="n">
        <v>81</v>
      </c>
      <c r="J52" s="191"/>
      <c r="K52" s="309" t="n">
        <v>16</v>
      </c>
      <c r="L52" s="274"/>
      <c r="M52" s="310" t="n">
        <v>5793</v>
      </c>
      <c r="N52" s="274"/>
    </row>
    <row r="53" s="201" customFormat="true" ht="13.5" hidden="false" customHeight="true" outlineLevel="0" collapsed="false">
      <c r="A53" s="190" t="n">
        <v>46</v>
      </c>
      <c r="B53" s="191" t="s">
        <v>197</v>
      </c>
      <c r="C53" s="266" t="n">
        <v>1968</v>
      </c>
      <c r="D53" s="263"/>
      <c r="E53" s="198" t="n">
        <v>518</v>
      </c>
      <c r="F53" s="198"/>
      <c r="G53" s="309" t="n">
        <v>4</v>
      </c>
      <c r="H53" s="274"/>
      <c r="I53" s="310" t="n">
        <v>0</v>
      </c>
      <c r="J53" s="191"/>
      <c r="K53" s="309" t="n">
        <v>8.86642593794188</v>
      </c>
      <c r="L53" s="274" t="s">
        <v>167</v>
      </c>
      <c r="M53" s="310" t="n">
        <v>2498.86642593794</v>
      </c>
      <c r="N53" s="274"/>
    </row>
    <row r="54" s="201" customFormat="true" ht="13.5" hidden="false" customHeight="true" outlineLevel="0" collapsed="false">
      <c r="A54" s="190" t="n">
        <v>47</v>
      </c>
      <c r="B54" s="191" t="s">
        <v>198</v>
      </c>
      <c r="C54" s="266" t="n">
        <v>2946</v>
      </c>
      <c r="D54" s="263"/>
      <c r="E54" s="198" t="n">
        <v>755</v>
      </c>
      <c r="F54" s="198"/>
      <c r="G54" s="309" t="n">
        <v>14</v>
      </c>
      <c r="H54" s="274"/>
      <c r="I54" s="310" t="n">
        <v>0</v>
      </c>
      <c r="J54" s="191"/>
      <c r="K54" s="309" t="n">
        <v>3</v>
      </c>
      <c r="L54" s="274"/>
      <c r="M54" s="310" t="n">
        <v>3718</v>
      </c>
      <c r="N54" s="274"/>
    </row>
    <row r="55" s="201" customFormat="true" ht="13.5" hidden="false" customHeight="true" outlineLevel="0" collapsed="false">
      <c r="A55" s="190" t="n">
        <v>48</v>
      </c>
      <c r="B55" s="191" t="s">
        <v>199</v>
      </c>
      <c r="C55" s="266" t="n">
        <v>1049</v>
      </c>
      <c r="D55" s="263"/>
      <c r="E55" s="198" t="n">
        <v>302</v>
      </c>
      <c r="F55" s="198"/>
      <c r="G55" s="309" t="n">
        <v>2</v>
      </c>
      <c r="H55" s="274" t="s">
        <v>167</v>
      </c>
      <c r="I55" s="310" t="n">
        <v>0</v>
      </c>
      <c r="J55" s="191"/>
      <c r="K55" s="309" t="n">
        <v>10</v>
      </c>
      <c r="L55" s="274"/>
      <c r="M55" s="310" t="n">
        <v>1363</v>
      </c>
      <c r="N55" s="274"/>
    </row>
    <row r="56" s="201" customFormat="true" ht="13.5" hidden="false" customHeight="true" outlineLevel="0" collapsed="false">
      <c r="A56" s="190" t="n">
        <v>49</v>
      </c>
      <c r="B56" s="191" t="s">
        <v>200</v>
      </c>
      <c r="C56" s="266" t="n">
        <v>7522</v>
      </c>
      <c r="D56" s="263"/>
      <c r="E56" s="198" t="n">
        <v>1751</v>
      </c>
      <c r="F56" s="198"/>
      <c r="G56" s="309" t="n">
        <v>15</v>
      </c>
      <c r="H56" s="274"/>
      <c r="I56" s="310" t="n">
        <v>16</v>
      </c>
      <c r="J56" s="191"/>
      <c r="K56" s="309" t="n">
        <v>9.2438263002397</v>
      </c>
      <c r="L56" s="274" t="s">
        <v>167</v>
      </c>
      <c r="M56" s="310" t="n">
        <v>9313.24382630024</v>
      </c>
      <c r="N56" s="274"/>
    </row>
    <row r="57" s="201" customFormat="true" ht="13.5" hidden="false" customHeight="true" outlineLevel="0" collapsed="false">
      <c r="A57" s="190" t="n">
        <v>50</v>
      </c>
      <c r="B57" s="191" t="s">
        <v>201</v>
      </c>
      <c r="C57" s="266" t="n">
        <v>4464</v>
      </c>
      <c r="D57" s="263"/>
      <c r="E57" s="198" t="n">
        <v>1208</v>
      </c>
      <c r="F57" s="198"/>
      <c r="G57" s="309" t="n">
        <v>55</v>
      </c>
      <c r="H57" s="274"/>
      <c r="I57" s="310" t="n">
        <v>27</v>
      </c>
      <c r="J57" s="191"/>
      <c r="K57" s="309" t="n">
        <v>0</v>
      </c>
      <c r="L57" s="274"/>
      <c r="M57" s="310" t="n">
        <v>5754</v>
      </c>
      <c r="N57" s="274"/>
    </row>
    <row r="58" s="201" customFormat="true" ht="13.5" hidden="false" customHeight="true" outlineLevel="0" collapsed="false">
      <c r="A58" s="190" t="n">
        <v>51</v>
      </c>
      <c r="B58" s="191" t="s">
        <v>202</v>
      </c>
      <c r="C58" s="266" t="n">
        <v>3901</v>
      </c>
      <c r="D58" s="263"/>
      <c r="E58" s="198" t="n">
        <v>734</v>
      </c>
      <c r="F58" s="198"/>
      <c r="G58" s="309" t="n">
        <v>33</v>
      </c>
      <c r="H58" s="274"/>
      <c r="I58" s="310" t="n">
        <v>10</v>
      </c>
      <c r="J58" s="191"/>
      <c r="K58" s="309" t="n">
        <v>9</v>
      </c>
      <c r="L58" s="274"/>
      <c r="M58" s="310" t="n">
        <v>4687</v>
      </c>
      <c r="N58" s="274"/>
    </row>
    <row r="59" s="201" customFormat="true" ht="13.5" hidden="false" customHeight="true" outlineLevel="0" collapsed="false">
      <c r="A59" s="203" t="n">
        <v>52</v>
      </c>
      <c r="B59" s="204" t="s">
        <v>203</v>
      </c>
      <c r="C59" s="270" t="n">
        <v>1344</v>
      </c>
      <c r="D59" s="267"/>
      <c r="E59" s="222" t="n">
        <v>370</v>
      </c>
      <c r="F59" s="222"/>
      <c r="G59" s="311" t="n">
        <v>25</v>
      </c>
      <c r="H59" s="277"/>
      <c r="I59" s="312" t="n">
        <v>52</v>
      </c>
      <c r="J59" s="204"/>
      <c r="K59" s="311" t="n">
        <v>2.9800992251519</v>
      </c>
      <c r="L59" s="277" t="s">
        <v>167</v>
      </c>
      <c r="M59" s="312" t="n">
        <v>1793.98009922515</v>
      </c>
      <c r="N59" s="277"/>
    </row>
    <row r="60" s="201" customFormat="true" ht="15" hidden="false" customHeight="true" outlineLevel="0" collapsed="false">
      <c r="A60" s="313"/>
      <c r="B60" s="313"/>
      <c r="C60" s="313"/>
      <c r="D60" s="313"/>
      <c r="E60" s="314"/>
      <c r="F60" s="314"/>
      <c r="G60" s="314"/>
      <c r="H60" s="314"/>
      <c r="I60" s="314"/>
      <c r="J60" s="314"/>
      <c r="K60" s="314"/>
      <c r="L60" s="314"/>
      <c r="M60" s="314"/>
      <c r="N60" s="314"/>
    </row>
    <row r="61" s="201" customFormat="true" ht="45" hidden="false" customHeight="true" outlineLevel="0" collapsed="false">
      <c r="A61" s="182" t="s">
        <v>140</v>
      </c>
      <c r="B61" s="182"/>
      <c r="C61" s="262" t="s">
        <v>263</v>
      </c>
      <c r="D61" s="262"/>
      <c r="E61" s="184" t="s">
        <v>264</v>
      </c>
      <c r="F61" s="184"/>
      <c r="G61" s="183" t="s">
        <v>260</v>
      </c>
      <c r="H61" s="183"/>
      <c r="I61" s="184" t="s">
        <v>265</v>
      </c>
      <c r="J61" s="184"/>
      <c r="K61" s="183" t="s">
        <v>146</v>
      </c>
      <c r="L61" s="183"/>
      <c r="M61" s="273" t="s">
        <v>147</v>
      </c>
      <c r="N61" s="273"/>
    </row>
    <row r="62" customFormat="false" ht="27" hidden="false" customHeight="true" outlineLevel="0" collapsed="false">
      <c r="A62" s="182"/>
      <c r="B62" s="182"/>
      <c r="C62" s="262"/>
      <c r="D62" s="262"/>
      <c r="E62" s="184"/>
      <c r="F62" s="184"/>
      <c r="G62" s="183"/>
      <c r="H62" s="183"/>
      <c r="I62" s="184"/>
      <c r="J62" s="184"/>
      <c r="K62" s="183"/>
      <c r="L62" s="183"/>
      <c r="M62" s="273"/>
      <c r="N62" s="273"/>
    </row>
    <row r="63" customFormat="false" ht="13.5" hidden="false" customHeight="true" outlineLevel="0" collapsed="false">
      <c r="A63" s="190" t="n">
        <v>53</v>
      </c>
      <c r="B63" s="191" t="s">
        <v>205</v>
      </c>
      <c r="C63" s="266" t="n">
        <v>4228</v>
      </c>
      <c r="D63" s="263"/>
      <c r="E63" s="198" t="n">
        <v>968</v>
      </c>
      <c r="F63" s="198"/>
      <c r="G63" s="309" t="n">
        <v>21</v>
      </c>
      <c r="H63" s="315"/>
      <c r="I63" s="310" t="n">
        <v>0</v>
      </c>
      <c r="J63" s="316"/>
      <c r="K63" s="309" t="n">
        <v>10</v>
      </c>
      <c r="L63" s="274"/>
      <c r="M63" s="310" t="n">
        <v>5227</v>
      </c>
      <c r="N63" s="315"/>
    </row>
    <row r="64" customFormat="false" ht="13.5" hidden="false" customHeight="true" outlineLevel="0" collapsed="false">
      <c r="A64" s="190" t="n">
        <v>54</v>
      </c>
      <c r="B64" s="191" t="s">
        <v>206</v>
      </c>
      <c r="C64" s="266" t="n">
        <v>4999</v>
      </c>
      <c r="D64" s="263"/>
      <c r="E64" s="198" t="n">
        <v>863</v>
      </c>
      <c r="F64" s="198"/>
      <c r="G64" s="309" t="n">
        <v>12.4300822561692</v>
      </c>
      <c r="H64" s="315" t="s">
        <v>167</v>
      </c>
      <c r="I64" s="310" t="n">
        <v>8</v>
      </c>
      <c r="J64" s="316"/>
      <c r="K64" s="309" t="n">
        <v>1</v>
      </c>
      <c r="L64" s="315"/>
      <c r="M64" s="310" t="n">
        <v>5883.43008225617</v>
      </c>
      <c r="N64" s="315"/>
    </row>
    <row r="65" customFormat="false" ht="13.5" hidden="false" customHeight="true" outlineLevel="0" collapsed="false">
      <c r="A65" s="190" t="n">
        <v>55</v>
      </c>
      <c r="B65" s="191" t="s">
        <v>207</v>
      </c>
      <c r="C65" s="266" t="n">
        <v>1444</v>
      </c>
      <c r="D65" s="263"/>
      <c r="E65" s="198" t="n">
        <v>315</v>
      </c>
      <c r="F65" s="198"/>
      <c r="G65" s="309" t="n">
        <v>3</v>
      </c>
      <c r="H65" s="315"/>
      <c r="I65" s="310" t="n">
        <v>3</v>
      </c>
      <c r="J65" s="316"/>
      <c r="K65" s="309" t="n">
        <v>3</v>
      </c>
      <c r="L65" s="315"/>
      <c r="M65" s="310" t="n">
        <v>1768</v>
      </c>
      <c r="N65" s="315"/>
    </row>
    <row r="66" customFormat="false" ht="13.5" hidden="false" customHeight="true" outlineLevel="0" collapsed="false">
      <c r="A66" s="190" t="n">
        <v>56</v>
      </c>
      <c r="B66" s="191" t="s">
        <v>208</v>
      </c>
      <c r="C66" s="266" t="n">
        <v>7316</v>
      </c>
      <c r="D66" s="263"/>
      <c r="E66" s="198" t="n">
        <v>1192</v>
      </c>
      <c r="F66" s="198"/>
      <c r="G66" s="309" t="n">
        <v>33</v>
      </c>
      <c r="H66" s="315"/>
      <c r="I66" s="310" t="n">
        <v>19</v>
      </c>
      <c r="J66" s="316"/>
      <c r="K66" s="309" t="n">
        <v>10</v>
      </c>
      <c r="L66" s="315"/>
      <c r="M66" s="310" t="n">
        <v>8570</v>
      </c>
      <c r="N66" s="315"/>
    </row>
    <row r="67" customFormat="false" ht="13.5" hidden="false" customHeight="true" outlineLevel="0" collapsed="false">
      <c r="A67" s="190" t="n">
        <v>57</v>
      </c>
      <c r="B67" s="191" t="s">
        <v>209</v>
      </c>
      <c r="C67" s="266" t="n">
        <v>5908</v>
      </c>
      <c r="D67" s="263"/>
      <c r="E67" s="198" t="n">
        <v>1283</v>
      </c>
      <c r="F67" s="198"/>
      <c r="G67" s="309" t="n">
        <v>20</v>
      </c>
      <c r="H67" s="315"/>
      <c r="I67" s="310" t="n">
        <v>12</v>
      </c>
      <c r="J67" s="316"/>
      <c r="K67" s="309" t="n">
        <v>8</v>
      </c>
      <c r="L67" s="274"/>
      <c r="M67" s="310" t="n">
        <v>7231</v>
      </c>
      <c r="N67" s="315"/>
    </row>
    <row r="68" customFormat="false" ht="13.5" hidden="false" customHeight="true" outlineLevel="0" collapsed="false">
      <c r="A68" s="190" t="n">
        <v>58</v>
      </c>
      <c r="B68" s="191" t="s">
        <v>210</v>
      </c>
      <c r="C68" s="266" t="n">
        <v>2662</v>
      </c>
      <c r="D68" s="263"/>
      <c r="E68" s="198" t="n">
        <v>865</v>
      </c>
      <c r="F68" s="198"/>
      <c r="G68" s="309" t="n">
        <v>12</v>
      </c>
      <c r="H68" s="315"/>
      <c r="I68" s="310" t="n">
        <v>11</v>
      </c>
      <c r="J68" s="316"/>
      <c r="K68" s="309" t="n">
        <v>1</v>
      </c>
      <c r="L68" s="315"/>
      <c r="M68" s="310" t="n">
        <v>3551</v>
      </c>
      <c r="N68" s="315"/>
    </row>
    <row r="69" customFormat="false" ht="13.5" hidden="false" customHeight="true" outlineLevel="0" collapsed="false">
      <c r="A69" s="190" t="n">
        <v>59</v>
      </c>
      <c r="B69" s="218" t="s">
        <v>211</v>
      </c>
      <c r="C69" s="266" t="n">
        <v>15581</v>
      </c>
      <c r="D69" s="263"/>
      <c r="E69" s="198" t="n">
        <v>5140</v>
      </c>
      <c r="F69" s="198"/>
      <c r="G69" s="309" t="n">
        <v>86.7925041746552</v>
      </c>
      <c r="H69" s="315" t="s">
        <v>167</v>
      </c>
      <c r="I69" s="310" t="n">
        <v>159</v>
      </c>
      <c r="J69" s="316"/>
      <c r="K69" s="309" t="n">
        <v>5</v>
      </c>
      <c r="L69" s="274" t="s">
        <v>167</v>
      </c>
      <c r="M69" s="310" t="n">
        <v>20971.7925041747</v>
      </c>
      <c r="N69" s="315"/>
    </row>
    <row r="70" customFormat="false" ht="13.5" hidden="false" customHeight="true" outlineLevel="0" collapsed="false">
      <c r="A70" s="190" t="n">
        <v>60</v>
      </c>
      <c r="B70" s="191" t="s">
        <v>212</v>
      </c>
      <c r="C70" s="266" t="n">
        <v>4464</v>
      </c>
      <c r="D70" s="263"/>
      <c r="E70" s="198" t="n">
        <v>1227</v>
      </c>
      <c r="F70" s="198"/>
      <c r="G70" s="309" t="n">
        <v>8</v>
      </c>
      <c r="H70" s="315"/>
      <c r="I70" s="310" t="n">
        <v>30</v>
      </c>
      <c r="J70" s="316"/>
      <c r="K70" s="309" t="n">
        <v>17</v>
      </c>
      <c r="L70" s="315"/>
      <c r="M70" s="310" t="n">
        <v>5746</v>
      </c>
      <c r="N70" s="315"/>
    </row>
    <row r="71" customFormat="false" ht="13.5" hidden="false" customHeight="true" outlineLevel="0" collapsed="false">
      <c r="A71" s="190" t="n">
        <v>61</v>
      </c>
      <c r="B71" s="191" t="s">
        <v>213</v>
      </c>
      <c r="C71" s="266" t="n">
        <v>3414</v>
      </c>
      <c r="D71" s="263"/>
      <c r="E71" s="198" t="n">
        <v>1034</v>
      </c>
      <c r="F71" s="198"/>
      <c r="G71" s="309" t="n">
        <v>12.7571896839631</v>
      </c>
      <c r="H71" s="274" t="s">
        <v>167</v>
      </c>
      <c r="I71" s="310" t="n">
        <v>12</v>
      </c>
      <c r="J71" s="316"/>
      <c r="K71" s="309" t="n">
        <v>3.2284408272479</v>
      </c>
      <c r="L71" s="274" t="s">
        <v>167</v>
      </c>
      <c r="M71" s="310" t="n">
        <v>4475.98563051121</v>
      </c>
      <c r="N71" s="315"/>
    </row>
    <row r="72" customFormat="false" ht="13.5" hidden="false" customHeight="true" outlineLevel="0" collapsed="false">
      <c r="A72" s="190" t="n">
        <v>62</v>
      </c>
      <c r="B72" s="191" t="s">
        <v>214</v>
      </c>
      <c r="C72" s="266" t="n">
        <v>7652</v>
      </c>
      <c r="D72" s="263"/>
      <c r="E72" s="198" t="n">
        <v>2935</v>
      </c>
      <c r="F72" s="198"/>
      <c r="G72" s="309" t="n">
        <v>33</v>
      </c>
      <c r="H72" s="315"/>
      <c r="I72" s="310" t="n">
        <v>96</v>
      </c>
      <c r="J72" s="316"/>
      <c r="K72" s="309" t="n">
        <v>0</v>
      </c>
      <c r="L72" s="315"/>
      <c r="M72" s="310" t="n">
        <v>10716</v>
      </c>
      <c r="N72" s="315"/>
    </row>
    <row r="73" customFormat="false" ht="13.5" hidden="false" customHeight="true" outlineLevel="0" collapsed="false">
      <c r="A73" s="190" t="n">
        <v>63</v>
      </c>
      <c r="B73" s="191" t="s">
        <v>215</v>
      </c>
      <c r="C73" s="266" t="n">
        <v>5320</v>
      </c>
      <c r="D73" s="263"/>
      <c r="E73" s="198" t="n">
        <v>1271</v>
      </c>
      <c r="F73" s="198"/>
      <c r="G73" s="309" t="n">
        <v>19</v>
      </c>
      <c r="H73" s="315"/>
      <c r="I73" s="310" t="n">
        <v>24</v>
      </c>
      <c r="J73" s="316"/>
      <c r="K73" s="309" t="n">
        <v>4</v>
      </c>
      <c r="L73" s="315"/>
      <c r="M73" s="310" t="n">
        <v>6638</v>
      </c>
      <c r="N73" s="315"/>
    </row>
    <row r="74" customFormat="false" ht="13.5" hidden="false" customHeight="true" outlineLevel="0" collapsed="false">
      <c r="A74" s="190" t="n">
        <v>64</v>
      </c>
      <c r="B74" s="191" t="s">
        <v>216</v>
      </c>
      <c r="C74" s="266" t="n">
        <v>5391</v>
      </c>
      <c r="D74" s="263"/>
      <c r="E74" s="198" t="n">
        <v>1732</v>
      </c>
      <c r="F74" s="198"/>
      <c r="G74" s="309" t="n">
        <v>15</v>
      </c>
      <c r="H74" s="315"/>
      <c r="I74" s="310" t="n">
        <v>43</v>
      </c>
      <c r="J74" s="316"/>
      <c r="K74" s="309" t="n">
        <v>2</v>
      </c>
      <c r="L74" s="315"/>
      <c r="M74" s="310" t="n">
        <v>7183</v>
      </c>
      <c r="N74" s="315"/>
    </row>
    <row r="75" customFormat="false" ht="13.5" hidden="false" customHeight="true" outlineLevel="0" collapsed="false">
      <c r="A75" s="190" t="n">
        <v>65</v>
      </c>
      <c r="B75" s="191" t="s">
        <v>217</v>
      </c>
      <c r="C75" s="266" t="n">
        <v>2186</v>
      </c>
      <c r="D75" s="263"/>
      <c r="E75" s="198" t="n">
        <v>910</v>
      </c>
      <c r="F75" s="198"/>
      <c r="G75" s="309" t="n">
        <v>13.8475477766096</v>
      </c>
      <c r="H75" s="274" t="s">
        <v>167</v>
      </c>
      <c r="I75" s="310" t="n">
        <v>1</v>
      </c>
      <c r="J75" s="316"/>
      <c r="K75" s="309" t="n">
        <v>0</v>
      </c>
      <c r="L75" s="274"/>
      <c r="M75" s="310" t="n">
        <v>3110.84754777661</v>
      </c>
      <c r="N75" s="315"/>
    </row>
    <row r="76" customFormat="false" ht="13.5" hidden="false" customHeight="true" outlineLevel="0" collapsed="false">
      <c r="A76" s="190" t="n">
        <v>66</v>
      </c>
      <c r="B76" s="191" t="s">
        <v>218</v>
      </c>
      <c r="C76" s="266" t="n">
        <v>3495</v>
      </c>
      <c r="D76" s="263"/>
      <c r="E76" s="198" t="n">
        <v>713</v>
      </c>
      <c r="F76" s="198"/>
      <c r="G76" s="309" t="n">
        <v>11</v>
      </c>
      <c r="H76" s="315"/>
      <c r="I76" s="310" t="n">
        <v>11</v>
      </c>
      <c r="J76" s="316"/>
      <c r="K76" s="309" t="n">
        <v>8.30207019505375</v>
      </c>
      <c r="L76" s="274" t="s">
        <v>167</v>
      </c>
      <c r="M76" s="310" t="n">
        <v>4238.30207019505</v>
      </c>
      <c r="N76" s="315"/>
    </row>
    <row r="77" customFormat="false" ht="13.5" hidden="false" customHeight="true" outlineLevel="0" collapsed="false">
      <c r="A77" s="190" t="n">
        <v>67</v>
      </c>
      <c r="B77" s="191" t="s">
        <v>219</v>
      </c>
      <c r="C77" s="266" t="n">
        <v>8270</v>
      </c>
      <c r="D77" s="263"/>
      <c r="E77" s="198" t="n">
        <v>1492</v>
      </c>
      <c r="F77" s="198"/>
      <c r="G77" s="309" t="n">
        <v>27</v>
      </c>
      <c r="H77" s="315"/>
      <c r="I77" s="310" t="n">
        <v>9</v>
      </c>
      <c r="J77" s="316"/>
      <c r="K77" s="309" t="n">
        <v>13.1449444755018</v>
      </c>
      <c r="L77" s="274" t="s">
        <v>167</v>
      </c>
      <c r="M77" s="310" t="n">
        <v>9811.1449444755</v>
      </c>
      <c r="N77" s="315"/>
    </row>
    <row r="78" customFormat="false" ht="13.5" hidden="false" customHeight="true" outlineLevel="0" collapsed="false">
      <c r="A78" s="190" t="n">
        <v>68</v>
      </c>
      <c r="B78" s="191" t="s">
        <v>220</v>
      </c>
      <c r="C78" s="266" t="n">
        <v>5782</v>
      </c>
      <c r="D78" s="263"/>
      <c r="E78" s="198" t="n">
        <v>1387.44479637032</v>
      </c>
      <c r="F78" s="198"/>
      <c r="G78" s="309" t="n">
        <v>24</v>
      </c>
      <c r="H78" s="315"/>
      <c r="I78" s="310" t="n">
        <v>4</v>
      </c>
      <c r="J78" s="316"/>
      <c r="K78" s="309" t="n">
        <v>3</v>
      </c>
      <c r="L78" s="315"/>
      <c r="M78" s="310" t="n">
        <v>7200.44479637032</v>
      </c>
      <c r="N78" s="315"/>
    </row>
    <row r="79" customFormat="false" ht="13.5" hidden="false" customHeight="true" outlineLevel="0" collapsed="false">
      <c r="A79" s="190" t="n">
        <v>69</v>
      </c>
      <c r="B79" s="191" t="s">
        <v>221</v>
      </c>
      <c r="C79" s="266" t="n">
        <v>12064</v>
      </c>
      <c r="D79" s="263"/>
      <c r="E79" s="198" t="n">
        <v>3074</v>
      </c>
      <c r="F79" s="198"/>
      <c r="G79" s="309" t="n">
        <v>61</v>
      </c>
      <c r="H79" s="315"/>
      <c r="I79" s="310" t="n">
        <v>25</v>
      </c>
      <c r="J79" s="316"/>
      <c r="K79" s="309" t="n">
        <v>30</v>
      </c>
      <c r="L79" s="315"/>
      <c r="M79" s="310" t="n">
        <v>15254</v>
      </c>
      <c r="N79" s="315"/>
    </row>
    <row r="80" customFormat="false" ht="13.5" hidden="false" customHeight="true" outlineLevel="0" collapsed="false">
      <c r="A80" s="190" t="n">
        <v>70</v>
      </c>
      <c r="B80" s="191" t="s">
        <v>222</v>
      </c>
      <c r="C80" s="266" t="n">
        <v>1684</v>
      </c>
      <c r="D80" s="263"/>
      <c r="E80" s="198" t="n">
        <v>332</v>
      </c>
      <c r="F80" s="198"/>
      <c r="G80" s="309" t="n">
        <v>6</v>
      </c>
      <c r="H80" s="315"/>
      <c r="I80" s="310" t="n">
        <v>13</v>
      </c>
      <c r="J80" s="316"/>
      <c r="K80" s="309" t="n">
        <v>0</v>
      </c>
      <c r="L80" s="274"/>
      <c r="M80" s="310" t="n">
        <v>2035</v>
      </c>
      <c r="N80" s="315"/>
    </row>
    <row r="81" customFormat="false" ht="13.5" hidden="false" customHeight="true" outlineLevel="0" collapsed="false">
      <c r="A81" s="190" t="n">
        <v>71</v>
      </c>
      <c r="B81" s="191" t="s">
        <v>223</v>
      </c>
      <c r="C81" s="266" t="n">
        <v>5867</v>
      </c>
      <c r="D81" s="263"/>
      <c r="E81" s="198" t="n">
        <v>862</v>
      </c>
      <c r="F81" s="198"/>
      <c r="G81" s="309" t="n">
        <v>10</v>
      </c>
      <c r="H81" s="315"/>
      <c r="I81" s="310" t="n">
        <v>2</v>
      </c>
      <c r="J81" s="316"/>
      <c r="K81" s="309" t="n">
        <v>6.51206867718379</v>
      </c>
      <c r="L81" s="274" t="s">
        <v>167</v>
      </c>
      <c r="M81" s="310" t="n">
        <v>6747.51206867718</v>
      </c>
      <c r="N81" s="315"/>
    </row>
    <row r="82" customFormat="false" ht="13.5" hidden="false" customHeight="true" outlineLevel="0" collapsed="false">
      <c r="A82" s="190" t="n">
        <v>72</v>
      </c>
      <c r="B82" s="191" t="s">
        <v>224</v>
      </c>
      <c r="C82" s="266" t="n">
        <v>5103</v>
      </c>
      <c r="D82" s="263"/>
      <c r="E82" s="198" t="n">
        <v>1069</v>
      </c>
      <c r="F82" s="198"/>
      <c r="G82" s="309" t="n">
        <v>18.7541591935185</v>
      </c>
      <c r="H82" s="274" t="s">
        <v>167</v>
      </c>
      <c r="I82" s="310" t="n">
        <v>70</v>
      </c>
      <c r="J82" s="316"/>
      <c r="K82" s="309" t="n">
        <v>6.89837783599978</v>
      </c>
      <c r="L82" s="274" t="s">
        <v>167</v>
      </c>
      <c r="M82" s="310" t="n">
        <v>6267.65253702952</v>
      </c>
      <c r="N82" s="315"/>
    </row>
    <row r="83" customFormat="false" ht="13.5" hidden="false" customHeight="true" outlineLevel="0" collapsed="false">
      <c r="A83" s="190" t="n">
        <v>73</v>
      </c>
      <c r="B83" s="191" t="s">
        <v>225</v>
      </c>
      <c r="C83" s="266" t="n">
        <v>3390</v>
      </c>
      <c r="D83" s="263"/>
      <c r="E83" s="198" t="n">
        <v>504</v>
      </c>
      <c r="F83" s="198"/>
      <c r="G83" s="309" t="n">
        <v>7</v>
      </c>
      <c r="H83" s="315"/>
      <c r="I83" s="310" t="n">
        <v>0</v>
      </c>
      <c r="J83" s="316"/>
      <c r="K83" s="309" t="n">
        <v>6</v>
      </c>
      <c r="L83" s="274"/>
      <c r="M83" s="310" t="n">
        <v>3907</v>
      </c>
      <c r="N83" s="315"/>
    </row>
    <row r="84" customFormat="false" ht="13.5" hidden="false" customHeight="true" outlineLevel="0" collapsed="false">
      <c r="A84" s="190" t="n">
        <v>74</v>
      </c>
      <c r="B84" s="191" t="s">
        <v>226</v>
      </c>
      <c r="C84" s="266" t="n">
        <v>3994</v>
      </c>
      <c r="D84" s="263"/>
      <c r="E84" s="198" t="n">
        <v>633</v>
      </c>
      <c r="F84" s="198"/>
      <c r="G84" s="309" t="n">
        <v>0</v>
      </c>
      <c r="H84" s="315"/>
      <c r="I84" s="310" t="n">
        <v>1</v>
      </c>
      <c r="J84" s="316"/>
      <c r="K84" s="309" t="n">
        <v>9.2162327888957</v>
      </c>
      <c r="L84" s="274" t="s">
        <v>167</v>
      </c>
      <c r="M84" s="310" t="n">
        <v>4637.2162327889</v>
      </c>
      <c r="N84" s="315"/>
    </row>
    <row r="85" customFormat="false" ht="13.5" hidden="false" customHeight="true" outlineLevel="0" collapsed="false">
      <c r="A85" s="190" t="n">
        <v>75</v>
      </c>
      <c r="B85" s="191" t="s">
        <v>227</v>
      </c>
      <c r="C85" s="266" t="n">
        <v>12291</v>
      </c>
      <c r="D85" s="263"/>
      <c r="E85" s="198" t="n">
        <v>5773</v>
      </c>
      <c r="F85" s="198"/>
      <c r="G85" s="309" t="n">
        <v>95</v>
      </c>
      <c r="H85" s="315"/>
      <c r="I85" s="310" t="n">
        <v>3</v>
      </c>
      <c r="J85" s="316"/>
      <c r="K85" s="309" t="n">
        <v>16.6940743631195</v>
      </c>
      <c r="L85" s="274" t="s">
        <v>167</v>
      </c>
      <c r="M85" s="310" t="n">
        <v>18178.6940743631</v>
      </c>
      <c r="N85" s="315"/>
    </row>
    <row r="86" customFormat="false" ht="13.5" hidden="false" customHeight="true" outlineLevel="0" collapsed="false">
      <c r="A86" s="190" t="n">
        <v>76</v>
      </c>
      <c r="B86" s="191" t="s">
        <v>228</v>
      </c>
      <c r="C86" s="266" t="n">
        <v>8396</v>
      </c>
      <c r="D86" s="263"/>
      <c r="E86" s="198" t="n">
        <v>2538</v>
      </c>
      <c r="F86" s="198"/>
      <c r="G86" s="309" t="n">
        <v>49</v>
      </c>
      <c r="H86" s="315"/>
      <c r="I86" s="310" t="n">
        <v>21</v>
      </c>
      <c r="J86" s="316"/>
      <c r="K86" s="309" t="n">
        <v>6</v>
      </c>
      <c r="L86" s="274"/>
      <c r="M86" s="310" t="n">
        <v>11010</v>
      </c>
      <c r="N86" s="315"/>
    </row>
    <row r="87" customFormat="false" ht="13.5" hidden="false" customHeight="true" outlineLevel="0" collapsed="false">
      <c r="A87" s="190" t="n">
        <v>77</v>
      </c>
      <c r="B87" s="191" t="s">
        <v>229</v>
      </c>
      <c r="C87" s="266" t="n">
        <v>4374</v>
      </c>
      <c r="D87" s="263"/>
      <c r="E87" s="198" t="n">
        <v>1243</v>
      </c>
      <c r="F87" s="198"/>
      <c r="G87" s="309" t="n">
        <v>6</v>
      </c>
      <c r="H87" s="315"/>
      <c r="I87" s="310" t="n">
        <v>4</v>
      </c>
      <c r="J87" s="316"/>
      <c r="K87" s="309" t="n">
        <v>10</v>
      </c>
      <c r="L87" s="315"/>
      <c r="M87" s="310" t="n">
        <v>5637</v>
      </c>
      <c r="N87" s="315"/>
    </row>
    <row r="88" customFormat="false" ht="13.5" hidden="false" customHeight="true" outlineLevel="0" collapsed="false">
      <c r="A88" s="190" t="n">
        <v>78</v>
      </c>
      <c r="B88" s="191" t="s">
        <v>230</v>
      </c>
      <c r="C88" s="266" t="n">
        <v>5511</v>
      </c>
      <c r="D88" s="263"/>
      <c r="E88" s="198" t="n">
        <v>1544</v>
      </c>
      <c r="F88" s="191"/>
      <c r="G88" s="309" t="n">
        <v>65</v>
      </c>
      <c r="H88" s="315"/>
      <c r="I88" s="310" t="n">
        <v>2</v>
      </c>
      <c r="J88" s="316"/>
      <c r="K88" s="309" t="n">
        <v>5</v>
      </c>
      <c r="L88" s="274"/>
      <c r="M88" s="310" t="n">
        <v>7127</v>
      </c>
      <c r="N88" s="315"/>
    </row>
    <row r="89" customFormat="false" ht="13.5" hidden="false" customHeight="true" outlineLevel="0" collapsed="false">
      <c r="A89" s="190" t="n">
        <v>79</v>
      </c>
      <c r="B89" s="191" t="s">
        <v>231</v>
      </c>
      <c r="C89" s="266" t="n">
        <v>3843</v>
      </c>
      <c r="D89" s="263"/>
      <c r="E89" s="198" t="n">
        <v>873</v>
      </c>
      <c r="F89" s="198"/>
      <c r="G89" s="309" t="n">
        <v>14</v>
      </c>
      <c r="H89" s="315"/>
      <c r="I89" s="310" t="n">
        <v>20</v>
      </c>
      <c r="J89" s="316"/>
      <c r="K89" s="309" t="n">
        <v>13</v>
      </c>
      <c r="L89" s="274"/>
      <c r="M89" s="310" t="n">
        <v>4763</v>
      </c>
      <c r="N89" s="315"/>
    </row>
    <row r="90" customFormat="false" ht="13.5" hidden="false" customHeight="true" outlineLevel="0" collapsed="false">
      <c r="A90" s="190" t="n">
        <v>80</v>
      </c>
      <c r="B90" s="191" t="s">
        <v>232</v>
      </c>
      <c r="C90" s="266" t="n">
        <v>3824</v>
      </c>
      <c r="D90" s="263"/>
      <c r="E90" s="198" t="n">
        <v>1298</v>
      </c>
      <c r="F90" s="198"/>
      <c r="G90" s="309" t="n">
        <v>9</v>
      </c>
      <c r="H90" s="315"/>
      <c r="I90" s="310" t="n">
        <v>46</v>
      </c>
      <c r="J90" s="316"/>
      <c r="K90" s="309" t="n">
        <v>0</v>
      </c>
      <c r="L90" s="274"/>
      <c r="M90" s="310" t="n">
        <v>5177</v>
      </c>
      <c r="N90" s="315"/>
    </row>
    <row r="91" customFormat="false" ht="13.5" hidden="false" customHeight="true" outlineLevel="0" collapsed="false">
      <c r="A91" s="190" t="n">
        <v>81</v>
      </c>
      <c r="B91" s="191" t="s">
        <v>233</v>
      </c>
      <c r="C91" s="266" t="n">
        <v>3741</v>
      </c>
      <c r="D91" s="263"/>
      <c r="E91" s="198" t="n">
        <v>690</v>
      </c>
      <c r="F91" s="198"/>
      <c r="G91" s="309" t="n">
        <v>35</v>
      </c>
      <c r="H91" s="315"/>
      <c r="I91" s="310" t="n">
        <v>4</v>
      </c>
      <c r="J91" s="316"/>
      <c r="K91" s="309" t="n">
        <v>0</v>
      </c>
      <c r="L91" s="315"/>
      <c r="M91" s="310" t="n">
        <v>4470</v>
      </c>
      <c r="N91" s="315"/>
    </row>
    <row r="92" customFormat="false" ht="13.5" hidden="false" customHeight="true" outlineLevel="0" collapsed="false">
      <c r="A92" s="190" t="n">
        <v>82</v>
      </c>
      <c r="B92" s="191" t="s">
        <v>234</v>
      </c>
      <c r="C92" s="266" t="n">
        <v>1813</v>
      </c>
      <c r="D92" s="263"/>
      <c r="E92" s="198" t="n">
        <v>489</v>
      </c>
      <c r="F92" s="198"/>
      <c r="G92" s="309" t="n">
        <v>5</v>
      </c>
      <c r="H92" s="315"/>
      <c r="I92" s="310" t="n">
        <v>22</v>
      </c>
      <c r="J92" s="316"/>
      <c r="K92" s="309" t="n">
        <v>1</v>
      </c>
      <c r="L92" s="315"/>
      <c r="M92" s="310" t="n">
        <v>2330</v>
      </c>
      <c r="N92" s="315"/>
    </row>
    <row r="93" customFormat="false" ht="13.5" hidden="false" customHeight="true" outlineLevel="0" collapsed="false">
      <c r="A93" s="190" t="n">
        <v>83</v>
      </c>
      <c r="B93" s="191" t="s">
        <v>235</v>
      </c>
      <c r="C93" s="266" t="n">
        <v>6701</v>
      </c>
      <c r="D93" s="263"/>
      <c r="E93" s="198" t="n">
        <v>2180</v>
      </c>
      <c r="F93" s="198"/>
      <c r="G93" s="309" t="n">
        <v>20</v>
      </c>
      <c r="H93" s="315"/>
      <c r="I93" s="310" t="n">
        <v>3</v>
      </c>
      <c r="J93" s="316"/>
      <c r="K93" s="309" t="n">
        <v>6</v>
      </c>
      <c r="L93" s="315"/>
      <c r="M93" s="310" t="n">
        <v>8910</v>
      </c>
      <c r="N93" s="315"/>
    </row>
    <row r="94" customFormat="false" ht="13.5" hidden="false" customHeight="true" outlineLevel="0" collapsed="false">
      <c r="A94" s="190" t="n">
        <v>84</v>
      </c>
      <c r="B94" s="191" t="s">
        <v>236</v>
      </c>
      <c r="C94" s="266" t="n">
        <v>3622</v>
      </c>
      <c r="D94" s="263"/>
      <c r="E94" s="198" t="n">
        <v>985</v>
      </c>
      <c r="F94" s="198"/>
      <c r="G94" s="309" t="n">
        <v>10</v>
      </c>
      <c r="H94" s="315"/>
      <c r="I94" s="310" t="n">
        <v>3</v>
      </c>
      <c r="J94" s="316"/>
      <c r="K94" s="309" t="n">
        <v>3</v>
      </c>
      <c r="L94" s="315"/>
      <c r="M94" s="310" t="n">
        <v>4623</v>
      </c>
      <c r="N94" s="315"/>
    </row>
    <row r="95" customFormat="false" ht="13.5" hidden="false" customHeight="true" outlineLevel="0" collapsed="false">
      <c r="A95" s="190" t="n">
        <v>85</v>
      </c>
      <c r="B95" s="191" t="s">
        <v>237</v>
      </c>
      <c r="C95" s="266" t="n">
        <v>6972</v>
      </c>
      <c r="D95" s="263"/>
      <c r="E95" s="198" t="n">
        <v>1338</v>
      </c>
      <c r="F95" s="198"/>
      <c r="G95" s="309" t="n">
        <v>124</v>
      </c>
      <c r="H95" s="315"/>
      <c r="I95" s="310" t="n">
        <v>11</v>
      </c>
      <c r="J95" s="316"/>
      <c r="K95" s="309" t="n">
        <v>0</v>
      </c>
      <c r="L95" s="315"/>
      <c r="M95" s="310" t="n">
        <v>8445</v>
      </c>
      <c r="N95" s="315"/>
    </row>
    <row r="96" customFormat="false" ht="13.5" hidden="false" customHeight="true" outlineLevel="0" collapsed="false">
      <c r="A96" s="190" t="n">
        <v>86</v>
      </c>
      <c r="B96" s="191" t="s">
        <v>238</v>
      </c>
      <c r="C96" s="266" t="n">
        <v>3509</v>
      </c>
      <c r="D96" s="263"/>
      <c r="E96" s="198" t="n">
        <v>746</v>
      </c>
      <c r="F96" s="198"/>
      <c r="G96" s="309" t="n">
        <v>4</v>
      </c>
      <c r="H96" s="315"/>
      <c r="I96" s="310" t="n">
        <v>21</v>
      </c>
      <c r="J96" s="316"/>
      <c r="K96" s="309" t="n">
        <v>0</v>
      </c>
      <c r="L96" s="315"/>
      <c r="M96" s="310" t="n">
        <v>4280</v>
      </c>
      <c r="N96" s="315"/>
    </row>
    <row r="97" customFormat="false" ht="13.5" hidden="false" customHeight="true" outlineLevel="0" collapsed="false">
      <c r="A97" s="190" t="n">
        <v>87</v>
      </c>
      <c r="B97" s="191" t="s">
        <v>239</v>
      </c>
      <c r="C97" s="266" t="n">
        <v>3739</v>
      </c>
      <c r="D97" s="263"/>
      <c r="E97" s="198" t="n">
        <v>579</v>
      </c>
      <c r="F97" s="198"/>
      <c r="G97" s="309" t="n">
        <v>17.8272606757468</v>
      </c>
      <c r="H97" s="274" t="s">
        <v>167</v>
      </c>
      <c r="I97" s="310" t="n">
        <v>1</v>
      </c>
      <c r="J97" s="316"/>
      <c r="K97" s="309" t="n">
        <v>2</v>
      </c>
      <c r="L97" s="274"/>
      <c r="M97" s="310" t="n">
        <v>4338.82726067575</v>
      </c>
      <c r="N97" s="315"/>
    </row>
    <row r="98" customFormat="false" ht="13.5" hidden="false" customHeight="true" outlineLevel="0" collapsed="false">
      <c r="A98" s="190" t="n">
        <v>88</v>
      </c>
      <c r="B98" s="191" t="s">
        <v>240</v>
      </c>
      <c r="C98" s="266" t="n">
        <v>4328</v>
      </c>
      <c r="D98" s="263"/>
      <c r="E98" s="198" t="n">
        <v>805</v>
      </c>
      <c r="F98" s="198"/>
      <c r="G98" s="309" t="n">
        <v>51</v>
      </c>
      <c r="H98" s="315"/>
      <c r="I98" s="310" t="n">
        <v>6</v>
      </c>
      <c r="J98" s="316"/>
      <c r="K98" s="309" t="n">
        <v>9</v>
      </c>
      <c r="L98" s="274"/>
      <c r="M98" s="310" t="n">
        <v>5199</v>
      </c>
      <c r="N98" s="315"/>
    </row>
    <row r="99" customFormat="false" ht="13.5" hidden="false" customHeight="true" outlineLevel="0" collapsed="false">
      <c r="A99" s="190" t="n">
        <v>89</v>
      </c>
      <c r="B99" s="191" t="s">
        <v>241</v>
      </c>
      <c r="C99" s="266" t="n">
        <v>3617</v>
      </c>
      <c r="D99" s="263"/>
      <c r="E99" s="198" t="n">
        <v>837</v>
      </c>
      <c r="F99" s="198"/>
      <c r="G99" s="309" t="n">
        <v>10</v>
      </c>
      <c r="H99" s="315"/>
      <c r="I99" s="310" t="n">
        <v>19</v>
      </c>
      <c r="J99" s="316"/>
      <c r="K99" s="309" t="n">
        <v>2</v>
      </c>
      <c r="L99" s="315"/>
      <c r="M99" s="310" t="n">
        <v>4485</v>
      </c>
      <c r="N99" s="315"/>
    </row>
    <row r="100" customFormat="false" ht="13.5" hidden="false" customHeight="true" outlineLevel="0" collapsed="false">
      <c r="A100" s="190" t="n">
        <v>90</v>
      </c>
      <c r="B100" s="191" t="s">
        <v>242</v>
      </c>
      <c r="C100" s="266" t="n">
        <v>1031</v>
      </c>
      <c r="D100" s="263"/>
      <c r="E100" s="198" t="n">
        <v>189</v>
      </c>
      <c r="F100" s="198"/>
      <c r="G100" s="309" t="n">
        <v>2</v>
      </c>
      <c r="H100" s="315"/>
      <c r="I100" s="310" t="n">
        <v>4</v>
      </c>
      <c r="J100" s="316"/>
      <c r="K100" s="309" t="n">
        <v>0</v>
      </c>
      <c r="L100" s="315"/>
      <c r="M100" s="310" t="n">
        <v>1226</v>
      </c>
      <c r="N100" s="315"/>
    </row>
    <row r="101" customFormat="false" ht="13.5" hidden="false" customHeight="true" outlineLevel="0" collapsed="false">
      <c r="A101" s="190" t="n">
        <v>91</v>
      </c>
      <c r="B101" s="191" t="s">
        <v>243</v>
      </c>
      <c r="C101" s="266" t="n">
        <v>5136</v>
      </c>
      <c r="D101" s="263"/>
      <c r="E101" s="198" t="n">
        <v>1421</v>
      </c>
      <c r="F101" s="198"/>
      <c r="G101" s="309" t="n">
        <v>19</v>
      </c>
      <c r="H101" s="315"/>
      <c r="I101" s="310" t="n">
        <v>13</v>
      </c>
      <c r="J101" s="316"/>
      <c r="K101" s="309" t="n">
        <v>10.0716316405597</v>
      </c>
      <c r="L101" s="274"/>
      <c r="M101" s="310" t="n">
        <v>6599.07163164056</v>
      </c>
      <c r="N101" s="315"/>
    </row>
    <row r="102" customFormat="false" ht="13.5" hidden="false" customHeight="true" outlineLevel="0" collapsed="false">
      <c r="A102" s="190" t="n">
        <v>92</v>
      </c>
      <c r="B102" s="191" t="s">
        <v>244</v>
      </c>
      <c r="C102" s="266" t="n">
        <v>7896</v>
      </c>
      <c r="D102" s="263"/>
      <c r="E102" s="198" t="n">
        <v>2693</v>
      </c>
      <c r="F102" s="198"/>
      <c r="G102" s="309" t="n">
        <v>56.4805491990847</v>
      </c>
      <c r="H102" s="315" t="s">
        <v>167</v>
      </c>
      <c r="I102" s="310" t="n">
        <v>2</v>
      </c>
      <c r="J102" s="316"/>
      <c r="K102" s="309" t="n">
        <v>7</v>
      </c>
      <c r="L102" s="315"/>
      <c r="M102" s="310" t="n">
        <v>10654.4805491991</v>
      </c>
      <c r="N102" s="315"/>
    </row>
    <row r="103" customFormat="false" ht="13.5" hidden="false" customHeight="true" outlineLevel="0" collapsed="false">
      <c r="A103" s="190" t="n">
        <v>93</v>
      </c>
      <c r="B103" s="191" t="s">
        <v>245</v>
      </c>
      <c r="C103" s="266" t="n">
        <v>5403</v>
      </c>
      <c r="D103" s="263"/>
      <c r="E103" s="198" t="n">
        <v>2586</v>
      </c>
      <c r="F103" s="198"/>
      <c r="G103" s="309" t="n">
        <v>39</v>
      </c>
      <c r="H103" s="315"/>
      <c r="I103" s="310" t="n">
        <v>2</v>
      </c>
      <c r="J103" s="316"/>
      <c r="K103" s="309" t="n">
        <v>2</v>
      </c>
      <c r="L103" s="274"/>
      <c r="M103" s="310" t="n">
        <v>8032</v>
      </c>
      <c r="N103" s="315"/>
    </row>
    <row r="104" customFormat="false" ht="13.5" hidden="false" customHeight="true" outlineLevel="0" collapsed="false">
      <c r="A104" s="190" t="n">
        <v>94</v>
      </c>
      <c r="B104" s="191" t="s">
        <v>246</v>
      </c>
      <c r="C104" s="266" t="n">
        <v>5960</v>
      </c>
      <c r="D104" s="263"/>
      <c r="E104" s="198" t="n">
        <v>1934</v>
      </c>
      <c r="F104" s="198"/>
      <c r="G104" s="309" t="n">
        <v>61</v>
      </c>
      <c r="H104" s="315"/>
      <c r="I104" s="310" t="n">
        <v>9</v>
      </c>
      <c r="K104" s="309" t="n">
        <v>16.7216678744635</v>
      </c>
      <c r="L104" s="274" t="s">
        <v>167</v>
      </c>
      <c r="M104" s="310" t="n">
        <v>7980.72166787446</v>
      </c>
      <c r="N104" s="315"/>
    </row>
    <row r="105" customFormat="false" ht="13.5" hidden="false" customHeight="true" outlineLevel="0" collapsed="false">
      <c r="A105" s="190" t="n">
        <v>95</v>
      </c>
      <c r="B105" s="191" t="s">
        <v>247</v>
      </c>
      <c r="C105" s="266" t="n">
        <v>4748</v>
      </c>
      <c r="D105" s="263"/>
      <c r="E105" s="198" t="n">
        <v>1469</v>
      </c>
      <c r="F105" s="198"/>
      <c r="G105" s="309" t="n">
        <v>19.5472698200305</v>
      </c>
      <c r="H105" s="315" t="s">
        <v>167</v>
      </c>
      <c r="I105" s="310" t="n">
        <v>2</v>
      </c>
      <c r="J105" s="316"/>
      <c r="K105" s="309" t="n">
        <v>14.1216586160963</v>
      </c>
      <c r="L105" s="274" t="s">
        <v>167</v>
      </c>
      <c r="M105" s="310" t="n">
        <v>6252.66892843613</v>
      </c>
      <c r="N105" s="315"/>
    </row>
    <row r="106" customFormat="false" ht="13.5" hidden="false" customHeight="true" outlineLevel="0" collapsed="false">
      <c r="A106" s="190" t="n">
        <v>971</v>
      </c>
      <c r="B106" s="191" t="s">
        <v>248</v>
      </c>
      <c r="C106" s="266" t="n">
        <v>566</v>
      </c>
      <c r="D106" s="263"/>
      <c r="E106" s="198" t="n">
        <v>558</v>
      </c>
      <c r="F106" s="198"/>
      <c r="G106" s="309" t="n">
        <v>0</v>
      </c>
      <c r="H106" s="315"/>
      <c r="I106" s="310" t="n">
        <v>76</v>
      </c>
      <c r="J106" s="316"/>
      <c r="K106" s="309" t="n">
        <v>0</v>
      </c>
      <c r="L106" s="315"/>
      <c r="M106" s="310" t="n">
        <v>1200</v>
      </c>
      <c r="N106" s="315"/>
    </row>
    <row r="107" customFormat="false" ht="13.5" hidden="false" customHeight="true" outlineLevel="0" collapsed="false">
      <c r="A107" s="190" t="n">
        <v>972</v>
      </c>
      <c r="B107" s="191" t="s">
        <v>249</v>
      </c>
      <c r="C107" s="266" t="n">
        <v>1119</v>
      </c>
      <c r="D107" s="263"/>
      <c r="E107" s="198" t="n">
        <v>1402</v>
      </c>
      <c r="F107" s="198"/>
      <c r="G107" s="309" t="n">
        <v>0</v>
      </c>
      <c r="H107" s="315"/>
      <c r="I107" s="310" t="n">
        <v>145</v>
      </c>
      <c r="J107" s="316"/>
      <c r="K107" s="309" t="n">
        <v>0</v>
      </c>
      <c r="L107" s="315"/>
      <c r="M107" s="310" t="n">
        <v>2666</v>
      </c>
      <c r="N107" s="315"/>
    </row>
    <row r="108" customFormat="false" ht="13.5" hidden="false" customHeight="true" outlineLevel="0" collapsed="false">
      <c r="A108" s="190" t="n">
        <v>973</v>
      </c>
      <c r="B108" s="191" t="s">
        <v>250</v>
      </c>
      <c r="C108" s="266" t="n">
        <v>175</v>
      </c>
      <c r="D108" s="263"/>
      <c r="E108" s="198" t="n">
        <v>175</v>
      </c>
      <c r="F108" s="198"/>
      <c r="G108" s="309" t="n">
        <v>0</v>
      </c>
      <c r="H108" s="315"/>
      <c r="I108" s="310" t="n">
        <v>0</v>
      </c>
      <c r="J108" s="316"/>
      <c r="K108" s="309" t="n">
        <v>0</v>
      </c>
      <c r="L108" s="315"/>
      <c r="M108" s="310" t="n">
        <v>350</v>
      </c>
      <c r="N108" s="315"/>
    </row>
    <row r="109" customFormat="false" ht="13.5" hidden="false" customHeight="true" outlineLevel="0" collapsed="false">
      <c r="A109" s="203" t="n">
        <v>974</v>
      </c>
      <c r="B109" s="204" t="s">
        <v>251</v>
      </c>
      <c r="C109" s="270" t="n">
        <v>746</v>
      </c>
      <c r="D109" s="267"/>
      <c r="E109" s="222" t="n">
        <v>1507</v>
      </c>
      <c r="F109" s="222"/>
      <c r="G109" s="311" t="n">
        <v>12</v>
      </c>
      <c r="H109" s="317"/>
      <c r="I109" s="312" t="n">
        <v>636</v>
      </c>
      <c r="J109" s="318"/>
      <c r="K109" s="311" t="n">
        <v>1</v>
      </c>
      <c r="L109" s="317"/>
      <c r="M109" s="312" t="n">
        <v>2902</v>
      </c>
      <c r="N109" s="317"/>
    </row>
    <row r="110" customFormat="false" ht="14.1" hidden="false" customHeight="true" outlineLevel="0" collapsed="false">
      <c r="B110" s="319"/>
      <c r="C110" s="265"/>
      <c r="D110" s="320"/>
      <c r="E110" s="321"/>
      <c r="F110" s="321"/>
      <c r="G110" s="310"/>
      <c r="H110" s="316"/>
      <c r="I110" s="310"/>
      <c r="J110" s="316"/>
      <c r="K110" s="310"/>
      <c r="L110" s="316"/>
      <c r="M110" s="310"/>
      <c r="N110" s="316"/>
    </row>
    <row r="111" customFormat="false" ht="14.1" hidden="false" customHeight="true" outlineLevel="0" collapsed="false">
      <c r="A111" s="228" t="s">
        <v>252</v>
      </c>
      <c r="B111" s="228"/>
      <c r="C111" s="229" t="n">
        <v>460318</v>
      </c>
      <c r="D111" s="322"/>
      <c r="E111" s="234" t="n">
        <v>116149.44479637</v>
      </c>
      <c r="F111" s="232"/>
      <c r="G111" s="229" t="n">
        <v>2146.12708167396</v>
      </c>
      <c r="H111" s="323"/>
      <c r="I111" s="234" t="n">
        <v>1804</v>
      </c>
      <c r="J111" s="324"/>
      <c r="K111" s="229" t="n">
        <v>720.619480045172</v>
      </c>
      <c r="L111" s="323"/>
      <c r="M111" s="234" t="n">
        <v>581138.191358089</v>
      </c>
      <c r="N111" s="323"/>
      <c r="P111" s="220"/>
    </row>
    <row r="112" customFormat="false" ht="14.1" hidden="false" customHeight="true" outlineLevel="0" collapsed="false">
      <c r="A112" s="238" t="s">
        <v>253</v>
      </c>
      <c r="B112" s="238"/>
      <c r="C112" s="239" t="n">
        <v>2606</v>
      </c>
      <c r="D112" s="325"/>
      <c r="E112" s="244" t="n">
        <v>3642</v>
      </c>
      <c r="F112" s="242"/>
      <c r="G112" s="239" t="n">
        <v>12</v>
      </c>
      <c r="H112" s="326"/>
      <c r="I112" s="244" t="n">
        <v>857</v>
      </c>
      <c r="J112" s="327"/>
      <c r="K112" s="239" t="n">
        <v>1</v>
      </c>
      <c r="L112" s="326"/>
      <c r="M112" s="244" t="n">
        <v>7118</v>
      </c>
      <c r="N112" s="326"/>
    </row>
    <row r="113" customFormat="false" ht="14.1" hidden="false" customHeight="true" outlineLevel="0" collapsed="false">
      <c r="A113" s="248" t="s">
        <v>254</v>
      </c>
      <c r="B113" s="248"/>
      <c r="C113" s="249" t="n">
        <v>462924</v>
      </c>
      <c r="D113" s="328"/>
      <c r="E113" s="251" t="n">
        <v>119791.44479637</v>
      </c>
      <c r="F113" s="252"/>
      <c r="G113" s="249" t="n">
        <v>2158.12708167396</v>
      </c>
      <c r="H113" s="329"/>
      <c r="I113" s="251" t="n">
        <v>2661</v>
      </c>
      <c r="J113" s="330"/>
      <c r="K113" s="249" t="n">
        <v>721.619480045172</v>
      </c>
      <c r="L113" s="329"/>
      <c r="M113" s="251" t="n">
        <v>588256.191358089</v>
      </c>
      <c r="N113" s="329"/>
    </row>
    <row r="114" customFormat="false" ht="11.25" hidden="false" customHeight="true" outlineLevel="0" collapsed="false">
      <c r="A114" s="201" t="s">
        <v>255</v>
      </c>
      <c r="E114" s="215"/>
      <c r="F114" s="215"/>
      <c r="G114" s="215"/>
      <c r="H114" s="220"/>
      <c r="I114" s="215"/>
      <c r="J114" s="220"/>
      <c r="K114" s="215"/>
      <c r="L114" s="220"/>
      <c r="M114" s="215"/>
      <c r="N114" s="220"/>
    </row>
    <row r="115" customFormat="false" ht="11.25" hidden="false" customHeight="true" outlineLevel="0" collapsed="false">
      <c r="A115" s="201" t="s">
        <v>256</v>
      </c>
      <c r="C115" s="220"/>
      <c r="D115" s="220"/>
      <c r="E115" s="220"/>
      <c r="F115" s="220"/>
      <c r="G115" s="220"/>
      <c r="H115" s="220"/>
      <c r="I115" s="220"/>
      <c r="J115" s="220"/>
      <c r="K115" s="215"/>
      <c r="L115" s="220"/>
      <c r="M115" s="215"/>
      <c r="N115" s="220"/>
    </row>
    <row r="116" customFormat="false" ht="9" hidden="false" customHeight="true" outlineLevel="0" collapsed="false">
      <c r="A116" s="201" t="s">
        <v>257</v>
      </c>
      <c r="E116" s="220"/>
      <c r="F116" s="220"/>
      <c r="G116" s="220"/>
      <c r="H116" s="220"/>
      <c r="I116" s="220"/>
      <c r="J116" s="220"/>
      <c r="K116" s="220"/>
      <c r="L116" s="220"/>
      <c r="M116" s="220"/>
      <c r="N116" s="220"/>
    </row>
  </sheetData>
  <mergeCells count="21">
    <mergeCell ref="A1:H1"/>
    <mergeCell ref="A2:H2"/>
    <mergeCell ref="A3:H3"/>
    <mergeCell ref="P4:R4"/>
    <mergeCell ref="A5:B6"/>
    <mergeCell ref="C5:D6"/>
    <mergeCell ref="E5:F6"/>
    <mergeCell ref="G5:H6"/>
    <mergeCell ref="I5:J6"/>
    <mergeCell ref="K5:L6"/>
    <mergeCell ref="M5:N6"/>
    <mergeCell ref="A61:B62"/>
    <mergeCell ref="C61:D62"/>
    <mergeCell ref="E61:F62"/>
    <mergeCell ref="G61:H62"/>
    <mergeCell ref="I61:J62"/>
    <mergeCell ref="K61:L62"/>
    <mergeCell ref="M61:N62"/>
    <mergeCell ref="A111:B111"/>
    <mergeCell ref="A112:B112"/>
    <mergeCell ref="A113:B113"/>
  </mergeCells>
  <hyperlinks>
    <hyperlink ref="P1" location="Sommaire!A1" display="Retour au sommaire"/>
  </hyperlinks>
  <printOptions headings="false" gridLines="false" gridLinesSet="true" horizontalCentered="true" verticalCentered="false"/>
  <pageMargins left="0.170138888888889" right="0.170138888888889" top="0.379861111111111" bottom="1.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5" outlineLevelRow="0" outlineLevelCol="0"/>
  <cols>
    <col collapsed="false" customWidth="true" hidden="false" outlineLevel="0" max="1025" min="1" style="21" width="25.57"/>
  </cols>
  <sheetData>
    <row r="1" customFormat="false" ht="15" hidden="false" customHeight="false" outlineLevel="0" collapsed="false">
      <c r="A1" s="22" t="s">
        <v>40</v>
      </c>
      <c r="B1" s="23"/>
      <c r="C1" s="23"/>
      <c r="D1" s="23"/>
      <c r="E1" s="24" t="s">
        <v>41</v>
      </c>
      <c r="F1" s="23"/>
      <c r="G1" s="23"/>
    </row>
    <row r="2" customFormat="false" ht="15" hidden="false" customHeight="false" outlineLevel="0" collapsed="false">
      <c r="A2" s="22"/>
      <c r="B2" s="23"/>
      <c r="C2" s="23"/>
      <c r="D2" s="23"/>
      <c r="E2" s="23"/>
      <c r="F2" s="23"/>
      <c r="G2" s="23"/>
    </row>
    <row r="3" customFormat="false" ht="15" hidden="false" customHeight="false" outlineLevel="0" collapsed="false">
      <c r="A3" s="25" t="s">
        <v>42</v>
      </c>
      <c r="B3" s="26" t="n">
        <v>183132.75890385</v>
      </c>
      <c r="C3" s="27" t="n">
        <v>0.0540318520703146</v>
      </c>
      <c r="D3" s="28"/>
      <c r="E3" s="23"/>
      <c r="F3" s="28"/>
      <c r="G3" s="28"/>
    </row>
    <row r="4" customFormat="false" ht="15" hidden="false" customHeight="false" outlineLevel="0" collapsed="false">
      <c r="A4" s="25" t="s">
        <v>43</v>
      </c>
      <c r="B4" s="26" t="n">
        <v>1147760.5375047</v>
      </c>
      <c r="C4" s="27" t="n">
        <v>0.338637543308996</v>
      </c>
      <c r="D4" s="29"/>
      <c r="E4" s="23"/>
      <c r="F4" s="23"/>
      <c r="G4" s="23"/>
    </row>
    <row r="5" customFormat="false" ht="15" hidden="false" customHeight="false" outlineLevel="0" collapsed="false">
      <c r="A5" s="25" t="s">
        <v>44</v>
      </c>
      <c r="B5" s="26" t="n">
        <v>331912.872992157</v>
      </c>
      <c r="C5" s="27" t="n">
        <v>0.0979282317434048</v>
      </c>
      <c r="D5" s="23"/>
      <c r="E5" s="23"/>
      <c r="F5" s="23"/>
      <c r="G5" s="23"/>
    </row>
    <row r="6" customFormat="false" ht="15" hidden="false" customHeight="false" outlineLevel="0" collapsed="false">
      <c r="A6" s="25" t="s">
        <v>29</v>
      </c>
      <c r="B6" s="30" t="n">
        <v>290703</v>
      </c>
      <c r="C6" s="27" t="n">
        <v>0.0857695891571391</v>
      </c>
      <c r="D6" s="23"/>
      <c r="E6" s="23"/>
      <c r="F6" s="23"/>
      <c r="G6" s="28"/>
    </row>
    <row r="7" customFormat="false" ht="15" hidden="false" customHeight="false" outlineLevel="0" collapsed="false">
      <c r="A7" s="25" t="s">
        <v>45</v>
      </c>
      <c r="B7" s="26" t="n">
        <v>1435839</v>
      </c>
      <c r="C7" s="27" t="n">
        <v>0.423632783720146</v>
      </c>
      <c r="D7" s="23"/>
      <c r="E7" s="23"/>
      <c r="F7" s="23"/>
      <c r="G7" s="23"/>
    </row>
    <row r="8" customFormat="false" ht="15" hidden="false" customHeight="false" outlineLevel="0" collapsed="false">
      <c r="A8" s="31"/>
      <c r="B8" s="32" t="n">
        <v>3389348.16940071</v>
      </c>
      <c r="C8" s="27" t="n">
        <v>1</v>
      </c>
      <c r="D8" s="23"/>
      <c r="E8" s="23"/>
      <c r="F8" s="23"/>
      <c r="G8" s="23"/>
    </row>
    <row r="9" customFormat="false" ht="15" hidden="false" customHeight="false" outlineLevel="0" collapsed="false">
      <c r="A9" s="33" t="s">
        <v>46</v>
      </c>
      <c r="B9" s="22"/>
      <c r="C9" s="23"/>
      <c r="D9" s="23"/>
      <c r="E9" s="23"/>
      <c r="F9" s="23"/>
      <c r="G9" s="23"/>
    </row>
    <row r="10" customFormat="false" ht="15" hidden="false" customHeight="false" outlineLevel="0" collapsed="false">
      <c r="A10" s="33" t="s">
        <v>47</v>
      </c>
      <c r="B10" s="23"/>
      <c r="C10" s="23"/>
      <c r="D10" s="23"/>
      <c r="E10" s="23"/>
      <c r="F10" s="23"/>
      <c r="G10" s="23"/>
    </row>
  </sheetData>
  <hyperlinks>
    <hyperlink ref="E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L11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5.86"/>
    <col collapsed="false" customWidth="true" hidden="false" outlineLevel="0" max="3" min="3" style="173" width="15.71"/>
    <col collapsed="false" customWidth="true" hidden="false" outlineLevel="0" max="4" min="4" style="173" width="3.71"/>
    <col collapsed="false" customWidth="true" hidden="false" outlineLevel="0" max="5" min="5" style="173" width="15.71"/>
    <col collapsed="false" customWidth="true" hidden="false" outlineLevel="0" max="6" min="6" style="173" width="3.71"/>
    <col collapsed="false" customWidth="true" hidden="false" outlineLevel="0" max="7" min="7" style="173" width="15.71"/>
    <col collapsed="false" customWidth="true" hidden="false" outlineLevel="0" max="8" min="8" style="173" width="3.71"/>
    <col collapsed="false" customWidth="true" hidden="false" outlineLevel="0" max="9" min="9" style="173" width="15.71"/>
    <col collapsed="false" customWidth="true" hidden="false" outlineLevel="0" max="10" min="10" style="173" width="3.71"/>
    <col collapsed="false" customWidth="true" hidden="false" outlineLevel="0" max="1025" min="11" style="172" width="14.01"/>
  </cols>
  <sheetData>
    <row r="1" s="178" customFormat="true" ht="15" hidden="false" customHeight="true" outlineLevel="0" collapsed="false">
      <c r="A1" s="174" t="s">
        <v>137</v>
      </c>
      <c r="B1" s="174"/>
      <c r="C1" s="174"/>
      <c r="D1" s="174"/>
      <c r="E1" s="174"/>
      <c r="F1" s="174"/>
      <c r="G1" s="174"/>
      <c r="H1" s="174"/>
      <c r="I1" s="174"/>
      <c r="J1" s="174"/>
      <c r="K1" s="181"/>
      <c r="L1" s="24" t="s">
        <v>41</v>
      </c>
    </row>
    <row r="2" s="178" customFormat="tru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174"/>
      <c r="K2" s="181"/>
      <c r="L2" s="172"/>
    </row>
    <row r="3" customFormat="false" ht="14.25" hidden="false" customHeight="true" outlineLevel="0" collapsed="false">
      <c r="A3" s="174" t="s">
        <v>266</v>
      </c>
      <c r="B3" s="174"/>
      <c r="C3" s="174"/>
      <c r="D3" s="174"/>
      <c r="E3" s="174"/>
      <c r="F3" s="174"/>
      <c r="G3" s="174"/>
      <c r="H3" s="174"/>
      <c r="I3" s="174"/>
      <c r="J3" s="174"/>
      <c r="K3" s="181"/>
    </row>
    <row r="4" customFormat="false" ht="15" hidden="false" customHeight="true" outlineLevel="0" collapsed="false">
      <c r="C4" s="179"/>
      <c r="D4" s="179"/>
      <c r="E4" s="179"/>
      <c r="F4" s="179"/>
      <c r="G4" s="179"/>
      <c r="H4" s="179"/>
      <c r="I4" s="179"/>
      <c r="J4" s="180"/>
      <c r="K4" s="181"/>
    </row>
    <row r="5" customFormat="false" ht="28.5" hidden="false" customHeight="true" outlineLevel="0" collapsed="false">
      <c r="A5" s="182" t="s">
        <v>140</v>
      </c>
      <c r="B5" s="182"/>
      <c r="C5" s="183" t="s">
        <v>267</v>
      </c>
      <c r="D5" s="183"/>
      <c r="E5" s="184" t="s">
        <v>268</v>
      </c>
      <c r="F5" s="184"/>
      <c r="G5" s="183" t="s">
        <v>269</v>
      </c>
      <c r="H5" s="183"/>
      <c r="I5" s="273" t="s">
        <v>270</v>
      </c>
      <c r="J5" s="273"/>
    </row>
    <row r="6" customFormat="false" ht="19.5" hidden="false" customHeight="true" outlineLevel="0" collapsed="false">
      <c r="A6" s="182"/>
      <c r="B6" s="182"/>
      <c r="C6" s="183"/>
      <c r="D6" s="183"/>
      <c r="E6" s="184"/>
      <c r="F6" s="184"/>
      <c r="G6" s="183"/>
      <c r="H6" s="183"/>
      <c r="I6" s="273"/>
      <c r="J6" s="273"/>
      <c r="K6" s="189"/>
    </row>
    <row r="7" s="201" customFormat="true" ht="13.5" hidden="false" customHeight="true" outlineLevel="0" collapsed="false">
      <c r="A7" s="190" t="n">
        <v>1</v>
      </c>
      <c r="B7" s="191" t="s">
        <v>148</v>
      </c>
      <c r="C7" s="331" t="n">
        <v>4</v>
      </c>
      <c r="D7" s="332"/>
      <c r="E7" s="194" t="n">
        <v>777</v>
      </c>
      <c r="F7" s="320"/>
      <c r="G7" s="192" t="n">
        <v>59</v>
      </c>
      <c r="H7" s="217"/>
      <c r="I7" s="198" t="n">
        <v>840</v>
      </c>
      <c r="J7" s="217"/>
      <c r="K7" s="220"/>
    </row>
    <row r="8" s="201" customFormat="true" ht="13.5" hidden="false" customHeight="true" outlineLevel="0" collapsed="false">
      <c r="A8" s="190" t="n">
        <v>2</v>
      </c>
      <c r="B8" s="191" t="s">
        <v>149</v>
      </c>
      <c r="C8" s="331" t="n">
        <v>0</v>
      </c>
      <c r="D8" s="332" t="s">
        <v>167</v>
      </c>
      <c r="E8" s="194" t="n">
        <v>910.386096256685</v>
      </c>
      <c r="F8" s="333" t="s">
        <v>167</v>
      </c>
      <c r="G8" s="192" t="n">
        <v>136.957293920137</v>
      </c>
      <c r="H8" s="332" t="s">
        <v>167</v>
      </c>
      <c r="I8" s="198" t="n">
        <v>1047.34339017682</v>
      </c>
      <c r="J8" s="217"/>
      <c r="K8" s="220"/>
    </row>
    <row r="9" s="201" customFormat="true" ht="13.5" hidden="false" customHeight="true" outlineLevel="0" collapsed="false">
      <c r="A9" s="190" t="n">
        <v>3</v>
      </c>
      <c r="B9" s="191" t="s">
        <v>150</v>
      </c>
      <c r="C9" s="331" t="n">
        <v>4</v>
      </c>
      <c r="D9" s="332"/>
      <c r="E9" s="194" t="n">
        <v>944</v>
      </c>
      <c r="F9" s="173"/>
      <c r="G9" s="192" t="n">
        <v>75</v>
      </c>
      <c r="H9" s="202"/>
      <c r="I9" s="198" t="n">
        <v>1023</v>
      </c>
      <c r="J9" s="217"/>
      <c r="K9" s="220"/>
    </row>
    <row r="10" s="201" customFormat="true" ht="13.5" hidden="false" customHeight="true" outlineLevel="0" collapsed="false">
      <c r="A10" s="190" t="n">
        <v>4</v>
      </c>
      <c r="B10" s="191" t="s">
        <v>151</v>
      </c>
      <c r="C10" s="331" t="n">
        <v>7.00341296928328</v>
      </c>
      <c r="D10" s="332"/>
      <c r="E10" s="194" t="n">
        <v>270.798634812287</v>
      </c>
      <c r="F10" s="333" t="s">
        <v>167</v>
      </c>
      <c r="G10" s="192" t="n">
        <v>64.19795221843</v>
      </c>
      <c r="H10" s="332"/>
      <c r="I10" s="198" t="n">
        <v>342</v>
      </c>
      <c r="J10" s="217"/>
      <c r="K10" s="220"/>
    </row>
    <row r="11" s="201" customFormat="true" ht="13.5" hidden="false" customHeight="true" outlineLevel="0" collapsed="false">
      <c r="A11" s="190" t="n">
        <v>5</v>
      </c>
      <c r="B11" s="191" t="s">
        <v>152</v>
      </c>
      <c r="C11" s="331" t="n">
        <v>26</v>
      </c>
      <c r="D11" s="332"/>
      <c r="E11" s="194" t="n">
        <v>169</v>
      </c>
      <c r="F11" s="198"/>
      <c r="G11" s="192" t="n">
        <v>7</v>
      </c>
      <c r="H11" s="217"/>
      <c r="I11" s="198" t="n">
        <v>202</v>
      </c>
      <c r="J11" s="217"/>
      <c r="K11" s="220"/>
    </row>
    <row r="12" s="201" customFormat="true" ht="13.5" hidden="false" customHeight="true" outlineLevel="0" collapsed="false">
      <c r="A12" s="190" t="n">
        <v>6</v>
      </c>
      <c r="B12" s="191" t="s">
        <v>153</v>
      </c>
      <c r="C12" s="331" t="n">
        <v>242</v>
      </c>
      <c r="D12" s="332"/>
      <c r="E12" s="194" t="n">
        <v>2326</v>
      </c>
      <c r="F12" s="198"/>
      <c r="G12" s="192" t="n">
        <v>208</v>
      </c>
      <c r="H12" s="217"/>
      <c r="I12" s="198" t="n">
        <v>2776</v>
      </c>
      <c r="J12" s="217"/>
      <c r="K12" s="220"/>
    </row>
    <row r="13" s="201" customFormat="true" ht="13.5" hidden="false" customHeight="true" outlineLevel="0" collapsed="false">
      <c r="A13" s="190" t="n">
        <v>7</v>
      </c>
      <c r="B13" s="191" t="s">
        <v>154</v>
      </c>
      <c r="C13" s="331" t="n">
        <v>10</v>
      </c>
      <c r="D13" s="332"/>
      <c r="E13" s="194" t="n">
        <v>800</v>
      </c>
      <c r="F13" s="333" t="s">
        <v>167</v>
      </c>
      <c r="G13" s="192" t="n">
        <v>0</v>
      </c>
      <c r="H13" s="332"/>
      <c r="I13" s="198" t="n">
        <v>810</v>
      </c>
      <c r="J13" s="217"/>
      <c r="K13" s="220"/>
    </row>
    <row r="14" s="201" customFormat="true" ht="13.5" hidden="false" customHeight="true" outlineLevel="0" collapsed="false">
      <c r="A14" s="190" t="n">
        <v>8</v>
      </c>
      <c r="B14" s="191" t="s">
        <v>155</v>
      </c>
      <c r="C14" s="331" t="n">
        <v>0</v>
      </c>
      <c r="D14" s="332"/>
      <c r="E14" s="194" t="n">
        <v>344</v>
      </c>
      <c r="F14" s="198"/>
      <c r="G14" s="192" t="n">
        <v>39</v>
      </c>
      <c r="H14" s="217"/>
      <c r="I14" s="198" t="n">
        <v>383</v>
      </c>
      <c r="J14" s="217"/>
      <c r="K14" s="220"/>
    </row>
    <row r="15" s="201" customFormat="true" ht="13.5" hidden="false" customHeight="true" outlineLevel="0" collapsed="false">
      <c r="A15" s="190" t="n">
        <v>9</v>
      </c>
      <c r="B15" s="191" t="s">
        <v>156</v>
      </c>
      <c r="C15" s="331" t="n">
        <v>4</v>
      </c>
      <c r="D15" s="332"/>
      <c r="E15" s="194" t="n">
        <v>591</v>
      </c>
      <c r="F15" s="198"/>
      <c r="G15" s="192" t="n">
        <v>0</v>
      </c>
      <c r="H15" s="217"/>
      <c r="I15" s="198" t="n">
        <v>595</v>
      </c>
      <c r="J15" s="217"/>
      <c r="K15" s="220"/>
    </row>
    <row r="16" s="201" customFormat="true" ht="13.5" hidden="false" customHeight="true" outlineLevel="0" collapsed="false">
      <c r="A16" s="190" t="n">
        <v>10</v>
      </c>
      <c r="B16" s="191" t="s">
        <v>157</v>
      </c>
      <c r="C16" s="331" t="n">
        <v>15</v>
      </c>
      <c r="D16" s="202"/>
      <c r="E16" s="194" t="n">
        <v>656</v>
      </c>
      <c r="F16" s="333"/>
      <c r="G16" s="192" t="n">
        <v>45</v>
      </c>
      <c r="H16" s="332"/>
      <c r="I16" s="198" t="n">
        <v>716</v>
      </c>
      <c r="J16" s="217"/>
      <c r="K16" s="220"/>
    </row>
    <row r="17" s="201" customFormat="true" ht="13.5" hidden="false" customHeight="true" outlineLevel="0" collapsed="false">
      <c r="A17" s="190" t="n">
        <v>11</v>
      </c>
      <c r="B17" s="191" t="s">
        <v>158</v>
      </c>
      <c r="C17" s="331" t="n">
        <v>4.41586867305062</v>
      </c>
      <c r="D17" s="332"/>
      <c r="E17" s="194" t="n">
        <v>565.65451822827</v>
      </c>
      <c r="F17" s="333" t="s">
        <v>167</v>
      </c>
      <c r="G17" s="192" t="n">
        <v>236.900658045729</v>
      </c>
      <c r="H17" s="332" t="s">
        <v>167</v>
      </c>
      <c r="I17" s="198" t="n">
        <v>806.97104494705</v>
      </c>
      <c r="J17" s="217"/>
      <c r="K17" s="220"/>
    </row>
    <row r="18" s="201" customFormat="true" ht="13.5" hidden="false" customHeight="true" outlineLevel="0" collapsed="false">
      <c r="A18" s="190" t="n">
        <v>12</v>
      </c>
      <c r="B18" s="191" t="s">
        <v>159</v>
      </c>
      <c r="C18" s="331" t="n">
        <v>2</v>
      </c>
      <c r="D18" s="332"/>
      <c r="E18" s="194" t="n">
        <v>897</v>
      </c>
      <c r="F18" s="333"/>
      <c r="G18" s="192" t="n">
        <v>86</v>
      </c>
      <c r="H18" s="332"/>
      <c r="I18" s="198" t="n">
        <v>985</v>
      </c>
      <c r="J18" s="217"/>
      <c r="K18" s="220"/>
    </row>
    <row r="19" s="201" customFormat="true" ht="13.5" hidden="false" customHeight="true" outlineLevel="0" collapsed="false">
      <c r="A19" s="190" t="n">
        <v>13</v>
      </c>
      <c r="B19" s="191" t="s">
        <v>160</v>
      </c>
      <c r="C19" s="331" t="n">
        <v>0</v>
      </c>
      <c r="D19" s="332"/>
      <c r="E19" s="194" t="n">
        <v>1963.3659969645</v>
      </c>
      <c r="F19" s="333" t="s">
        <v>167</v>
      </c>
      <c r="G19" s="192" t="n">
        <v>2070.64037660144</v>
      </c>
      <c r="H19" s="332" t="s">
        <v>167</v>
      </c>
      <c r="I19" s="198" t="n">
        <v>4034.00637356594</v>
      </c>
      <c r="J19" s="217"/>
      <c r="K19" s="220"/>
    </row>
    <row r="20" s="201" customFormat="true" ht="13.5" hidden="false" customHeight="true" outlineLevel="0" collapsed="false">
      <c r="A20" s="190" t="n">
        <v>14</v>
      </c>
      <c r="B20" s="191" t="s">
        <v>161</v>
      </c>
      <c r="C20" s="331" t="n">
        <v>0</v>
      </c>
      <c r="D20" s="332"/>
      <c r="E20" s="194" t="n">
        <v>1619</v>
      </c>
      <c r="F20" s="333"/>
      <c r="G20" s="192" t="n">
        <v>145</v>
      </c>
      <c r="H20" s="217"/>
      <c r="I20" s="198" t="n">
        <v>1764</v>
      </c>
      <c r="J20" s="217"/>
      <c r="K20" s="220"/>
    </row>
    <row r="21" s="201" customFormat="true" ht="13.5" hidden="false" customHeight="true" outlineLevel="0" collapsed="false">
      <c r="A21" s="190" t="n">
        <v>15</v>
      </c>
      <c r="B21" s="191" t="s">
        <v>162</v>
      </c>
      <c r="C21" s="331" t="n">
        <v>5</v>
      </c>
      <c r="D21" s="332"/>
      <c r="E21" s="194" t="n">
        <v>397</v>
      </c>
      <c r="F21" s="333" t="s">
        <v>167</v>
      </c>
      <c r="G21" s="192" t="n">
        <v>66</v>
      </c>
      <c r="H21" s="332"/>
      <c r="I21" s="198" t="n">
        <v>468</v>
      </c>
      <c r="J21" s="217"/>
      <c r="K21" s="220"/>
    </row>
    <row r="22" s="201" customFormat="true" ht="13.5" hidden="false" customHeight="true" outlineLevel="0" collapsed="false">
      <c r="A22" s="190" t="n">
        <v>16</v>
      </c>
      <c r="B22" s="191" t="s">
        <v>163</v>
      </c>
      <c r="C22" s="331" t="n">
        <v>0</v>
      </c>
      <c r="D22" s="332"/>
      <c r="E22" s="194" t="n">
        <v>661</v>
      </c>
      <c r="F22" s="198"/>
      <c r="G22" s="192" t="n">
        <v>59</v>
      </c>
      <c r="H22" s="217"/>
      <c r="I22" s="198" t="n">
        <v>720</v>
      </c>
      <c r="J22" s="217"/>
      <c r="K22" s="220"/>
    </row>
    <row r="23" s="201" customFormat="true" ht="13.5" hidden="false" customHeight="true" outlineLevel="0" collapsed="false">
      <c r="A23" s="190" t="n">
        <v>17</v>
      </c>
      <c r="B23" s="191" t="s">
        <v>164</v>
      </c>
      <c r="C23" s="331" t="n">
        <v>54</v>
      </c>
      <c r="D23" s="332"/>
      <c r="E23" s="194" t="n">
        <v>1114</v>
      </c>
      <c r="F23" s="198"/>
      <c r="G23" s="192" t="n">
        <v>98</v>
      </c>
      <c r="H23" s="217"/>
      <c r="I23" s="198" t="n">
        <v>1266</v>
      </c>
      <c r="J23" s="217"/>
      <c r="K23" s="220"/>
    </row>
    <row r="24" s="201" customFormat="true" ht="13.5" hidden="false" customHeight="true" outlineLevel="0" collapsed="false">
      <c r="A24" s="190" t="n">
        <v>18</v>
      </c>
      <c r="B24" s="191" t="s">
        <v>165</v>
      </c>
      <c r="C24" s="331" t="n">
        <v>6</v>
      </c>
      <c r="D24" s="332"/>
      <c r="E24" s="194" t="n">
        <v>653</v>
      </c>
      <c r="F24" s="173"/>
      <c r="G24" s="192" t="n">
        <v>97</v>
      </c>
      <c r="H24" s="332"/>
      <c r="I24" s="198" t="n">
        <v>756</v>
      </c>
      <c r="J24" s="217"/>
      <c r="K24" s="220"/>
    </row>
    <row r="25" s="201" customFormat="true" ht="13.5" hidden="false" customHeight="true" outlineLevel="0" collapsed="false">
      <c r="A25" s="190" t="n">
        <v>19</v>
      </c>
      <c r="B25" s="191" t="s">
        <v>166</v>
      </c>
      <c r="C25" s="331" t="n">
        <v>65.0751565762004</v>
      </c>
      <c r="D25" s="332"/>
      <c r="E25" s="194" t="n">
        <v>54.4070981210856</v>
      </c>
      <c r="F25" s="333" t="s">
        <v>167</v>
      </c>
      <c r="G25" s="192" t="n">
        <v>391.517745302714</v>
      </c>
      <c r="H25" s="332"/>
      <c r="I25" s="198" t="n">
        <v>511</v>
      </c>
      <c r="J25" s="217"/>
      <c r="K25" s="220"/>
    </row>
    <row r="26" s="201" customFormat="true" ht="13.5" hidden="false" customHeight="true" outlineLevel="0" collapsed="false">
      <c r="A26" s="190" t="s">
        <v>168</v>
      </c>
      <c r="B26" s="191" t="s">
        <v>169</v>
      </c>
      <c r="C26" s="331" t="n">
        <v>11</v>
      </c>
      <c r="D26" s="332" t="s">
        <v>167</v>
      </c>
      <c r="E26" s="194" t="n">
        <v>210</v>
      </c>
      <c r="F26" s="198"/>
      <c r="G26" s="192" t="n">
        <v>142</v>
      </c>
      <c r="H26" s="217"/>
      <c r="I26" s="198" t="n">
        <v>363</v>
      </c>
      <c r="J26" s="217"/>
      <c r="K26" s="220"/>
    </row>
    <row r="27" s="201" customFormat="true" ht="13.5" hidden="false" customHeight="true" outlineLevel="0" collapsed="false">
      <c r="A27" s="190" t="s">
        <v>170</v>
      </c>
      <c r="B27" s="191" t="s">
        <v>171</v>
      </c>
      <c r="C27" s="331" t="n">
        <v>131</v>
      </c>
      <c r="D27" s="332"/>
      <c r="E27" s="194" t="n">
        <v>265</v>
      </c>
      <c r="F27" s="198"/>
      <c r="G27" s="192" t="n">
        <v>61</v>
      </c>
      <c r="H27" s="217"/>
      <c r="I27" s="198" t="n">
        <v>457</v>
      </c>
      <c r="J27" s="217"/>
      <c r="K27" s="220"/>
    </row>
    <row r="28" s="201" customFormat="true" ht="13.5" hidden="false" customHeight="true" outlineLevel="0" collapsed="false">
      <c r="A28" s="190" t="n">
        <v>21</v>
      </c>
      <c r="B28" s="191" t="s">
        <v>172</v>
      </c>
      <c r="C28" s="331" t="n">
        <v>34</v>
      </c>
      <c r="D28" s="332"/>
      <c r="E28" s="194" t="n">
        <v>1226</v>
      </c>
      <c r="F28" s="198"/>
      <c r="G28" s="192" t="n">
        <v>0</v>
      </c>
      <c r="H28" s="217"/>
      <c r="I28" s="198" t="n">
        <v>1260</v>
      </c>
      <c r="J28" s="217"/>
      <c r="K28" s="220"/>
    </row>
    <row r="29" s="201" customFormat="true" ht="13.5" hidden="false" customHeight="true" outlineLevel="0" collapsed="false">
      <c r="A29" s="190" t="n">
        <v>22</v>
      </c>
      <c r="B29" s="191" t="s">
        <v>173</v>
      </c>
      <c r="C29" s="331" t="n">
        <v>12</v>
      </c>
      <c r="D29" s="332"/>
      <c r="E29" s="194" t="n">
        <v>1377</v>
      </c>
      <c r="F29" s="333" t="s">
        <v>167</v>
      </c>
      <c r="G29" s="192" t="n">
        <v>30</v>
      </c>
      <c r="H29" s="332"/>
      <c r="I29" s="198" t="n">
        <v>1419</v>
      </c>
      <c r="J29" s="217"/>
      <c r="K29" s="220"/>
    </row>
    <row r="30" s="201" customFormat="true" ht="13.5" hidden="false" customHeight="true" outlineLevel="0" collapsed="false">
      <c r="A30" s="190" t="n">
        <v>23</v>
      </c>
      <c r="B30" s="191" t="s">
        <v>174</v>
      </c>
      <c r="C30" s="331" t="n">
        <v>17</v>
      </c>
      <c r="D30" s="332"/>
      <c r="E30" s="194" t="n">
        <v>327</v>
      </c>
      <c r="F30" s="198"/>
      <c r="G30" s="192" t="n">
        <v>55</v>
      </c>
      <c r="H30" s="217"/>
      <c r="I30" s="198" t="n">
        <v>399</v>
      </c>
      <c r="J30" s="217"/>
      <c r="K30" s="220"/>
    </row>
    <row r="31" s="201" customFormat="true" ht="13.5" hidden="false" customHeight="true" outlineLevel="0" collapsed="false">
      <c r="A31" s="190" t="n">
        <v>24</v>
      </c>
      <c r="B31" s="191" t="s">
        <v>175</v>
      </c>
      <c r="C31" s="331" t="n">
        <v>0</v>
      </c>
      <c r="D31" s="332"/>
      <c r="E31" s="194" t="n">
        <v>867</v>
      </c>
      <c r="F31" s="198"/>
      <c r="G31" s="192" t="n">
        <v>35</v>
      </c>
      <c r="H31" s="217"/>
      <c r="I31" s="198" t="n">
        <v>902</v>
      </c>
      <c r="J31" s="217"/>
      <c r="K31" s="220"/>
    </row>
    <row r="32" s="201" customFormat="true" ht="13.5" hidden="false" customHeight="true" outlineLevel="0" collapsed="false">
      <c r="A32" s="190" t="n">
        <v>25</v>
      </c>
      <c r="B32" s="191" t="s">
        <v>176</v>
      </c>
      <c r="C32" s="331" t="n">
        <v>36.3855421686747</v>
      </c>
      <c r="D32" s="332"/>
      <c r="E32" s="194" t="n">
        <v>578.378514056225</v>
      </c>
      <c r="F32" s="333" t="s">
        <v>167</v>
      </c>
      <c r="G32" s="192" t="n">
        <v>140.2359437751</v>
      </c>
      <c r="H32" s="332" t="s">
        <v>167</v>
      </c>
      <c r="I32" s="198" t="n">
        <v>755</v>
      </c>
      <c r="J32" s="217"/>
      <c r="K32" s="220"/>
    </row>
    <row r="33" s="201" customFormat="true" ht="13.5" hidden="false" customHeight="true" outlineLevel="0" collapsed="false">
      <c r="A33" s="190" t="n">
        <v>26</v>
      </c>
      <c r="B33" s="191" t="s">
        <v>177</v>
      </c>
      <c r="C33" s="331" t="n">
        <v>35</v>
      </c>
      <c r="D33" s="332"/>
      <c r="E33" s="194" t="n">
        <v>1167</v>
      </c>
      <c r="F33" s="198"/>
      <c r="G33" s="192" t="n">
        <v>22</v>
      </c>
      <c r="H33" s="217"/>
      <c r="I33" s="198" t="n">
        <v>1224</v>
      </c>
      <c r="J33" s="217"/>
      <c r="K33" s="220"/>
    </row>
    <row r="34" s="201" customFormat="true" ht="13.5" hidden="false" customHeight="true" outlineLevel="0" collapsed="false">
      <c r="A34" s="190" t="n">
        <v>27</v>
      </c>
      <c r="B34" s="191" t="s">
        <v>178</v>
      </c>
      <c r="C34" s="331" t="n">
        <v>1</v>
      </c>
      <c r="D34" s="332"/>
      <c r="E34" s="194" t="n">
        <v>765</v>
      </c>
      <c r="F34" s="198"/>
      <c r="G34" s="192" t="n">
        <v>32</v>
      </c>
      <c r="H34" s="217"/>
      <c r="I34" s="198" t="n">
        <v>798</v>
      </c>
      <c r="J34" s="217"/>
      <c r="K34" s="220"/>
    </row>
    <row r="35" s="201" customFormat="true" ht="13.5" hidden="false" customHeight="true" outlineLevel="0" collapsed="false">
      <c r="A35" s="190" t="n">
        <v>28</v>
      </c>
      <c r="B35" s="191" t="s">
        <v>179</v>
      </c>
      <c r="C35" s="331" t="n">
        <v>0</v>
      </c>
      <c r="D35" s="332"/>
      <c r="E35" s="194" t="n">
        <v>478</v>
      </c>
      <c r="F35" s="198"/>
      <c r="G35" s="192" t="n">
        <v>57</v>
      </c>
      <c r="H35" s="217"/>
      <c r="I35" s="198" t="n">
        <v>535</v>
      </c>
      <c r="J35" s="217"/>
      <c r="K35" s="220"/>
    </row>
    <row r="36" s="201" customFormat="true" ht="13.5" hidden="false" customHeight="true" outlineLevel="0" collapsed="false">
      <c r="A36" s="190" t="n">
        <v>29</v>
      </c>
      <c r="B36" s="191" t="s">
        <v>180</v>
      </c>
      <c r="C36" s="331" t="n">
        <v>0</v>
      </c>
      <c r="D36" s="332" t="s">
        <v>167</v>
      </c>
      <c r="E36" s="194" t="n">
        <v>1479.179731243</v>
      </c>
      <c r="F36" s="333" t="s">
        <v>167</v>
      </c>
      <c r="G36" s="192" t="n">
        <v>299.820268756999</v>
      </c>
      <c r="H36" s="332" t="s">
        <v>167</v>
      </c>
      <c r="I36" s="198" t="n">
        <v>1779</v>
      </c>
      <c r="J36" s="217"/>
      <c r="K36" s="220"/>
    </row>
    <row r="37" s="201" customFormat="true" ht="13.5" hidden="false" customHeight="true" outlineLevel="0" collapsed="false">
      <c r="A37" s="190" t="n">
        <v>30</v>
      </c>
      <c r="B37" s="191" t="s">
        <v>181</v>
      </c>
      <c r="C37" s="331" t="n">
        <v>33</v>
      </c>
      <c r="D37" s="332"/>
      <c r="E37" s="194" t="n">
        <v>1253</v>
      </c>
      <c r="F37" s="333" t="s">
        <v>167</v>
      </c>
      <c r="G37" s="192" t="n">
        <v>0</v>
      </c>
      <c r="H37" s="202"/>
      <c r="I37" s="198" t="n">
        <v>1286</v>
      </c>
      <c r="J37" s="217"/>
      <c r="K37" s="220"/>
    </row>
    <row r="38" s="201" customFormat="true" ht="13.5" hidden="false" customHeight="true" outlineLevel="0" collapsed="false">
      <c r="A38" s="190" t="n">
        <v>31</v>
      </c>
      <c r="B38" s="191" t="s">
        <v>182</v>
      </c>
      <c r="C38" s="331" t="n">
        <v>44</v>
      </c>
      <c r="D38" s="332"/>
      <c r="E38" s="194" t="n">
        <v>975</v>
      </c>
      <c r="F38" s="198"/>
      <c r="G38" s="192" t="n">
        <v>78</v>
      </c>
      <c r="H38" s="332" t="s">
        <v>167</v>
      </c>
      <c r="I38" s="198" t="n">
        <v>1097</v>
      </c>
      <c r="J38" s="217"/>
      <c r="K38" s="220"/>
    </row>
    <row r="39" s="201" customFormat="true" ht="13.5" hidden="false" customHeight="true" outlineLevel="0" collapsed="false">
      <c r="A39" s="190" t="n">
        <v>32</v>
      </c>
      <c r="B39" s="191" t="s">
        <v>183</v>
      </c>
      <c r="C39" s="331" t="n">
        <v>9</v>
      </c>
      <c r="D39" s="332"/>
      <c r="E39" s="194" t="n">
        <v>688</v>
      </c>
      <c r="F39" s="198"/>
      <c r="G39" s="192" t="n">
        <v>96</v>
      </c>
      <c r="H39" s="217"/>
      <c r="I39" s="198" t="n">
        <v>793</v>
      </c>
      <c r="J39" s="217"/>
      <c r="K39" s="220"/>
    </row>
    <row r="40" s="201" customFormat="true" ht="13.5" hidden="false" customHeight="true" outlineLevel="0" collapsed="false">
      <c r="A40" s="190" t="n">
        <v>33</v>
      </c>
      <c r="B40" s="191" t="s">
        <v>184</v>
      </c>
      <c r="C40" s="331" t="n">
        <v>20</v>
      </c>
      <c r="D40" s="332"/>
      <c r="E40" s="194" t="n">
        <v>1500</v>
      </c>
      <c r="F40" s="173"/>
      <c r="G40" s="192" t="n">
        <v>202</v>
      </c>
      <c r="H40" s="217"/>
      <c r="I40" s="198" t="n">
        <v>1722</v>
      </c>
      <c r="J40" s="217"/>
      <c r="K40" s="220"/>
    </row>
    <row r="41" s="201" customFormat="true" ht="13.5" hidden="false" customHeight="true" outlineLevel="0" collapsed="false">
      <c r="A41" s="190" t="n">
        <v>34</v>
      </c>
      <c r="B41" s="191" t="s">
        <v>185</v>
      </c>
      <c r="C41" s="331" t="n">
        <v>0</v>
      </c>
      <c r="D41" s="332" t="s">
        <v>167</v>
      </c>
      <c r="E41" s="194" t="n">
        <v>1377.70250659631</v>
      </c>
      <c r="F41" s="333" t="s">
        <v>167</v>
      </c>
      <c r="G41" s="192" t="n">
        <v>519.297493403694</v>
      </c>
      <c r="H41" s="332" t="s">
        <v>167</v>
      </c>
      <c r="I41" s="198" t="n">
        <v>1897</v>
      </c>
      <c r="J41" s="217"/>
      <c r="K41" s="220"/>
    </row>
    <row r="42" s="201" customFormat="true" ht="13.5" hidden="false" customHeight="true" outlineLevel="0" collapsed="false">
      <c r="A42" s="190" t="n">
        <v>35</v>
      </c>
      <c r="B42" s="191" t="s">
        <v>186</v>
      </c>
      <c r="C42" s="331" t="n">
        <v>0</v>
      </c>
      <c r="D42" s="332" t="s">
        <v>167</v>
      </c>
      <c r="E42" s="194" t="n">
        <v>1544</v>
      </c>
      <c r="F42" s="198"/>
      <c r="G42" s="192" t="n">
        <v>0</v>
      </c>
      <c r="H42" s="332" t="s">
        <v>167</v>
      </c>
      <c r="I42" s="198" t="n">
        <v>1544</v>
      </c>
      <c r="J42" s="217"/>
      <c r="K42" s="220"/>
    </row>
    <row r="43" s="201" customFormat="true" ht="13.5" hidden="false" customHeight="true" outlineLevel="0" collapsed="false">
      <c r="A43" s="190" t="n">
        <v>36</v>
      </c>
      <c r="B43" s="191" t="s">
        <v>187</v>
      </c>
      <c r="C43" s="331" t="n">
        <v>4</v>
      </c>
      <c r="D43" s="332" t="s">
        <v>167</v>
      </c>
      <c r="E43" s="194" t="n">
        <v>475</v>
      </c>
      <c r="F43" s="333"/>
      <c r="G43" s="192" t="n">
        <v>34</v>
      </c>
      <c r="H43" s="332"/>
      <c r="I43" s="198" t="n">
        <v>513</v>
      </c>
      <c r="J43" s="217"/>
      <c r="K43" s="220"/>
    </row>
    <row r="44" s="201" customFormat="true" ht="13.5" hidden="false" customHeight="true" outlineLevel="0" collapsed="false">
      <c r="A44" s="190" t="n">
        <v>37</v>
      </c>
      <c r="B44" s="191" t="s">
        <v>188</v>
      </c>
      <c r="C44" s="331" t="n">
        <v>1</v>
      </c>
      <c r="D44" s="332"/>
      <c r="E44" s="194" t="n">
        <v>924</v>
      </c>
      <c r="F44" s="333"/>
      <c r="G44" s="192" t="n">
        <v>0</v>
      </c>
      <c r="H44" s="202"/>
      <c r="I44" s="198" t="n">
        <v>925</v>
      </c>
      <c r="J44" s="217"/>
      <c r="K44" s="220"/>
    </row>
    <row r="45" s="201" customFormat="true" ht="13.5" hidden="false" customHeight="true" outlineLevel="0" collapsed="false">
      <c r="A45" s="190" t="n">
        <v>38</v>
      </c>
      <c r="B45" s="191" t="s">
        <v>189</v>
      </c>
      <c r="C45" s="331" t="n">
        <v>144.560333761232</v>
      </c>
      <c r="D45" s="332" t="s">
        <v>167</v>
      </c>
      <c r="E45" s="194" t="n">
        <v>1556.80359435173</v>
      </c>
      <c r="F45" s="333" t="s">
        <v>167</v>
      </c>
      <c r="G45" s="192" t="n">
        <v>223.636071887035</v>
      </c>
      <c r="H45" s="332" t="s">
        <v>167</v>
      </c>
      <c r="I45" s="198" t="n">
        <v>1925</v>
      </c>
      <c r="J45" s="217"/>
      <c r="K45" s="220"/>
    </row>
    <row r="46" s="201" customFormat="true" ht="13.5" hidden="false" customHeight="true" outlineLevel="0" collapsed="false">
      <c r="A46" s="190" t="n">
        <v>39</v>
      </c>
      <c r="B46" s="191" t="s">
        <v>190</v>
      </c>
      <c r="C46" s="331" t="n">
        <v>30</v>
      </c>
      <c r="D46" s="332"/>
      <c r="E46" s="194" t="n">
        <v>348</v>
      </c>
      <c r="F46" s="333" t="s">
        <v>167</v>
      </c>
      <c r="G46" s="192" t="n">
        <v>0</v>
      </c>
      <c r="H46" s="332"/>
      <c r="I46" s="198" t="n">
        <v>378</v>
      </c>
      <c r="J46" s="217"/>
      <c r="K46" s="220"/>
    </row>
    <row r="47" s="201" customFormat="true" ht="13.5" hidden="false" customHeight="true" outlineLevel="0" collapsed="false">
      <c r="A47" s="190" t="n">
        <v>40</v>
      </c>
      <c r="B47" s="191" t="s">
        <v>191</v>
      </c>
      <c r="C47" s="331" t="n">
        <v>284</v>
      </c>
      <c r="D47" s="332"/>
      <c r="E47" s="194" t="n">
        <v>597</v>
      </c>
      <c r="F47" s="198"/>
      <c r="G47" s="192" t="n">
        <v>211</v>
      </c>
      <c r="H47" s="217"/>
      <c r="I47" s="198" t="n">
        <v>1092</v>
      </c>
      <c r="J47" s="217"/>
      <c r="K47" s="220"/>
    </row>
    <row r="48" s="201" customFormat="true" ht="13.5" hidden="false" customHeight="true" outlineLevel="0" collapsed="false">
      <c r="A48" s="190" t="n">
        <v>41</v>
      </c>
      <c r="B48" s="191" t="s">
        <v>192</v>
      </c>
      <c r="C48" s="331" t="n">
        <v>2</v>
      </c>
      <c r="D48" s="332"/>
      <c r="E48" s="194" t="n">
        <v>564</v>
      </c>
      <c r="F48" s="198"/>
      <c r="G48" s="192" t="n">
        <v>85</v>
      </c>
      <c r="H48" s="217"/>
      <c r="I48" s="198" t="n">
        <v>651</v>
      </c>
      <c r="J48" s="217"/>
      <c r="K48" s="220"/>
    </row>
    <row r="49" s="201" customFormat="true" ht="13.5" hidden="false" customHeight="true" outlineLevel="0" collapsed="false">
      <c r="A49" s="190" t="n">
        <v>42</v>
      </c>
      <c r="B49" s="191" t="s">
        <v>193</v>
      </c>
      <c r="C49" s="331" t="n">
        <v>47</v>
      </c>
      <c r="D49" s="332"/>
      <c r="E49" s="194" t="n">
        <v>1624</v>
      </c>
      <c r="F49" s="198"/>
      <c r="G49" s="192" t="n">
        <v>3</v>
      </c>
      <c r="H49" s="217"/>
      <c r="I49" s="198" t="n">
        <v>1674</v>
      </c>
      <c r="J49" s="217"/>
      <c r="K49" s="220"/>
    </row>
    <row r="50" s="201" customFormat="true" ht="13.5" hidden="false" customHeight="true" outlineLevel="0" collapsed="false">
      <c r="A50" s="190" t="n">
        <v>43</v>
      </c>
      <c r="B50" s="191" t="s">
        <v>194</v>
      </c>
      <c r="C50" s="331" t="n">
        <v>3.68093385214008</v>
      </c>
      <c r="D50" s="332" t="s">
        <v>167</v>
      </c>
      <c r="E50" s="194" t="n">
        <v>411.344357976654</v>
      </c>
      <c r="F50" s="333" t="s">
        <v>167</v>
      </c>
      <c r="G50" s="192" t="n">
        <v>57.9747081712062</v>
      </c>
      <c r="H50" s="332" t="s">
        <v>167</v>
      </c>
      <c r="I50" s="198" t="n">
        <v>473</v>
      </c>
      <c r="J50" s="217"/>
      <c r="K50" s="220"/>
    </row>
    <row r="51" s="201" customFormat="true" ht="13.5" hidden="false" customHeight="true" outlineLevel="0" collapsed="false">
      <c r="A51" s="190" t="n">
        <v>44</v>
      </c>
      <c r="B51" s="191" t="s">
        <v>195</v>
      </c>
      <c r="C51" s="331" t="n">
        <v>4</v>
      </c>
      <c r="D51" s="332"/>
      <c r="E51" s="194" t="n">
        <v>1677</v>
      </c>
      <c r="F51" s="198"/>
      <c r="G51" s="192" t="n">
        <v>268</v>
      </c>
      <c r="H51" s="217"/>
      <c r="I51" s="198" t="n">
        <v>1949</v>
      </c>
      <c r="J51" s="217"/>
      <c r="K51" s="220"/>
    </row>
    <row r="52" s="201" customFormat="true" ht="13.5" hidden="false" customHeight="true" outlineLevel="0" collapsed="false">
      <c r="A52" s="190" t="n">
        <v>45</v>
      </c>
      <c r="B52" s="191" t="s">
        <v>196</v>
      </c>
      <c r="C52" s="331" t="n">
        <v>8</v>
      </c>
      <c r="D52" s="332"/>
      <c r="E52" s="194" t="n">
        <v>578</v>
      </c>
      <c r="F52" s="198"/>
      <c r="G52" s="192" t="n">
        <v>59</v>
      </c>
      <c r="H52" s="217"/>
      <c r="I52" s="198" t="n">
        <v>645</v>
      </c>
      <c r="J52" s="217"/>
      <c r="K52" s="220"/>
    </row>
    <row r="53" s="201" customFormat="true" ht="13.5" hidden="false" customHeight="true" outlineLevel="0" collapsed="false">
      <c r="A53" s="190" t="n">
        <v>46</v>
      </c>
      <c r="B53" s="191" t="s">
        <v>197</v>
      </c>
      <c r="C53" s="331" t="n">
        <v>40</v>
      </c>
      <c r="D53" s="332"/>
      <c r="E53" s="194" t="n">
        <v>439</v>
      </c>
      <c r="F53" s="198"/>
      <c r="G53" s="192" t="n">
        <v>39</v>
      </c>
      <c r="H53" s="217"/>
      <c r="I53" s="198" t="n">
        <v>518</v>
      </c>
      <c r="J53" s="217"/>
      <c r="K53" s="220"/>
    </row>
    <row r="54" s="201" customFormat="true" ht="13.5" hidden="false" customHeight="true" outlineLevel="0" collapsed="false">
      <c r="A54" s="190" t="n">
        <v>47</v>
      </c>
      <c r="B54" s="191" t="s">
        <v>198</v>
      </c>
      <c r="C54" s="331" t="n">
        <v>1</v>
      </c>
      <c r="D54" s="332"/>
      <c r="E54" s="194" t="n">
        <v>707</v>
      </c>
      <c r="F54" s="198"/>
      <c r="G54" s="192" t="n">
        <v>47</v>
      </c>
      <c r="H54" s="217"/>
      <c r="I54" s="198" t="n">
        <v>755</v>
      </c>
      <c r="J54" s="217"/>
      <c r="K54" s="220"/>
    </row>
    <row r="55" s="201" customFormat="true" ht="13.5" hidden="false" customHeight="true" outlineLevel="0" collapsed="false">
      <c r="A55" s="190" t="n">
        <v>48</v>
      </c>
      <c r="B55" s="191" t="s">
        <v>199</v>
      </c>
      <c r="C55" s="331" t="n">
        <v>0</v>
      </c>
      <c r="D55" s="332"/>
      <c r="E55" s="194" t="n">
        <v>287</v>
      </c>
      <c r="F55" s="198"/>
      <c r="G55" s="192" t="n">
        <v>15</v>
      </c>
      <c r="H55" s="217"/>
      <c r="I55" s="198" t="n">
        <v>302</v>
      </c>
      <c r="J55" s="217"/>
      <c r="K55" s="220"/>
    </row>
    <row r="56" s="201" customFormat="true" ht="13.5" hidden="false" customHeight="true" outlineLevel="0" collapsed="false">
      <c r="A56" s="190" t="n">
        <v>49</v>
      </c>
      <c r="B56" s="191" t="s">
        <v>200</v>
      </c>
      <c r="C56" s="331" t="n">
        <v>34</v>
      </c>
      <c r="D56" s="332"/>
      <c r="E56" s="194" t="n">
        <v>1717</v>
      </c>
      <c r="F56" s="198"/>
      <c r="G56" s="192" t="n">
        <v>0</v>
      </c>
      <c r="H56" s="217"/>
      <c r="I56" s="198" t="n">
        <v>1751</v>
      </c>
      <c r="J56" s="217"/>
      <c r="K56" s="220"/>
    </row>
    <row r="57" s="201" customFormat="true" ht="13.5" hidden="false" customHeight="true" outlineLevel="0" collapsed="false">
      <c r="A57" s="190" t="n">
        <v>50</v>
      </c>
      <c r="B57" s="191" t="s">
        <v>201</v>
      </c>
      <c r="C57" s="331" t="n">
        <v>8</v>
      </c>
      <c r="D57" s="332"/>
      <c r="E57" s="194" t="n">
        <v>1200</v>
      </c>
      <c r="F57" s="333" t="s">
        <v>167</v>
      </c>
      <c r="G57" s="192" t="n">
        <v>0</v>
      </c>
      <c r="H57" s="332" t="s">
        <v>167</v>
      </c>
      <c r="I57" s="198" t="n">
        <v>1208</v>
      </c>
      <c r="J57" s="217"/>
      <c r="K57" s="220"/>
    </row>
    <row r="58" s="201" customFormat="true" ht="13.5" hidden="false" customHeight="true" outlineLevel="0" collapsed="false">
      <c r="A58" s="190" t="n">
        <v>51</v>
      </c>
      <c r="B58" s="191" t="s">
        <v>202</v>
      </c>
      <c r="C58" s="331" t="n">
        <v>0</v>
      </c>
      <c r="D58" s="332"/>
      <c r="E58" s="194" t="n">
        <v>675</v>
      </c>
      <c r="F58" s="198"/>
      <c r="G58" s="192" t="n">
        <v>59</v>
      </c>
      <c r="H58" s="217"/>
      <c r="I58" s="198" t="n">
        <v>734</v>
      </c>
      <c r="J58" s="217"/>
      <c r="K58" s="220"/>
    </row>
    <row r="59" s="201" customFormat="true" ht="13.5" hidden="false" customHeight="true" outlineLevel="0" collapsed="false">
      <c r="A59" s="203" t="n">
        <v>52</v>
      </c>
      <c r="B59" s="204" t="s">
        <v>203</v>
      </c>
      <c r="C59" s="334" t="n">
        <v>0</v>
      </c>
      <c r="D59" s="335"/>
      <c r="E59" s="207" t="n">
        <v>370</v>
      </c>
      <c r="F59" s="336" t="s">
        <v>167</v>
      </c>
      <c r="G59" s="205" t="n">
        <v>0</v>
      </c>
      <c r="H59" s="335"/>
      <c r="I59" s="222" t="n">
        <v>370</v>
      </c>
      <c r="J59" s="337"/>
      <c r="K59" s="220"/>
      <c r="L59" s="200"/>
    </row>
    <row r="60" s="201" customFormat="true" ht="15" hidden="false" customHeight="true" outlineLevel="0" collapsed="false">
      <c r="A60" s="172"/>
      <c r="B60" s="172"/>
      <c r="C60" s="173"/>
      <c r="D60" s="173"/>
      <c r="E60" s="173"/>
      <c r="F60" s="173"/>
      <c r="G60" s="173"/>
      <c r="H60" s="173"/>
      <c r="I60" s="173"/>
      <c r="J60" s="191"/>
      <c r="K60" s="220"/>
      <c r="L60" s="172"/>
    </row>
    <row r="61" s="201" customFormat="true" ht="28.5" hidden="false" customHeight="true" outlineLevel="0" collapsed="false">
      <c r="A61" s="182" t="s">
        <v>140</v>
      </c>
      <c r="B61" s="182"/>
      <c r="C61" s="183" t="s">
        <v>267</v>
      </c>
      <c r="D61" s="183"/>
      <c r="E61" s="184" t="s">
        <v>268</v>
      </c>
      <c r="F61" s="184"/>
      <c r="G61" s="183" t="s">
        <v>269</v>
      </c>
      <c r="H61" s="183"/>
      <c r="I61" s="273" t="s">
        <v>270</v>
      </c>
      <c r="J61" s="273"/>
      <c r="K61" s="220"/>
      <c r="L61" s="172"/>
    </row>
    <row r="62" s="201" customFormat="true" ht="19.5" hidden="false" customHeight="true" outlineLevel="0" collapsed="false">
      <c r="A62" s="182"/>
      <c r="B62" s="182"/>
      <c r="C62" s="183"/>
      <c r="D62" s="183"/>
      <c r="E62" s="184"/>
      <c r="F62" s="184"/>
      <c r="G62" s="183"/>
      <c r="H62" s="183"/>
      <c r="I62" s="273"/>
      <c r="J62" s="273"/>
      <c r="K62" s="220"/>
      <c r="L62" s="172"/>
    </row>
    <row r="63" s="201" customFormat="true" ht="13.5" hidden="false" customHeight="true" outlineLevel="0" collapsed="false">
      <c r="A63" s="190" t="n">
        <v>53</v>
      </c>
      <c r="B63" s="191" t="s">
        <v>205</v>
      </c>
      <c r="C63" s="331" t="n">
        <v>15</v>
      </c>
      <c r="D63" s="332"/>
      <c r="E63" s="194" t="n">
        <v>920</v>
      </c>
      <c r="F63" s="333" t="s">
        <v>167</v>
      </c>
      <c r="G63" s="192" t="n">
        <v>33</v>
      </c>
      <c r="H63" s="217"/>
      <c r="I63" s="198" t="n">
        <v>968</v>
      </c>
      <c r="J63" s="217"/>
      <c r="K63" s="220"/>
      <c r="L63" s="172"/>
    </row>
    <row r="64" s="201" customFormat="true" ht="13.5" hidden="false" customHeight="true" outlineLevel="0" collapsed="false">
      <c r="A64" s="190" t="n">
        <v>54</v>
      </c>
      <c r="B64" s="191" t="s">
        <v>206</v>
      </c>
      <c r="C64" s="331" t="n">
        <v>0</v>
      </c>
      <c r="D64" s="332"/>
      <c r="E64" s="194" t="n">
        <v>802</v>
      </c>
      <c r="F64" s="333"/>
      <c r="G64" s="192" t="n">
        <v>61</v>
      </c>
      <c r="H64" s="217"/>
      <c r="I64" s="198" t="n">
        <v>863</v>
      </c>
      <c r="J64" s="217"/>
      <c r="K64" s="220"/>
      <c r="L64" s="172"/>
    </row>
    <row r="65" s="201" customFormat="true" ht="13.5" hidden="false" customHeight="true" outlineLevel="0" collapsed="false">
      <c r="A65" s="190" t="n">
        <v>55</v>
      </c>
      <c r="B65" s="191" t="s">
        <v>207</v>
      </c>
      <c r="C65" s="331" t="n">
        <v>0</v>
      </c>
      <c r="D65" s="332"/>
      <c r="E65" s="194" t="n">
        <v>295</v>
      </c>
      <c r="F65" s="333"/>
      <c r="G65" s="192" t="n">
        <v>20</v>
      </c>
      <c r="H65" s="332"/>
      <c r="I65" s="198" t="n">
        <v>315</v>
      </c>
      <c r="J65" s="217"/>
      <c r="K65" s="220"/>
      <c r="L65" s="172"/>
    </row>
    <row r="66" s="201" customFormat="true" ht="13.5" hidden="false" customHeight="true" outlineLevel="0" collapsed="false">
      <c r="A66" s="190" t="n">
        <v>56</v>
      </c>
      <c r="B66" s="191" t="s">
        <v>208</v>
      </c>
      <c r="C66" s="331" t="n">
        <v>161.921719109747</v>
      </c>
      <c r="D66" s="332" t="s">
        <v>167</v>
      </c>
      <c r="E66" s="194" t="n">
        <v>747.401381427475</v>
      </c>
      <c r="F66" s="333" t="s">
        <v>167</v>
      </c>
      <c r="G66" s="192" t="n">
        <v>282.676899462778</v>
      </c>
      <c r="H66" s="217" t="s">
        <v>167</v>
      </c>
      <c r="I66" s="198" t="n">
        <v>1192</v>
      </c>
      <c r="J66" s="217"/>
      <c r="K66" s="220"/>
      <c r="L66" s="172"/>
    </row>
    <row r="67" s="201" customFormat="true" ht="13.5" hidden="false" customHeight="true" outlineLevel="0" collapsed="false">
      <c r="A67" s="190" t="n">
        <v>57</v>
      </c>
      <c r="B67" s="191" t="s">
        <v>209</v>
      </c>
      <c r="C67" s="331" t="n">
        <v>0</v>
      </c>
      <c r="D67" s="202"/>
      <c r="E67" s="194" t="n">
        <v>1142</v>
      </c>
      <c r="F67" s="198"/>
      <c r="G67" s="192" t="n">
        <v>141</v>
      </c>
      <c r="H67" s="217"/>
      <c r="I67" s="198" t="n">
        <v>1283</v>
      </c>
      <c r="J67" s="217"/>
      <c r="K67" s="220"/>
      <c r="L67" s="172"/>
    </row>
    <row r="68" s="201" customFormat="true" ht="13.5" hidden="false" customHeight="true" outlineLevel="0" collapsed="false">
      <c r="A68" s="190" t="n">
        <v>58</v>
      </c>
      <c r="B68" s="191" t="s">
        <v>210</v>
      </c>
      <c r="C68" s="331" t="n">
        <v>27</v>
      </c>
      <c r="D68" s="332"/>
      <c r="E68" s="194" t="n">
        <v>752</v>
      </c>
      <c r="F68" s="198"/>
      <c r="G68" s="192" t="n">
        <v>86</v>
      </c>
      <c r="H68" s="217"/>
      <c r="I68" s="198" t="n">
        <v>865</v>
      </c>
      <c r="J68" s="217"/>
      <c r="K68" s="220"/>
      <c r="L68" s="172"/>
    </row>
    <row r="69" s="201" customFormat="true" ht="13.5" hidden="false" customHeight="true" outlineLevel="0" collapsed="false">
      <c r="A69" s="190" t="n">
        <v>59</v>
      </c>
      <c r="B69" s="191" t="s">
        <v>211</v>
      </c>
      <c r="C69" s="331" t="n">
        <v>335</v>
      </c>
      <c r="D69" s="332"/>
      <c r="E69" s="194" t="n">
        <v>4401</v>
      </c>
      <c r="F69" s="333"/>
      <c r="G69" s="192" t="n">
        <v>404</v>
      </c>
      <c r="H69" s="332"/>
      <c r="I69" s="198" t="n">
        <v>5140</v>
      </c>
      <c r="J69" s="217"/>
      <c r="K69" s="220"/>
      <c r="L69" s="172"/>
    </row>
    <row r="70" s="201" customFormat="true" ht="13.5" hidden="false" customHeight="true" outlineLevel="0" collapsed="false">
      <c r="A70" s="190" t="n">
        <v>60</v>
      </c>
      <c r="B70" s="191" t="s">
        <v>212</v>
      </c>
      <c r="C70" s="331" t="n">
        <v>0</v>
      </c>
      <c r="D70" s="332"/>
      <c r="E70" s="194" t="n">
        <v>922</v>
      </c>
      <c r="F70" s="198"/>
      <c r="G70" s="192" t="n">
        <v>305</v>
      </c>
      <c r="H70" s="217"/>
      <c r="I70" s="198" t="n">
        <v>1227</v>
      </c>
      <c r="J70" s="217"/>
      <c r="K70" s="220"/>
      <c r="L70" s="172"/>
    </row>
    <row r="71" s="201" customFormat="true" ht="13.5" hidden="false" customHeight="true" outlineLevel="0" collapsed="false">
      <c r="A71" s="190" t="n">
        <v>61</v>
      </c>
      <c r="B71" s="191" t="s">
        <v>213</v>
      </c>
      <c r="C71" s="331" t="n">
        <v>0</v>
      </c>
      <c r="D71" s="332"/>
      <c r="E71" s="194" t="n">
        <v>1034</v>
      </c>
      <c r="F71" s="198"/>
      <c r="G71" s="192" t="n">
        <v>0</v>
      </c>
      <c r="H71" s="217" t="s">
        <v>167</v>
      </c>
      <c r="I71" s="198" t="n">
        <v>1034</v>
      </c>
      <c r="J71" s="217"/>
      <c r="K71" s="220"/>
      <c r="L71" s="172"/>
    </row>
    <row r="72" s="201" customFormat="true" ht="13.5" hidden="false" customHeight="true" outlineLevel="0" collapsed="false">
      <c r="A72" s="190" t="n">
        <v>62</v>
      </c>
      <c r="B72" s="191" t="s">
        <v>214</v>
      </c>
      <c r="C72" s="331" t="n">
        <v>140</v>
      </c>
      <c r="D72" s="332"/>
      <c r="E72" s="194" t="n">
        <v>2560</v>
      </c>
      <c r="F72" s="333"/>
      <c r="G72" s="192" t="n">
        <v>235</v>
      </c>
      <c r="H72" s="332"/>
      <c r="I72" s="198" t="n">
        <v>2935</v>
      </c>
      <c r="J72" s="217"/>
      <c r="K72" s="220"/>
      <c r="L72" s="172"/>
    </row>
    <row r="73" s="201" customFormat="true" ht="13.5" hidden="false" customHeight="true" outlineLevel="0" collapsed="false">
      <c r="A73" s="190" t="n">
        <v>63</v>
      </c>
      <c r="B73" s="191" t="s">
        <v>215</v>
      </c>
      <c r="C73" s="331" t="n">
        <v>9</v>
      </c>
      <c r="D73" s="332"/>
      <c r="E73" s="194" t="n">
        <v>1189</v>
      </c>
      <c r="F73" s="333"/>
      <c r="G73" s="192" t="n">
        <v>73</v>
      </c>
      <c r="H73" s="332"/>
      <c r="I73" s="198" t="n">
        <v>1271</v>
      </c>
      <c r="J73" s="217"/>
      <c r="K73" s="220"/>
      <c r="L73" s="172"/>
    </row>
    <row r="74" s="201" customFormat="true" ht="13.5" hidden="false" customHeight="true" outlineLevel="0" collapsed="false">
      <c r="A74" s="190" t="n">
        <v>64</v>
      </c>
      <c r="B74" s="191" t="s">
        <v>216</v>
      </c>
      <c r="C74" s="331" t="n">
        <v>85</v>
      </c>
      <c r="D74" s="332"/>
      <c r="E74" s="194" t="n">
        <v>1524</v>
      </c>
      <c r="F74" s="333"/>
      <c r="G74" s="192" t="n">
        <v>123</v>
      </c>
      <c r="H74" s="332"/>
      <c r="I74" s="198" t="n">
        <v>1732</v>
      </c>
      <c r="J74" s="217"/>
      <c r="K74" s="220"/>
      <c r="L74" s="172"/>
    </row>
    <row r="75" s="201" customFormat="true" ht="13.5" hidden="false" customHeight="true" outlineLevel="0" collapsed="false">
      <c r="A75" s="190" t="n">
        <v>65</v>
      </c>
      <c r="B75" s="191" t="s">
        <v>217</v>
      </c>
      <c r="C75" s="331" t="n">
        <v>1.89979123173278</v>
      </c>
      <c r="D75" s="332" t="s">
        <v>167</v>
      </c>
      <c r="E75" s="194" t="n">
        <v>812.160751565762</v>
      </c>
      <c r="F75" s="333"/>
      <c r="G75" s="192" t="n">
        <v>95.9394572025052</v>
      </c>
      <c r="H75" s="217" t="s">
        <v>167</v>
      </c>
      <c r="I75" s="198" t="n">
        <v>910</v>
      </c>
      <c r="J75" s="217"/>
      <c r="K75" s="220"/>
      <c r="L75" s="172"/>
    </row>
    <row r="76" s="201" customFormat="true" ht="13.5" hidden="false" customHeight="true" outlineLevel="0" collapsed="false">
      <c r="A76" s="190" t="n">
        <v>66</v>
      </c>
      <c r="B76" s="191" t="s">
        <v>218</v>
      </c>
      <c r="C76" s="331" t="n">
        <v>0</v>
      </c>
      <c r="D76" s="332"/>
      <c r="E76" s="194" t="n">
        <v>609</v>
      </c>
      <c r="F76" s="333"/>
      <c r="G76" s="192" t="n">
        <v>104</v>
      </c>
      <c r="H76" s="217"/>
      <c r="I76" s="198" t="n">
        <v>713</v>
      </c>
      <c r="J76" s="217"/>
      <c r="K76" s="220"/>
      <c r="L76" s="172"/>
    </row>
    <row r="77" s="201" customFormat="true" ht="13.5" hidden="false" customHeight="true" outlineLevel="0" collapsed="false">
      <c r="A77" s="190" t="n">
        <v>67</v>
      </c>
      <c r="B77" s="191" t="s">
        <v>219</v>
      </c>
      <c r="C77" s="331" t="n">
        <v>0</v>
      </c>
      <c r="D77" s="332" t="s">
        <v>167</v>
      </c>
      <c r="E77" s="194" t="n">
        <v>1195.46629603892</v>
      </c>
      <c r="F77" s="198" t="s">
        <v>167</v>
      </c>
      <c r="G77" s="192" t="n">
        <v>296.533703961084</v>
      </c>
      <c r="H77" s="217" t="s">
        <v>167</v>
      </c>
      <c r="I77" s="198" t="n">
        <v>1492</v>
      </c>
      <c r="J77" s="217"/>
      <c r="K77" s="220"/>
      <c r="L77" s="172"/>
    </row>
    <row r="78" s="201" customFormat="true" ht="13.5" hidden="false" customHeight="true" outlineLevel="0" collapsed="false">
      <c r="A78" s="190" t="n">
        <v>68</v>
      </c>
      <c r="B78" s="191" t="s">
        <v>220</v>
      </c>
      <c r="C78" s="331" t="n">
        <v>0</v>
      </c>
      <c r="D78" s="332" t="s">
        <v>167</v>
      </c>
      <c r="E78" s="194" t="n">
        <v>1139.56662337287</v>
      </c>
      <c r="F78" s="333" t="s">
        <v>167</v>
      </c>
      <c r="G78" s="192" t="n">
        <v>247.878172997445</v>
      </c>
      <c r="H78" s="217" t="s">
        <v>167</v>
      </c>
      <c r="I78" s="198" t="n">
        <v>1387.44479637032</v>
      </c>
      <c r="J78" s="217"/>
      <c r="K78" s="220"/>
      <c r="L78" s="172"/>
    </row>
    <row r="79" s="201" customFormat="true" ht="13.5" hidden="false" customHeight="true" outlineLevel="0" collapsed="false">
      <c r="A79" s="190" t="n">
        <v>69</v>
      </c>
      <c r="B79" s="191" t="s">
        <v>221</v>
      </c>
      <c r="C79" s="331" t="n">
        <v>221</v>
      </c>
      <c r="D79" s="332"/>
      <c r="E79" s="194" t="n">
        <v>2220</v>
      </c>
      <c r="F79" s="198"/>
      <c r="G79" s="192" t="n">
        <v>633</v>
      </c>
      <c r="H79" s="217"/>
      <c r="I79" s="198" t="n">
        <v>3074</v>
      </c>
      <c r="J79" s="217"/>
      <c r="K79" s="220"/>
      <c r="L79" s="172"/>
    </row>
    <row r="80" s="201" customFormat="true" ht="13.5" hidden="false" customHeight="true" outlineLevel="0" collapsed="false">
      <c r="A80" s="190" t="n">
        <v>70</v>
      </c>
      <c r="B80" s="191" t="s">
        <v>222</v>
      </c>
      <c r="C80" s="331" t="n">
        <v>0</v>
      </c>
      <c r="D80" s="332" t="s">
        <v>167</v>
      </c>
      <c r="E80" s="194" t="n">
        <v>322</v>
      </c>
      <c r="F80" s="333"/>
      <c r="G80" s="192" t="n">
        <v>10</v>
      </c>
      <c r="H80" s="332"/>
      <c r="I80" s="198" t="n">
        <v>332</v>
      </c>
      <c r="J80" s="217"/>
      <c r="K80" s="220"/>
      <c r="L80" s="172"/>
    </row>
    <row r="81" s="201" customFormat="true" ht="13.5" hidden="false" customHeight="true" outlineLevel="0" collapsed="false">
      <c r="A81" s="190" t="n">
        <v>71</v>
      </c>
      <c r="B81" s="191" t="s">
        <v>223</v>
      </c>
      <c r="C81" s="331" t="n">
        <v>7</v>
      </c>
      <c r="D81" s="332"/>
      <c r="E81" s="194" t="n">
        <v>804</v>
      </c>
      <c r="F81" s="333" t="s">
        <v>167</v>
      </c>
      <c r="G81" s="192" t="n">
        <v>51</v>
      </c>
      <c r="H81" s="217"/>
      <c r="I81" s="198" t="n">
        <v>862</v>
      </c>
      <c r="J81" s="217"/>
      <c r="K81" s="220"/>
      <c r="L81" s="172"/>
    </row>
    <row r="82" s="201" customFormat="true" ht="13.5" hidden="false" customHeight="true" outlineLevel="0" collapsed="false">
      <c r="A82" s="190" t="n">
        <v>72</v>
      </c>
      <c r="B82" s="191" t="s">
        <v>224</v>
      </c>
      <c r="C82" s="331" t="n">
        <v>0</v>
      </c>
      <c r="D82" s="332"/>
      <c r="E82" s="194" t="n">
        <v>897</v>
      </c>
      <c r="F82" s="198"/>
      <c r="G82" s="192" t="n">
        <v>172</v>
      </c>
      <c r="H82" s="217"/>
      <c r="I82" s="198" t="n">
        <v>1069</v>
      </c>
      <c r="J82" s="217"/>
      <c r="K82" s="220"/>
      <c r="L82" s="172"/>
    </row>
    <row r="83" s="201" customFormat="true" ht="13.5" hidden="false" customHeight="true" outlineLevel="0" collapsed="false">
      <c r="A83" s="190" t="n">
        <v>73</v>
      </c>
      <c r="B83" s="191" t="s">
        <v>225</v>
      </c>
      <c r="C83" s="331" t="n">
        <v>35</v>
      </c>
      <c r="D83" s="332"/>
      <c r="E83" s="194" t="n">
        <v>449</v>
      </c>
      <c r="F83" s="198"/>
      <c r="G83" s="192" t="n">
        <v>20</v>
      </c>
      <c r="H83" s="217"/>
      <c r="I83" s="198" t="n">
        <v>504</v>
      </c>
      <c r="J83" s="217"/>
      <c r="K83" s="220"/>
      <c r="L83" s="172"/>
    </row>
    <row r="84" s="201" customFormat="true" ht="13.5" hidden="false" customHeight="true" outlineLevel="0" collapsed="false">
      <c r="A84" s="190" t="n">
        <v>74</v>
      </c>
      <c r="B84" s="191" t="s">
        <v>226</v>
      </c>
      <c r="C84" s="331" t="n">
        <v>47</v>
      </c>
      <c r="D84" s="332"/>
      <c r="E84" s="194" t="n">
        <v>547</v>
      </c>
      <c r="F84" s="198"/>
      <c r="G84" s="192" t="n">
        <v>39</v>
      </c>
      <c r="H84" s="217"/>
      <c r="I84" s="198" t="n">
        <v>633</v>
      </c>
      <c r="J84" s="217"/>
      <c r="K84" s="220"/>
      <c r="L84" s="172"/>
    </row>
    <row r="85" s="201" customFormat="true" ht="13.5" hidden="false" customHeight="true" outlineLevel="0" collapsed="false">
      <c r="A85" s="190" t="n">
        <v>75</v>
      </c>
      <c r="B85" s="191" t="s">
        <v>227</v>
      </c>
      <c r="C85" s="331" t="n">
        <v>828</v>
      </c>
      <c r="D85" s="332"/>
      <c r="E85" s="194" t="n">
        <v>4093</v>
      </c>
      <c r="F85" s="333"/>
      <c r="G85" s="192" t="n">
        <v>852</v>
      </c>
      <c r="H85" s="332"/>
      <c r="I85" s="198" t="n">
        <v>5773</v>
      </c>
      <c r="J85" s="217"/>
      <c r="K85" s="220"/>
      <c r="L85" s="172"/>
    </row>
    <row r="86" s="201" customFormat="true" ht="13.5" hidden="false" customHeight="true" outlineLevel="0" collapsed="false">
      <c r="A86" s="190" t="n">
        <v>76</v>
      </c>
      <c r="B86" s="191" t="s">
        <v>228</v>
      </c>
      <c r="C86" s="331" t="n">
        <v>11</v>
      </c>
      <c r="D86" s="332"/>
      <c r="E86" s="194" t="n">
        <v>2374</v>
      </c>
      <c r="F86" s="198"/>
      <c r="G86" s="192" t="n">
        <v>153</v>
      </c>
      <c r="H86" s="217"/>
      <c r="I86" s="198" t="n">
        <v>2538</v>
      </c>
      <c r="J86" s="217"/>
      <c r="K86" s="220"/>
      <c r="L86" s="172"/>
    </row>
    <row r="87" s="201" customFormat="true" ht="13.5" hidden="false" customHeight="true" outlineLevel="0" collapsed="false">
      <c r="A87" s="190" t="n">
        <v>77</v>
      </c>
      <c r="B87" s="191" t="s">
        <v>229</v>
      </c>
      <c r="C87" s="331" t="n">
        <v>5</v>
      </c>
      <c r="D87" s="332"/>
      <c r="E87" s="194" t="n">
        <v>1047</v>
      </c>
      <c r="F87" s="198"/>
      <c r="G87" s="192" t="n">
        <v>191</v>
      </c>
      <c r="H87" s="217"/>
      <c r="I87" s="198" t="n">
        <v>1243</v>
      </c>
      <c r="J87" s="217"/>
      <c r="K87" s="220"/>
      <c r="L87" s="172"/>
    </row>
    <row r="88" s="201" customFormat="true" ht="13.5" hidden="false" customHeight="true" outlineLevel="0" collapsed="false">
      <c r="A88" s="190" t="n">
        <v>78</v>
      </c>
      <c r="B88" s="191" t="s">
        <v>230</v>
      </c>
      <c r="C88" s="331" t="n">
        <v>15.0292018170019</v>
      </c>
      <c r="D88" s="332"/>
      <c r="E88" s="194" t="n">
        <v>1528.970798183</v>
      </c>
      <c r="F88" s="333" t="s">
        <v>167</v>
      </c>
      <c r="G88" s="192" t="n">
        <v>0</v>
      </c>
      <c r="H88" s="332" t="s">
        <v>167</v>
      </c>
      <c r="I88" s="198" t="n">
        <v>1544</v>
      </c>
      <c r="J88" s="217"/>
      <c r="K88" s="220"/>
      <c r="L88" s="172"/>
    </row>
    <row r="89" s="201" customFormat="true" ht="13.5" hidden="false" customHeight="true" outlineLevel="0" collapsed="false">
      <c r="A89" s="190" t="n">
        <v>79</v>
      </c>
      <c r="B89" s="191" t="s">
        <v>231</v>
      </c>
      <c r="C89" s="331" t="n">
        <v>0</v>
      </c>
      <c r="D89" s="332" t="s">
        <v>167</v>
      </c>
      <c r="E89" s="194" t="n">
        <v>752</v>
      </c>
      <c r="F89" s="198"/>
      <c r="G89" s="192" t="n">
        <v>121</v>
      </c>
      <c r="H89" s="217"/>
      <c r="I89" s="198" t="n">
        <v>873</v>
      </c>
      <c r="J89" s="217"/>
      <c r="K89" s="220"/>
      <c r="L89" s="172"/>
    </row>
    <row r="90" s="201" customFormat="true" ht="13.5" hidden="false" customHeight="true" outlineLevel="0" collapsed="false">
      <c r="A90" s="190" t="n">
        <v>80</v>
      </c>
      <c r="B90" s="191" t="s">
        <v>232</v>
      </c>
      <c r="C90" s="331" t="n">
        <v>3</v>
      </c>
      <c r="D90" s="332"/>
      <c r="E90" s="194" t="n">
        <v>1032</v>
      </c>
      <c r="F90" s="198"/>
      <c r="G90" s="192" t="n">
        <v>263</v>
      </c>
      <c r="H90" s="217"/>
      <c r="I90" s="198" t="n">
        <v>1298</v>
      </c>
      <c r="J90" s="217"/>
      <c r="K90" s="220"/>
      <c r="L90" s="172"/>
    </row>
    <row r="91" s="201" customFormat="true" ht="13.5" hidden="false" customHeight="true" outlineLevel="0" collapsed="false">
      <c r="A91" s="190" t="n">
        <v>81</v>
      </c>
      <c r="B91" s="191" t="s">
        <v>233</v>
      </c>
      <c r="C91" s="331" t="n">
        <v>22</v>
      </c>
      <c r="D91" s="332"/>
      <c r="E91" s="194" t="n">
        <v>611</v>
      </c>
      <c r="F91" s="198"/>
      <c r="G91" s="192" t="n">
        <v>57</v>
      </c>
      <c r="H91" s="217"/>
      <c r="I91" s="198" t="n">
        <v>690</v>
      </c>
      <c r="J91" s="217"/>
      <c r="K91" s="220"/>
      <c r="L91" s="172"/>
    </row>
    <row r="92" s="201" customFormat="true" ht="13.5" hidden="false" customHeight="true" outlineLevel="0" collapsed="false">
      <c r="A92" s="190" t="n">
        <v>82</v>
      </c>
      <c r="B92" s="191" t="s">
        <v>234</v>
      </c>
      <c r="C92" s="331" t="n">
        <v>10</v>
      </c>
      <c r="D92" s="332"/>
      <c r="E92" s="194" t="n">
        <v>467</v>
      </c>
      <c r="F92" s="333"/>
      <c r="G92" s="192" t="n">
        <v>12</v>
      </c>
      <c r="H92" s="332"/>
      <c r="I92" s="198" t="n">
        <v>489</v>
      </c>
      <c r="J92" s="217"/>
      <c r="K92" s="220"/>
      <c r="L92" s="172"/>
    </row>
    <row r="93" s="201" customFormat="true" ht="13.5" hidden="false" customHeight="true" outlineLevel="0" collapsed="false">
      <c r="A93" s="190" t="n">
        <v>83</v>
      </c>
      <c r="B93" s="191" t="s">
        <v>235</v>
      </c>
      <c r="C93" s="331" t="n">
        <v>290</v>
      </c>
      <c r="D93" s="332"/>
      <c r="E93" s="194" t="n">
        <v>1717</v>
      </c>
      <c r="F93" s="333"/>
      <c r="G93" s="192" t="n">
        <v>173</v>
      </c>
      <c r="H93" s="332"/>
      <c r="I93" s="198" t="n">
        <v>2180</v>
      </c>
      <c r="J93" s="217"/>
      <c r="K93" s="220"/>
      <c r="L93" s="172"/>
    </row>
    <row r="94" s="201" customFormat="true" ht="13.5" hidden="false" customHeight="true" outlineLevel="0" collapsed="false">
      <c r="A94" s="190" t="n">
        <v>84</v>
      </c>
      <c r="B94" s="191" t="s">
        <v>236</v>
      </c>
      <c r="C94" s="331" t="n">
        <v>68</v>
      </c>
      <c r="D94" s="332"/>
      <c r="E94" s="194" t="n">
        <v>821</v>
      </c>
      <c r="F94" s="198"/>
      <c r="G94" s="192" t="n">
        <v>96</v>
      </c>
      <c r="H94" s="217"/>
      <c r="I94" s="198" t="n">
        <v>985</v>
      </c>
      <c r="J94" s="217"/>
      <c r="K94" s="220"/>
      <c r="L94" s="172"/>
    </row>
    <row r="95" s="201" customFormat="true" ht="13.5" hidden="false" customHeight="true" outlineLevel="0" collapsed="false">
      <c r="A95" s="190" t="n">
        <v>85</v>
      </c>
      <c r="B95" s="191" t="s">
        <v>237</v>
      </c>
      <c r="C95" s="331" t="n">
        <v>0</v>
      </c>
      <c r="D95" s="332"/>
      <c r="E95" s="194" t="n">
        <v>1198</v>
      </c>
      <c r="F95" s="198"/>
      <c r="G95" s="192" t="n">
        <v>140</v>
      </c>
      <c r="H95" s="217"/>
      <c r="I95" s="198" t="n">
        <v>1338</v>
      </c>
      <c r="J95" s="217"/>
      <c r="K95" s="220"/>
      <c r="L95" s="172"/>
    </row>
    <row r="96" s="201" customFormat="true" ht="13.5" hidden="false" customHeight="true" outlineLevel="0" collapsed="false">
      <c r="A96" s="190" t="n">
        <v>86</v>
      </c>
      <c r="B96" s="191" t="s">
        <v>238</v>
      </c>
      <c r="C96" s="331" t="n">
        <v>0</v>
      </c>
      <c r="D96" s="332"/>
      <c r="E96" s="194" t="n">
        <v>603</v>
      </c>
      <c r="F96" s="198"/>
      <c r="G96" s="192" t="n">
        <v>143</v>
      </c>
      <c r="H96" s="217"/>
      <c r="I96" s="198" t="n">
        <v>746</v>
      </c>
      <c r="J96" s="217"/>
      <c r="K96" s="220"/>
      <c r="L96" s="172"/>
    </row>
    <row r="97" s="201" customFormat="true" ht="13.5" hidden="false" customHeight="true" outlineLevel="0" collapsed="false">
      <c r="A97" s="190" t="n">
        <v>87</v>
      </c>
      <c r="B97" s="191" t="s">
        <v>239</v>
      </c>
      <c r="C97" s="331" t="n">
        <v>13.8268656716418</v>
      </c>
      <c r="D97" s="332" t="s">
        <v>167</v>
      </c>
      <c r="E97" s="194" t="n">
        <v>540.111940298508</v>
      </c>
      <c r="F97" s="333"/>
      <c r="G97" s="192" t="n">
        <v>25.0611940298507</v>
      </c>
      <c r="H97" s="217" t="s">
        <v>167</v>
      </c>
      <c r="I97" s="198" t="n">
        <v>579</v>
      </c>
      <c r="J97" s="217"/>
      <c r="K97" s="220"/>
      <c r="L97" s="172"/>
    </row>
    <row r="98" s="201" customFormat="true" ht="13.5" hidden="false" customHeight="true" outlineLevel="0" collapsed="false">
      <c r="A98" s="190" t="n">
        <v>88</v>
      </c>
      <c r="B98" s="191" t="s">
        <v>240</v>
      </c>
      <c r="C98" s="331" t="n">
        <v>0</v>
      </c>
      <c r="D98" s="202"/>
      <c r="E98" s="194" t="n">
        <v>778</v>
      </c>
      <c r="F98" s="333" t="s">
        <v>167</v>
      </c>
      <c r="G98" s="192" t="n">
        <v>27</v>
      </c>
      <c r="H98" s="202"/>
      <c r="I98" s="198" t="n">
        <v>805</v>
      </c>
      <c r="J98" s="217"/>
      <c r="K98" s="220"/>
      <c r="L98" s="172"/>
    </row>
    <row r="99" s="201" customFormat="true" ht="13.5" hidden="false" customHeight="true" outlineLevel="0" collapsed="false">
      <c r="A99" s="190" t="n">
        <v>89</v>
      </c>
      <c r="B99" s="191" t="s">
        <v>241</v>
      </c>
      <c r="C99" s="331" t="n">
        <v>2.01201923076923</v>
      </c>
      <c r="D99" s="332" t="s">
        <v>167</v>
      </c>
      <c r="E99" s="194" t="n">
        <v>834.987980769231</v>
      </c>
      <c r="F99" s="333"/>
      <c r="G99" s="192" t="n">
        <v>0</v>
      </c>
      <c r="H99" s="217" t="s">
        <v>167</v>
      </c>
      <c r="I99" s="198" t="n">
        <v>837</v>
      </c>
      <c r="J99" s="217"/>
      <c r="K99" s="220"/>
      <c r="L99" s="172"/>
    </row>
    <row r="100" s="201" customFormat="true" ht="13.5" hidden="false" customHeight="true" outlineLevel="0" collapsed="false">
      <c r="A100" s="190" t="n">
        <v>90</v>
      </c>
      <c r="B100" s="191" t="s">
        <v>242</v>
      </c>
      <c r="C100" s="331" t="n">
        <v>0</v>
      </c>
      <c r="D100" s="332"/>
      <c r="E100" s="194" t="n">
        <v>158</v>
      </c>
      <c r="F100" s="333"/>
      <c r="G100" s="192" t="n">
        <v>31</v>
      </c>
      <c r="H100" s="332"/>
      <c r="I100" s="198" t="n">
        <v>189</v>
      </c>
      <c r="J100" s="217"/>
      <c r="K100" s="220"/>
      <c r="L100" s="172"/>
    </row>
    <row r="101" s="201" customFormat="true" ht="13.5" hidden="false" customHeight="true" outlineLevel="0" collapsed="false">
      <c r="A101" s="190" t="n">
        <v>91</v>
      </c>
      <c r="B101" s="191" t="s">
        <v>243</v>
      </c>
      <c r="C101" s="331" t="n">
        <v>86.444976076555</v>
      </c>
      <c r="D101" s="332" t="s">
        <v>167</v>
      </c>
      <c r="E101" s="194" t="n">
        <v>1064.53588516746</v>
      </c>
      <c r="F101" s="198"/>
      <c r="G101" s="192" t="n">
        <v>270.019138755981</v>
      </c>
      <c r="H101" s="217" t="s">
        <v>167</v>
      </c>
      <c r="I101" s="198" t="n">
        <v>1421</v>
      </c>
      <c r="J101" s="217"/>
      <c r="K101" s="220"/>
      <c r="L101" s="172"/>
    </row>
    <row r="102" s="201" customFormat="true" ht="13.5" hidden="false" customHeight="true" outlineLevel="0" collapsed="false">
      <c r="A102" s="190" t="n">
        <v>92</v>
      </c>
      <c r="B102" s="191" t="s">
        <v>244</v>
      </c>
      <c r="C102" s="331" t="n">
        <v>198</v>
      </c>
      <c r="D102" s="332"/>
      <c r="E102" s="194" t="n">
        <v>2032</v>
      </c>
      <c r="F102" s="198"/>
      <c r="G102" s="192" t="n">
        <v>463</v>
      </c>
      <c r="H102" s="217"/>
      <c r="I102" s="198" t="n">
        <v>2693</v>
      </c>
      <c r="J102" s="217"/>
      <c r="K102" s="220"/>
      <c r="L102" s="172"/>
    </row>
    <row r="103" s="201" customFormat="true" ht="13.5" hidden="false" customHeight="true" outlineLevel="0" collapsed="false">
      <c r="A103" s="190" t="n">
        <v>93</v>
      </c>
      <c r="B103" s="191" t="s">
        <v>245</v>
      </c>
      <c r="C103" s="331" t="n">
        <v>205</v>
      </c>
      <c r="D103" s="332"/>
      <c r="E103" s="194" t="n">
        <v>2381</v>
      </c>
      <c r="F103" s="333" t="s">
        <v>167</v>
      </c>
      <c r="G103" s="192" t="n">
        <v>0</v>
      </c>
      <c r="H103" s="332" t="s">
        <v>167</v>
      </c>
      <c r="I103" s="198" t="n">
        <v>2586</v>
      </c>
      <c r="J103" s="217"/>
      <c r="K103" s="220"/>
      <c r="L103" s="172"/>
    </row>
    <row r="104" customFormat="false" ht="13.5" hidden="false" customHeight="true" outlineLevel="0" collapsed="false">
      <c r="A104" s="190" t="n">
        <v>94</v>
      </c>
      <c r="B104" s="191" t="s">
        <v>246</v>
      </c>
      <c r="C104" s="331" t="n">
        <v>84</v>
      </c>
      <c r="D104" s="332"/>
      <c r="E104" s="194" t="n">
        <v>1283</v>
      </c>
      <c r="F104" s="198"/>
      <c r="G104" s="192" t="n">
        <v>567</v>
      </c>
      <c r="H104" s="217"/>
      <c r="I104" s="198" t="n">
        <v>1934</v>
      </c>
      <c r="J104" s="217"/>
      <c r="K104" s="220"/>
    </row>
    <row r="105" customFormat="false" ht="13.5" hidden="false" customHeight="true" outlineLevel="0" collapsed="false">
      <c r="A105" s="190" t="n">
        <v>95</v>
      </c>
      <c r="B105" s="191" t="s">
        <v>247</v>
      </c>
      <c r="C105" s="331" t="n">
        <v>140</v>
      </c>
      <c r="D105" s="332"/>
      <c r="E105" s="194" t="n">
        <v>1049</v>
      </c>
      <c r="F105" s="198"/>
      <c r="G105" s="192" t="n">
        <v>280</v>
      </c>
      <c r="H105" s="217"/>
      <c r="I105" s="198" t="n">
        <v>1469</v>
      </c>
      <c r="J105" s="217"/>
      <c r="K105" s="220"/>
    </row>
    <row r="106" customFormat="false" ht="13.5" hidden="false" customHeight="true" outlineLevel="0" collapsed="false">
      <c r="A106" s="190" t="n">
        <v>971</v>
      </c>
      <c r="B106" s="191" t="s">
        <v>248</v>
      </c>
      <c r="C106" s="331" t="n">
        <v>275</v>
      </c>
      <c r="D106" s="332"/>
      <c r="E106" s="194" t="n">
        <v>0</v>
      </c>
      <c r="F106" s="333"/>
      <c r="G106" s="192" t="n">
        <v>283</v>
      </c>
      <c r="H106" s="332"/>
      <c r="I106" s="198" t="n">
        <v>558</v>
      </c>
      <c r="J106" s="217"/>
      <c r="K106" s="220"/>
    </row>
    <row r="107" customFormat="false" ht="13.5" hidden="false" customHeight="true" outlineLevel="0" collapsed="false">
      <c r="A107" s="190" t="n">
        <v>972</v>
      </c>
      <c r="B107" s="191" t="s">
        <v>249</v>
      </c>
      <c r="C107" s="331" t="n">
        <v>66</v>
      </c>
      <c r="D107" s="332"/>
      <c r="E107" s="194" t="n">
        <v>1186</v>
      </c>
      <c r="F107" s="198"/>
      <c r="G107" s="192" t="n">
        <v>150</v>
      </c>
      <c r="H107" s="217"/>
      <c r="I107" s="198" t="n">
        <v>1402</v>
      </c>
      <c r="J107" s="217"/>
      <c r="K107" s="220"/>
    </row>
    <row r="108" customFormat="false" ht="13.5" hidden="false" customHeight="true" outlineLevel="0" collapsed="false">
      <c r="A108" s="190" t="n">
        <v>973</v>
      </c>
      <c r="B108" s="191" t="s">
        <v>250</v>
      </c>
      <c r="C108" s="331" t="n">
        <v>0</v>
      </c>
      <c r="D108" s="332"/>
      <c r="E108" s="194" t="n">
        <v>175</v>
      </c>
      <c r="F108" s="198"/>
      <c r="G108" s="192" t="n">
        <v>0</v>
      </c>
      <c r="H108" s="217"/>
      <c r="I108" s="198" t="n">
        <v>175</v>
      </c>
      <c r="J108" s="217"/>
      <c r="K108" s="220"/>
    </row>
    <row r="109" customFormat="false" ht="13.5" hidden="false" customHeight="true" outlineLevel="0" collapsed="false">
      <c r="A109" s="203" t="n">
        <v>974</v>
      </c>
      <c r="B109" s="204" t="s">
        <v>251</v>
      </c>
      <c r="C109" s="334" t="n">
        <v>444</v>
      </c>
      <c r="D109" s="335"/>
      <c r="E109" s="207" t="n">
        <v>993</v>
      </c>
      <c r="F109" s="222"/>
      <c r="G109" s="205" t="n">
        <v>70</v>
      </c>
      <c r="H109" s="337"/>
      <c r="I109" s="222" t="n">
        <v>1507</v>
      </c>
      <c r="J109" s="337"/>
      <c r="K109" s="220"/>
    </row>
    <row r="110" customFormat="false" ht="13.5" hidden="false" customHeight="true" outlineLevel="0" collapsed="false">
      <c r="B110" s="319"/>
      <c r="C110" s="321"/>
      <c r="D110" s="321"/>
      <c r="E110" s="194"/>
      <c r="F110" s="321"/>
      <c r="G110" s="196"/>
      <c r="H110" s="321"/>
      <c r="I110" s="198"/>
      <c r="J110" s="338"/>
      <c r="K110" s="220"/>
    </row>
    <row r="111" customFormat="false" ht="13.5" hidden="false" customHeight="true" outlineLevel="0" collapsed="false">
      <c r="A111" s="228" t="s">
        <v>252</v>
      </c>
      <c r="B111" s="228"/>
      <c r="C111" s="229" t="n">
        <v>4509.25582113803</v>
      </c>
      <c r="D111" s="230"/>
      <c r="E111" s="234" t="n">
        <v>97588.22270543</v>
      </c>
      <c r="F111" s="232"/>
      <c r="G111" s="229" t="n">
        <v>14052.2870784921</v>
      </c>
      <c r="H111" s="230"/>
      <c r="I111" s="234" t="n">
        <v>116149</v>
      </c>
      <c r="J111" s="322"/>
      <c r="K111" s="220"/>
      <c r="L111" s="200" t="n">
        <v>62011.4447963703</v>
      </c>
    </row>
    <row r="112" customFormat="false" ht="13.5" hidden="false" customHeight="true" outlineLevel="0" collapsed="false">
      <c r="A112" s="238" t="s">
        <v>253</v>
      </c>
      <c r="B112" s="238"/>
      <c r="C112" s="239" t="n">
        <v>785</v>
      </c>
      <c r="D112" s="240"/>
      <c r="E112" s="244" t="n">
        <v>2354</v>
      </c>
      <c r="F112" s="242"/>
      <c r="G112" s="239" t="n">
        <v>503</v>
      </c>
      <c r="H112" s="240"/>
      <c r="I112" s="244" t="n">
        <v>3642</v>
      </c>
      <c r="J112" s="325"/>
      <c r="K112" s="220"/>
    </row>
    <row r="113" customFormat="false" ht="13.5" hidden="false" customHeight="true" outlineLevel="0" collapsed="false">
      <c r="A113" s="248" t="s">
        <v>254</v>
      </c>
      <c r="B113" s="248"/>
      <c r="C113" s="249" t="n">
        <v>5294.25582113803</v>
      </c>
      <c r="D113" s="250"/>
      <c r="E113" s="251" t="n">
        <v>99942.22270543</v>
      </c>
      <c r="F113" s="252"/>
      <c r="G113" s="249" t="n">
        <v>14555.2870784921</v>
      </c>
      <c r="H113" s="250"/>
      <c r="I113" s="251" t="n">
        <v>119791</v>
      </c>
      <c r="J113" s="328"/>
      <c r="K113" s="220"/>
      <c r="L113" s="200" t="n">
        <v>116149.76560506</v>
      </c>
    </row>
    <row r="114" customFormat="false" ht="12" hidden="false" customHeight="true" outlineLevel="0" collapsed="false">
      <c r="A114" s="201" t="s">
        <v>257</v>
      </c>
      <c r="C114" s="215"/>
      <c r="D114" s="215"/>
      <c r="E114" s="215"/>
      <c r="F114" s="215"/>
      <c r="G114" s="215"/>
      <c r="H114" s="215"/>
      <c r="J114" s="220"/>
      <c r="K114" s="220"/>
    </row>
  </sheetData>
  <mergeCells count="16">
    <mergeCell ref="A1:J1"/>
    <mergeCell ref="A2:J2"/>
    <mergeCell ref="A3:J3"/>
    <mergeCell ref="A5:B6"/>
    <mergeCell ref="C5:D6"/>
    <mergeCell ref="E5:F6"/>
    <mergeCell ref="G5:H6"/>
    <mergeCell ref="I5:J6"/>
    <mergeCell ref="A61:B62"/>
    <mergeCell ref="C61:D62"/>
    <mergeCell ref="E61:F62"/>
    <mergeCell ref="G61:H62"/>
    <mergeCell ref="I61:J62"/>
    <mergeCell ref="A111:B111"/>
    <mergeCell ref="A112:B112"/>
    <mergeCell ref="A113:B113"/>
  </mergeCells>
  <hyperlinks>
    <hyperlink ref="L1" location="Sommaire!A1" display="Retour au sommaire"/>
  </hyperlinks>
  <printOptions headings="false" gridLines="false" gridLinesSet="true" horizontalCentered="true" verticalCentered="false"/>
  <pageMargins left="0.170138888888889" right="0.170138888888889" top="0.679861111111111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9" man="true" max="16383" min="0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T1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5"/>
    <col collapsed="false" customWidth="true" hidden="false" outlineLevel="0" max="3" min="3" style="173" width="10.71"/>
    <col collapsed="false" customWidth="true" hidden="false" outlineLevel="0" max="4" min="4" style="339" width="3.71"/>
    <col collapsed="false" customWidth="true" hidden="false" outlineLevel="0" max="5" min="5" style="339" width="10.71"/>
    <col collapsed="false" customWidth="true" hidden="false" outlineLevel="0" max="6" min="6" style="339" width="3.71"/>
    <col collapsed="false" customWidth="true" hidden="false" outlineLevel="0" max="7" min="7" style="173" width="10.71"/>
    <col collapsed="false" customWidth="true" hidden="false" outlineLevel="0" max="8" min="8" style="339" width="3.71"/>
    <col collapsed="false" customWidth="true" hidden="false" outlineLevel="0" max="9" min="9" style="173" width="10.71"/>
    <col collapsed="false" customWidth="true" hidden="false" outlineLevel="0" max="10" min="10" style="339" width="3.71"/>
    <col collapsed="false" customWidth="true" hidden="false" outlineLevel="0" max="11" min="11" style="173" width="10.71"/>
    <col collapsed="false" customWidth="true" hidden="false" outlineLevel="0" max="12" min="12" style="339" width="3.71"/>
    <col collapsed="false" customWidth="true" hidden="false" outlineLevel="0" max="13" min="13" style="173" width="10.71"/>
    <col collapsed="false" customWidth="true" hidden="false" outlineLevel="0" max="14" min="14" style="339" width="3.71"/>
    <col collapsed="false" customWidth="true" hidden="false" outlineLevel="0" max="15" min="15" style="173" width="10.71"/>
    <col collapsed="false" customWidth="true" hidden="false" outlineLevel="0" max="16" min="16" style="339" width="3.71"/>
    <col collapsed="false" customWidth="true" hidden="false" outlineLevel="0" max="17" min="17" style="173" width="6.86"/>
    <col collapsed="false" customWidth="true" hidden="false" outlineLevel="0" max="1025" min="18" style="172" width="14.01"/>
  </cols>
  <sheetData>
    <row r="1" s="343" customFormat="true" ht="13.5" hidden="false" customHeight="true" outlineLevel="0" collapsed="false">
      <c r="A1" s="174" t="s">
        <v>271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340"/>
      <c r="Q1" s="341"/>
      <c r="R1" s="24" t="s">
        <v>41</v>
      </c>
      <c r="S1" s="342"/>
      <c r="T1" s="342"/>
    </row>
    <row r="2" customFormat="false" ht="13.5" hidden="false" customHeight="true" outlineLevel="0" collapsed="false">
      <c r="A2" s="344" t="s">
        <v>138</v>
      </c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0"/>
      <c r="Q2" s="341"/>
      <c r="R2" s="342"/>
      <c r="S2" s="342"/>
      <c r="T2" s="342"/>
    </row>
    <row r="3" customFormat="false" ht="13.5" hidden="false" customHeight="true" outlineLevel="0" collapsed="false">
      <c r="A3" s="174" t="s">
        <v>272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341"/>
      <c r="R3" s="342"/>
      <c r="S3" s="342"/>
      <c r="T3" s="342"/>
    </row>
    <row r="4" customFormat="false" ht="13.5" hidden="false" customHeight="true" outlineLevel="0" collapsed="false">
      <c r="A4" s="345"/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4"/>
      <c r="Q4" s="345"/>
      <c r="R4" s="342"/>
      <c r="S4" s="342"/>
      <c r="T4" s="342"/>
    </row>
    <row r="5" customFormat="false" ht="44.25" hidden="false" customHeight="true" outlineLevel="0" collapsed="false">
      <c r="A5" s="182" t="s">
        <v>140</v>
      </c>
      <c r="B5" s="182"/>
      <c r="C5" s="183" t="s">
        <v>273</v>
      </c>
      <c r="D5" s="183"/>
      <c r="E5" s="346" t="s">
        <v>274</v>
      </c>
      <c r="F5" s="346"/>
      <c r="G5" s="183" t="s">
        <v>204</v>
      </c>
      <c r="H5" s="183"/>
      <c r="I5" s="184" t="s">
        <v>275</v>
      </c>
      <c r="J5" s="184"/>
      <c r="K5" s="183" t="s">
        <v>276</v>
      </c>
      <c r="L5" s="183"/>
      <c r="M5" s="184" t="s">
        <v>277</v>
      </c>
      <c r="N5" s="184"/>
      <c r="O5" s="183" t="s">
        <v>147</v>
      </c>
      <c r="P5" s="183"/>
      <c r="Q5" s="187"/>
    </row>
    <row r="6" customFormat="false" ht="25.5" hidden="false" customHeight="true" outlineLevel="0" collapsed="false">
      <c r="A6" s="182"/>
      <c r="B6" s="182"/>
      <c r="C6" s="183"/>
      <c r="D6" s="183"/>
      <c r="E6" s="346"/>
      <c r="F6" s="346"/>
      <c r="G6" s="183"/>
      <c r="H6" s="183"/>
      <c r="I6" s="184"/>
      <c r="J6" s="184"/>
      <c r="K6" s="183"/>
      <c r="L6" s="183"/>
      <c r="M6" s="184"/>
      <c r="N6" s="184"/>
      <c r="O6" s="183"/>
      <c r="P6" s="183"/>
      <c r="Q6" s="188"/>
    </row>
    <row r="7" s="201" customFormat="true" ht="14.1" hidden="false" customHeight="true" outlineLevel="0" collapsed="false">
      <c r="A7" s="190" t="n">
        <v>1</v>
      </c>
      <c r="B7" s="191" t="s">
        <v>148</v>
      </c>
      <c r="C7" s="197" t="n">
        <v>447</v>
      </c>
      <c r="D7" s="193"/>
      <c r="E7" s="198" t="n">
        <v>1193</v>
      </c>
      <c r="F7" s="198"/>
      <c r="G7" s="197" t="n">
        <v>121</v>
      </c>
      <c r="H7" s="193"/>
      <c r="I7" s="198" t="n">
        <v>953</v>
      </c>
      <c r="J7" s="195"/>
      <c r="K7" s="197" t="n">
        <v>117</v>
      </c>
      <c r="L7" s="193"/>
      <c r="M7" s="198" t="n">
        <v>9</v>
      </c>
      <c r="N7" s="195"/>
      <c r="O7" s="347" t="n">
        <f aca="false">SUM(C7:M7)</f>
        <v>2840</v>
      </c>
      <c r="P7" s="348"/>
      <c r="Q7" s="199"/>
      <c r="R7" s="199"/>
    </row>
    <row r="8" s="201" customFormat="true" ht="14.1" hidden="false" customHeight="true" outlineLevel="0" collapsed="false">
      <c r="A8" s="190" t="n">
        <v>2</v>
      </c>
      <c r="B8" s="191" t="s">
        <v>149</v>
      </c>
      <c r="C8" s="197" t="n">
        <v>718</v>
      </c>
      <c r="D8" s="193"/>
      <c r="E8" s="198" t="n">
        <v>1086</v>
      </c>
      <c r="F8" s="198"/>
      <c r="G8" s="197" t="n">
        <v>17</v>
      </c>
      <c r="H8" s="193"/>
      <c r="I8" s="198" t="n">
        <v>1006</v>
      </c>
      <c r="J8" s="195"/>
      <c r="K8" s="197" t="n">
        <v>186</v>
      </c>
      <c r="L8" s="193"/>
      <c r="M8" s="198" t="n">
        <v>49</v>
      </c>
      <c r="N8" s="195"/>
      <c r="O8" s="347" t="n">
        <f aca="false">SUM(C8:M8)</f>
        <v>3062</v>
      </c>
      <c r="P8" s="193"/>
      <c r="Q8" s="199"/>
      <c r="R8" s="199"/>
    </row>
    <row r="9" s="201" customFormat="true" ht="14.1" hidden="false" customHeight="true" outlineLevel="0" collapsed="false">
      <c r="A9" s="190" t="n">
        <v>3</v>
      </c>
      <c r="B9" s="191" t="s">
        <v>150</v>
      </c>
      <c r="C9" s="197" t="n">
        <v>362</v>
      </c>
      <c r="D9" s="193"/>
      <c r="E9" s="198" t="n">
        <v>722</v>
      </c>
      <c r="F9" s="198"/>
      <c r="G9" s="197" t="n">
        <v>29</v>
      </c>
      <c r="H9" s="193"/>
      <c r="I9" s="198" t="n">
        <v>574</v>
      </c>
      <c r="J9" s="195"/>
      <c r="K9" s="197" t="n">
        <v>78</v>
      </c>
      <c r="L9" s="193"/>
      <c r="M9" s="198" t="n">
        <v>78</v>
      </c>
      <c r="N9" s="195"/>
      <c r="O9" s="347" t="n">
        <f aca="false">SUM(C9:M9)</f>
        <v>1843</v>
      </c>
      <c r="P9" s="193"/>
      <c r="Q9" s="199"/>
      <c r="R9" s="199"/>
    </row>
    <row r="10" s="201" customFormat="true" ht="14.1" hidden="false" customHeight="true" outlineLevel="0" collapsed="false">
      <c r="A10" s="190" t="n">
        <v>4</v>
      </c>
      <c r="B10" s="191" t="s">
        <v>151</v>
      </c>
      <c r="C10" s="197" t="n">
        <v>124</v>
      </c>
      <c r="D10" s="193"/>
      <c r="E10" s="198" t="n">
        <v>329</v>
      </c>
      <c r="F10" s="198"/>
      <c r="G10" s="197" t="n">
        <v>213</v>
      </c>
      <c r="H10" s="193"/>
      <c r="I10" s="198" t="n">
        <v>219</v>
      </c>
      <c r="J10" s="195"/>
      <c r="K10" s="197" t="n">
        <v>17</v>
      </c>
      <c r="L10" s="193"/>
      <c r="M10" s="198" t="n">
        <v>0</v>
      </c>
      <c r="N10" s="195"/>
      <c r="O10" s="347" t="n">
        <f aca="false">SUM(C10:M10)</f>
        <v>902</v>
      </c>
      <c r="P10" s="193"/>
      <c r="Q10" s="199"/>
      <c r="R10" s="199"/>
    </row>
    <row r="11" s="201" customFormat="true" ht="14.1" hidden="false" customHeight="true" outlineLevel="0" collapsed="false">
      <c r="A11" s="190" t="n">
        <v>5</v>
      </c>
      <c r="B11" s="191" t="s">
        <v>152</v>
      </c>
      <c r="C11" s="197" t="n">
        <v>169</v>
      </c>
      <c r="D11" s="193"/>
      <c r="E11" s="198" t="n">
        <v>175</v>
      </c>
      <c r="F11" s="198"/>
      <c r="G11" s="197" t="n">
        <v>57</v>
      </c>
      <c r="H11" s="193"/>
      <c r="I11" s="198" t="n">
        <v>251</v>
      </c>
      <c r="J11" s="195"/>
      <c r="K11" s="197" t="n">
        <v>49</v>
      </c>
      <c r="L11" s="193"/>
      <c r="M11" s="198" t="n">
        <v>1</v>
      </c>
      <c r="N11" s="195"/>
      <c r="O11" s="347" t="n">
        <f aca="false">SUM(C11:M11)</f>
        <v>702</v>
      </c>
      <c r="P11" s="193"/>
      <c r="Q11" s="199"/>
      <c r="R11" s="199"/>
    </row>
    <row r="12" s="201" customFormat="true" ht="14.1" hidden="false" customHeight="true" outlineLevel="0" collapsed="false">
      <c r="A12" s="190" t="n">
        <v>6</v>
      </c>
      <c r="B12" s="191" t="s">
        <v>153</v>
      </c>
      <c r="C12" s="197" t="n">
        <v>1974</v>
      </c>
      <c r="D12" s="193"/>
      <c r="E12" s="198" t="n">
        <v>2471</v>
      </c>
      <c r="F12" s="195"/>
      <c r="G12" s="197" t="n">
        <v>280</v>
      </c>
      <c r="H12" s="193" t="s">
        <v>167</v>
      </c>
      <c r="I12" s="198" t="n">
        <v>973</v>
      </c>
      <c r="J12" s="195"/>
      <c r="K12" s="197" t="n">
        <v>505</v>
      </c>
      <c r="L12" s="193"/>
      <c r="M12" s="198" t="n">
        <v>16</v>
      </c>
      <c r="N12" s="195"/>
      <c r="O12" s="347" t="n">
        <f aca="false">SUM(C12:M12)</f>
        <v>6219</v>
      </c>
      <c r="P12" s="193"/>
      <c r="Q12" s="199"/>
      <c r="R12" s="199"/>
    </row>
    <row r="13" s="201" customFormat="true" ht="14.1" hidden="false" customHeight="true" outlineLevel="0" collapsed="false">
      <c r="A13" s="190" t="n">
        <v>7</v>
      </c>
      <c r="B13" s="191" t="s">
        <v>154</v>
      </c>
      <c r="C13" s="197" t="n">
        <v>223</v>
      </c>
      <c r="D13" s="193"/>
      <c r="E13" s="198" t="n">
        <v>820</v>
      </c>
      <c r="F13" s="198"/>
      <c r="G13" s="197" t="n">
        <v>173</v>
      </c>
      <c r="H13" s="202"/>
      <c r="I13" s="198" t="n">
        <v>524</v>
      </c>
      <c r="J13" s="195"/>
      <c r="K13" s="197" t="n">
        <v>28</v>
      </c>
      <c r="L13" s="193"/>
      <c r="M13" s="198" t="n">
        <v>10</v>
      </c>
      <c r="N13" s="195"/>
      <c r="O13" s="347" t="n">
        <f aca="false">SUM(C13:M13)</f>
        <v>1778</v>
      </c>
      <c r="P13" s="193"/>
      <c r="Q13" s="199"/>
      <c r="R13" s="199"/>
    </row>
    <row r="14" s="201" customFormat="true" ht="14.1" hidden="false" customHeight="true" outlineLevel="0" collapsed="false">
      <c r="A14" s="190" t="n">
        <v>8</v>
      </c>
      <c r="B14" s="191" t="s">
        <v>155</v>
      </c>
      <c r="C14" s="197" t="n">
        <v>537</v>
      </c>
      <c r="D14" s="193"/>
      <c r="E14" s="198" t="n">
        <v>653</v>
      </c>
      <c r="F14" s="198"/>
      <c r="G14" s="197" t="n">
        <v>160</v>
      </c>
      <c r="H14" s="193"/>
      <c r="I14" s="198" t="n">
        <v>408</v>
      </c>
      <c r="J14" s="195"/>
      <c r="K14" s="197" t="n">
        <v>42</v>
      </c>
      <c r="L14" s="193"/>
      <c r="M14" s="198" t="n">
        <v>36</v>
      </c>
      <c r="N14" s="195"/>
      <c r="O14" s="347" t="n">
        <f aca="false">SUM(C14:M14)</f>
        <v>1836</v>
      </c>
      <c r="P14" s="193"/>
      <c r="Q14" s="199"/>
      <c r="R14" s="199"/>
    </row>
    <row r="15" s="201" customFormat="true" ht="14.1" hidden="false" customHeight="true" outlineLevel="0" collapsed="false">
      <c r="A15" s="190" t="n">
        <v>9</v>
      </c>
      <c r="B15" s="191" t="s">
        <v>156</v>
      </c>
      <c r="C15" s="197" t="n">
        <v>174</v>
      </c>
      <c r="D15" s="193"/>
      <c r="E15" s="198" t="n">
        <v>318</v>
      </c>
      <c r="F15" s="198"/>
      <c r="G15" s="197" t="n">
        <v>2</v>
      </c>
      <c r="H15" s="193"/>
      <c r="I15" s="198" t="n">
        <v>289</v>
      </c>
      <c r="J15" s="195"/>
      <c r="K15" s="197" t="n">
        <v>0</v>
      </c>
      <c r="L15" s="193"/>
      <c r="M15" s="198" t="n">
        <v>11</v>
      </c>
      <c r="N15" s="195"/>
      <c r="O15" s="347" t="n">
        <f aca="false">SUM(C15:M15)</f>
        <v>794</v>
      </c>
      <c r="P15" s="193"/>
      <c r="Q15" s="199"/>
      <c r="R15" s="199"/>
    </row>
    <row r="16" s="201" customFormat="true" ht="14.1" hidden="false" customHeight="true" outlineLevel="0" collapsed="false">
      <c r="A16" s="190" t="n">
        <v>10</v>
      </c>
      <c r="B16" s="191" t="s">
        <v>157</v>
      </c>
      <c r="C16" s="197" t="n">
        <v>232</v>
      </c>
      <c r="D16" s="193"/>
      <c r="E16" s="198" t="n">
        <v>694</v>
      </c>
      <c r="F16" s="195"/>
      <c r="G16" s="197" t="n">
        <v>159</v>
      </c>
      <c r="H16" s="193" t="s">
        <v>167</v>
      </c>
      <c r="I16" s="198" t="n">
        <v>442</v>
      </c>
      <c r="J16" s="339"/>
      <c r="K16" s="197" t="n">
        <v>105</v>
      </c>
      <c r="L16" s="193"/>
      <c r="M16" s="198" t="n">
        <v>67</v>
      </c>
      <c r="N16" s="195"/>
      <c r="O16" s="347" t="n">
        <f aca="false">SUM(C16:M16)</f>
        <v>1699</v>
      </c>
      <c r="P16" s="193"/>
      <c r="Q16" s="199"/>
      <c r="R16" s="199"/>
    </row>
    <row r="17" s="201" customFormat="true" ht="14.1" hidden="false" customHeight="true" outlineLevel="0" collapsed="false">
      <c r="A17" s="190" t="n">
        <v>11</v>
      </c>
      <c r="B17" s="191" t="s">
        <v>158</v>
      </c>
      <c r="C17" s="197" t="n">
        <v>592</v>
      </c>
      <c r="D17" s="193"/>
      <c r="E17" s="198" t="n">
        <v>1367</v>
      </c>
      <c r="F17" s="198"/>
      <c r="G17" s="197" t="n">
        <v>210</v>
      </c>
      <c r="H17" s="193"/>
      <c r="I17" s="198" t="n">
        <v>732</v>
      </c>
      <c r="J17" s="195"/>
      <c r="K17" s="197" t="n">
        <v>33</v>
      </c>
      <c r="L17" s="193"/>
      <c r="M17" s="198" t="n">
        <v>18</v>
      </c>
      <c r="N17" s="195"/>
      <c r="O17" s="347" t="n">
        <f aca="false">SUM(C17:M17)</f>
        <v>2952</v>
      </c>
      <c r="P17" s="193"/>
      <c r="Q17" s="199"/>
      <c r="R17" s="199"/>
    </row>
    <row r="18" s="201" customFormat="true" ht="14.1" hidden="false" customHeight="true" outlineLevel="0" collapsed="false">
      <c r="A18" s="190" t="n">
        <v>12</v>
      </c>
      <c r="B18" s="191" t="s">
        <v>159</v>
      </c>
      <c r="C18" s="197" t="n">
        <v>189</v>
      </c>
      <c r="D18" s="193"/>
      <c r="E18" s="198" t="n">
        <v>847</v>
      </c>
      <c r="F18" s="198"/>
      <c r="G18" s="197" t="n">
        <v>100</v>
      </c>
      <c r="H18" s="193"/>
      <c r="I18" s="198" t="n">
        <v>668</v>
      </c>
      <c r="J18" s="195"/>
      <c r="K18" s="197" t="n">
        <v>42</v>
      </c>
      <c r="L18" s="202"/>
      <c r="M18" s="198" t="n">
        <v>23</v>
      </c>
      <c r="N18" s="195"/>
      <c r="O18" s="347" t="n">
        <f aca="false">SUM(C18:M18)</f>
        <v>1869</v>
      </c>
      <c r="P18" s="193"/>
      <c r="Q18" s="199"/>
      <c r="R18" s="199"/>
    </row>
    <row r="19" s="201" customFormat="true" ht="14.1" hidden="false" customHeight="true" outlineLevel="0" collapsed="false">
      <c r="A19" s="190" t="n">
        <v>13</v>
      </c>
      <c r="B19" s="191" t="s">
        <v>160</v>
      </c>
      <c r="C19" s="197" t="n">
        <v>1757</v>
      </c>
      <c r="D19" s="193"/>
      <c r="E19" s="198" t="n">
        <v>2456</v>
      </c>
      <c r="F19" s="195"/>
      <c r="G19" s="197" t="n">
        <v>1642</v>
      </c>
      <c r="H19" s="193" t="s">
        <v>167</v>
      </c>
      <c r="I19" s="198" t="n">
        <v>2153</v>
      </c>
      <c r="J19" s="195"/>
      <c r="K19" s="197" t="n">
        <v>289</v>
      </c>
      <c r="L19" s="193"/>
      <c r="M19" s="198" t="n">
        <v>17</v>
      </c>
      <c r="N19" s="195"/>
      <c r="O19" s="347" t="n">
        <f aca="false">SUM(C19:M19)</f>
        <v>8314</v>
      </c>
      <c r="P19" s="193"/>
      <c r="Q19" s="199"/>
      <c r="R19" s="199"/>
    </row>
    <row r="20" s="201" customFormat="true" ht="14.1" hidden="false" customHeight="true" outlineLevel="0" collapsed="false">
      <c r="A20" s="190" t="n">
        <v>14</v>
      </c>
      <c r="B20" s="191" t="s">
        <v>161</v>
      </c>
      <c r="C20" s="197" t="n">
        <v>753</v>
      </c>
      <c r="D20" s="193"/>
      <c r="E20" s="198" t="n">
        <v>883</v>
      </c>
      <c r="F20" s="198"/>
      <c r="G20" s="197" t="n">
        <v>466</v>
      </c>
      <c r="H20" s="193"/>
      <c r="I20" s="198" t="n">
        <v>1040</v>
      </c>
      <c r="J20" s="195"/>
      <c r="K20" s="197" t="n">
        <v>510</v>
      </c>
      <c r="L20" s="193"/>
      <c r="M20" s="198" t="n">
        <v>96</v>
      </c>
      <c r="N20" s="195"/>
      <c r="O20" s="347" t="n">
        <f aca="false">SUM(C20:M20)</f>
        <v>3748</v>
      </c>
      <c r="P20" s="193"/>
      <c r="Q20" s="199"/>
      <c r="R20" s="199"/>
    </row>
    <row r="21" s="201" customFormat="true" ht="14.1" hidden="false" customHeight="true" outlineLevel="0" collapsed="false">
      <c r="A21" s="190" t="n">
        <v>15</v>
      </c>
      <c r="B21" s="191" t="s">
        <v>162</v>
      </c>
      <c r="C21" s="197" t="n">
        <v>160</v>
      </c>
      <c r="D21" s="193"/>
      <c r="E21" s="198" t="n">
        <v>231</v>
      </c>
      <c r="F21" s="198"/>
      <c r="G21" s="197" t="n">
        <v>50</v>
      </c>
      <c r="H21" s="193"/>
      <c r="I21" s="198" t="n">
        <v>454</v>
      </c>
      <c r="J21" s="195"/>
      <c r="K21" s="197" t="n">
        <v>35</v>
      </c>
      <c r="L21" s="193"/>
      <c r="M21" s="198" t="n">
        <v>54</v>
      </c>
      <c r="N21" s="195"/>
      <c r="O21" s="347" t="n">
        <f aca="false">SUM(C21:M21)</f>
        <v>984</v>
      </c>
      <c r="P21" s="193"/>
      <c r="Q21" s="199"/>
      <c r="R21" s="199"/>
    </row>
    <row r="22" s="201" customFormat="true" ht="14.1" hidden="false" customHeight="true" outlineLevel="0" collapsed="false">
      <c r="A22" s="190" t="n">
        <v>16</v>
      </c>
      <c r="B22" s="191" t="s">
        <v>163</v>
      </c>
      <c r="C22" s="197" t="n">
        <v>339</v>
      </c>
      <c r="D22" s="193"/>
      <c r="E22" s="198" t="n">
        <v>1176</v>
      </c>
      <c r="F22" s="198"/>
      <c r="G22" s="197" t="n">
        <v>41</v>
      </c>
      <c r="H22" s="193"/>
      <c r="I22" s="198" t="n">
        <v>689</v>
      </c>
      <c r="J22" s="195"/>
      <c r="K22" s="197" t="n">
        <v>66</v>
      </c>
      <c r="L22" s="193"/>
      <c r="M22" s="198" t="n">
        <v>55</v>
      </c>
      <c r="N22" s="195"/>
      <c r="O22" s="347" t="n">
        <f aca="false">SUM(C22:M22)</f>
        <v>2366</v>
      </c>
      <c r="P22" s="193"/>
      <c r="Q22" s="199"/>
      <c r="R22" s="199"/>
    </row>
    <row r="23" s="201" customFormat="true" ht="14.1" hidden="false" customHeight="true" outlineLevel="0" collapsed="false">
      <c r="A23" s="190" t="n">
        <v>17</v>
      </c>
      <c r="B23" s="191" t="s">
        <v>164</v>
      </c>
      <c r="C23" s="197" t="n">
        <v>637</v>
      </c>
      <c r="D23" s="193"/>
      <c r="E23" s="198" t="n">
        <v>1546</v>
      </c>
      <c r="F23" s="198"/>
      <c r="G23" s="197" t="n">
        <v>383</v>
      </c>
      <c r="H23" s="193"/>
      <c r="I23" s="198" t="n">
        <v>1219</v>
      </c>
      <c r="J23" s="195"/>
      <c r="K23" s="197" t="n">
        <v>93</v>
      </c>
      <c r="L23" s="193"/>
      <c r="M23" s="198" t="n">
        <v>210.022132905732</v>
      </c>
      <c r="N23" s="195" t="s">
        <v>167</v>
      </c>
      <c r="O23" s="347" t="n">
        <f aca="false">SUM(C23:M23)</f>
        <v>4088.02213290573</v>
      </c>
      <c r="P23" s="193"/>
      <c r="Q23" s="199"/>
      <c r="R23" s="199"/>
    </row>
    <row r="24" s="201" customFormat="true" ht="14.1" hidden="false" customHeight="true" outlineLevel="0" collapsed="false">
      <c r="A24" s="190" t="n">
        <v>18</v>
      </c>
      <c r="B24" s="191" t="s">
        <v>165</v>
      </c>
      <c r="C24" s="197" t="n">
        <v>496</v>
      </c>
      <c r="D24" s="193"/>
      <c r="E24" s="198" t="n">
        <v>913</v>
      </c>
      <c r="F24" s="198"/>
      <c r="G24" s="197" t="n">
        <v>77</v>
      </c>
      <c r="H24" s="193"/>
      <c r="I24" s="198" t="n">
        <v>619</v>
      </c>
      <c r="J24" s="195"/>
      <c r="K24" s="197" t="n">
        <v>33</v>
      </c>
      <c r="L24" s="193"/>
      <c r="M24" s="198" t="n">
        <v>120</v>
      </c>
      <c r="N24" s="195"/>
      <c r="O24" s="347" t="n">
        <f aca="false">SUM(C24:M24)</f>
        <v>2258</v>
      </c>
      <c r="P24" s="193"/>
      <c r="Q24" s="199"/>
      <c r="R24" s="199"/>
    </row>
    <row r="25" s="201" customFormat="true" ht="14.1" hidden="false" customHeight="true" outlineLevel="0" collapsed="false">
      <c r="A25" s="190" t="n">
        <v>19</v>
      </c>
      <c r="B25" s="191" t="s">
        <v>166</v>
      </c>
      <c r="C25" s="197" t="n">
        <v>280</v>
      </c>
      <c r="D25" s="193"/>
      <c r="E25" s="198" t="n">
        <v>392</v>
      </c>
      <c r="F25" s="339"/>
      <c r="G25" s="197" t="n">
        <v>140</v>
      </c>
      <c r="H25" s="193"/>
      <c r="I25" s="198" t="n">
        <v>588</v>
      </c>
      <c r="J25" s="195"/>
      <c r="K25" s="197" t="n">
        <v>25</v>
      </c>
      <c r="L25" s="202"/>
      <c r="M25" s="198" t="n">
        <v>61</v>
      </c>
      <c r="N25" s="339"/>
      <c r="O25" s="347" t="n">
        <f aca="false">SUM(C25:M25)</f>
        <v>1486</v>
      </c>
      <c r="P25" s="193"/>
      <c r="Q25" s="199"/>
      <c r="R25" s="199"/>
    </row>
    <row r="26" customFormat="false" ht="14.1" hidden="false" customHeight="true" outlineLevel="0" collapsed="false">
      <c r="A26" s="190" t="s">
        <v>168</v>
      </c>
      <c r="B26" s="191" t="s">
        <v>169</v>
      </c>
      <c r="C26" s="197" t="n">
        <v>528</v>
      </c>
      <c r="D26" s="193"/>
      <c r="E26" s="198" t="n">
        <v>391</v>
      </c>
      <c r="F26" s="198"/>
      <c r="G26" s="197" t="n">
        <v>2.36664251537834</v>
      </c>
      <c r="H26" s="193" t="s">
        <v>167</v>
      </c>
      <c r="I26" s="198" t="n">
        <v>76</v>
      </c>
      <c r="J26" s="195"/>
      <c r="K26" s="197" t="n">
        <v>5</v>
      </c>
      <c r="L26" s="193"/>
      <c r="M26" s="198" t="n">
        <v>5</v>
      </c>
      <c r="N26" s="195"/>
      <c r="O26" s="347" t="n">
        <f aca="false">SUM(C26:M26)</f>
        <v>1007.36664251538</v>
      </c>
      <c r="P26" s="193"/>
      <c r="Q26" s="199"/>
      <c r="R26" s="199"/>
    </row>
    <row r="27" customFormat="false" ht="14.1" hidden="false" customHeight="true" outlineLevel="0" collapsed="false">
      <c r="A27" s="190" t="s">
        <v>170</v>
      </c>
      <c r="B27" s="191" t="s">
        <v>171</v>
      </c>
      <c r="C27" s="197" t="n">
        <v>277</v>
      </c>
      <c r="D27" s="193"/>
      <c r="E27" s="198" t="n">
        <v>358</v>
      </c>
      <c r="G27" s="197" t="n">
        <v>81</v>
      </c>
      <c r="H27" s="193"/>
      <c r="I27" s="198" t="n">
        <v>38</v>
      </c>
      <c r="J27" s="195"/>
      <c r="K27" s="197" t="n">
        <v>42</v>
      </c>
      <c r="L27" s="193"/>
      <c r="M27" s="198" t="n">
        <v>0</v>
      </c>
      <c r="N27" s="195"/>
      <c r="O27" s="347" t="n">
        <f aca="false">SUM(C27:M27)</f>
        <v>796</v>
      </c>
      <c r="P27" s="193"/>
      <c r="Q27" s="199"/>
      <c r="R27" s="199"/>
    </row>
    <row r="28" customFormat="false" ht="14.1" hidden="false" customHeight="true" outlineLevel="0" collapsed="false">
      <c r="A28" s="190" t="n">
        <v>21</v>
      </c>
      <c r="B28" s="191" t="s">
        <v>172</v>
      </c>
      <c r="C28" s="197" t="n">
        <v>548</v>
      </c>
      <c r="D28" s="193"/>
      <c r="E28" s="198" t="n">
        <v>1439</v>
      </c>
      <c r="F28" s="198"/>
      <c r="G28" s="197" t="n">
        <v>0</v>
      </c>
      <c r="H28" s="193"/>
      <c r="I28" s="198" t="n">
        <v>1173</v>
      </c>
      <c r="J28" s="195"/>
      <c r="K28" s="197" t="n">
        <v>139</v>
      </c>
      <c r="L28" s="193"/>
      <c r="M28" s="198" t="n">
        <v>51</v>
      </c>
      <c r="N28" s="195"/>
      <c r="O28" s="347" t="n">
        <f aca="false">SUM(C28:M28)</f>
        <v>3350</v>
      </c>
      <c r="P28" s="193"/>
      <c r="Q28" s="199"/>
      <c r="R28" s="199"/>
    </row>
    <row r="29" customFormat="false" ht="14.1" hidden="false" customHeight="true" outlineLevel="0" collapsed="false">
      <c r="A29" s="190" t="n">
        <v>22</v>
      </c>
      <c r="B29" s="191" t="s">
        <v>173</v>
      </c>
      <c r="C29" s="197" t="n">
        <v>569</v>
      </c>
      <c r="D29" s="193"/>
      <c r="E29" s="198" t="n">
        <v>1417</v>
      </c>
      <c r="F29" s="198"/>
      <c r="G29" s="197" t="n">
        <v>199</v>
      </c>
      <c r="H29" s="193"/>
      <c r="I29" s="198" t="n">
        <v>891</v>
      </c>
      <c r="J29" s="195"/>
      <c r="K29" s="197" t="n">
        <v>37</v>
      </c>
      <c r="L29" s="193"/>
      <c r="M29" s="198" t="n">
        <v>56</v>
      </c>
      <c r="N29" s="195"/>
      <c r="O29" s="347" t="n">
        <f aca="false">SUM(C29:M29)</f>
        <v>3169</v>
      </c>
      <c r="P29" s="193"/>
      <c r="Q29" s="199"/>
      <c r="R29" s="199"/>
    </row>
    <row r="30" customFormat="false" ht="14.1" hidden="false" customHeight="true" outlineLevel="0" collapsed="false">
      <c r="A30" s="190" t="n">
        <v>23</v>
      </c>
      <c r="B30" s="191" t="s">
        <v>174</v>
      </c>
      <c r="C30" s="197" t="n">
        <v>122</v>
      </c>
      <c r="D30" s="193"/>
      <c r="E30" s="198" t="n">
        <v>352</v>
      </c>
      <c r="F30" s="195"/>
      <c r="G30" s="197" t="n">
        <v>6</v>
      </c>
      <c r="H30" s="193"/>
      <c r="I30" s="198" t="n">
        <v>275</v>
      </c>
      <c r="J30" s="195"/>
      <c r="K30" s="197" t="n">
        <v>0</v>
      </c>
      <c r="L30" s="193"/>
      <c r="M30" s="198" t="n">
        <v>21</v>
      </c>
      <c r="N30" s="195"/>
      <c r="O30" s="347" t="n">
        <f aca="false">SUM(C30:M30)</f>
        <v>776</v>
      </c>
      <c r="P30" s="193"/>
      <c r="Q30" s="199"/>
      <c r="R30" s="199"/>
    </row>
    <row r="31" customFormat="false" ht="14.1" hidden="false" customHeight="true" outlineLevel="0" collapsed="false">
      <c r="A31" s="190" t="n">
        <v>24</v>
      </c>
      <c r="B31" s="191" t="s">
        <v>175</v>
      </c>
      <c r="C31" s="197" t="n">
        <v>424</v>
      </c>
      <c r="D31" s="193"/>
      <c r="E31" s="198" t="n">
        <v>1074</v>
      </c>
      <c r="F31" s="198"/>
      <c r="G31" s="197" t="n">
        <v>46</v>
      </c>
      <c r="H31" s="193"/>
      <c r="I31" s="198" t="n">
        <v>864</v>
      </c>
      <c r="J31" s="195"/>
      <c r="K31" s="197" t="n">
        <v>139</v>
      </c>
      <c r="L31" s="202"/>
      <c r="M31" s="198" t="n">
        <v>1</v>
      </c>
      <c r="N31" s="195"/>
      <c r="O31" s="347" t="n">
        <f aca="false">SUM(C31:M31)</f>
        <v>2548</v>
      </c>
      <c r="P31" s="193"/>
      <c r="Q31" s="199"/>
      <c r="R31" s="199"/>
    </row>
    <row r="32" customFormat="false" ht="14.1" hidden="false" customHeight="true" outlineLevel="0" collapsed="false">
      <c r="A32" s="190" t="n">
        <v>25</v>
      </c>
      <c r="B32" s="191" t="s">
        <v>176</v>
      </c>
      <c r="C32" s="197" t="n">
        <v>488</v>
      </c>
      <c r="D32" s="193"/>
      <c r="E32" s="198" t="n">
        <v>1709</v>
      </c>
      <c r="G32" s="197" t="n">
        <v>96</v>
      </c>
      <c r="H32" s="193"/>
      <c r="I32" s="198" t="n">
        <v>983</v>
      </c>
      <c r="J32" s="195"/>
      <c r="K32" s="197" t="n">
        <v>191</v>
      </c>
      <c r="L32" s="193"/>
      <c r="M32" s="198" t="n">
        <v>21</v>
      </c>
      <c r="N32" s="195"/>
      <c r="O32" s="347" t="n">
        <f aca="false">SUM(C32:M32)</f>
        <v>3488</v>
      </c>
      <c r="P32" s="193"/>
      <c r="Q32" s="199"/>
      <c r="R32" s="199"/>
    </row>
    <row r="33" customFormat="false" ht="14.1" hidden="false" customHeight="true" outlineLevel="0" collapsed="false">
      <c r="A33" s="190" t="n">
        <v>26</v>
      </c>
      <c r="B33" s="191" t="s">
        <v>177</v>
      </c>
      <c r="C33" s="197" t="n">
        <v>376</v>
      </c>
      <c r="D33" s="193"/>
      <c r="E33" s="198" t="n">
        <v>1912</v>
      </c>
      <c r="F33" s="198"/>
      <c r="G33" s="197" t="n">
        <v>39</v>
      </c>
      <c r="H33" s="202"/>
      <c r="I33" s="198" t="n">
        <v>918</v>
      </c>
      <c r="J33" s="195"/>
      <c r="K33" s="197" t="n">
        <v>83</v>
      </c>
      <c r="L33" s="193"/>
      <c r="M33" s="198" t="n">
        <v>51</v>
      </c>
      <c r="N33" s="195"/>
      <c r="O33" s="347" t="n">
        <f aca="false">SUM(C33:M33)</f>
        <v>3379</v>
      </c>
      <c r="P33" s="193"/>
      <c r="Q33" s="199"/>
      <c r="R33" s="199"/>
    </row>
    <row r="34" customFormat="false" ht="14.1" hidden="false" customHeight="true" outlineLevel="0" collapsed="false">
      <c r="A34" s="190" t="n">
        <v>27</v>
      </c>
      <c r="B34" s="191" t="s">
        <v>178</v>
      </c>
      <c r="C34" s="197" t="n">
        <v>773</v>
      </c>
      <c r="D34" s="193"/>
      <c r="E34" s="198" t="n">
        <v>1229</v>
      </c>
      <c r="F34" s="195"/>
      <c r="G34" s="197" t="n">
        <v>98</v>
      </c>
      <c r="H34" s="193"/>
      <c r="I34" s="198" t="n">
        <v>792</v>
      </c>
      <c r="J34" s="195"/>
      <c r="K34" s="197" t="n">
        <v>104</v>
      </c>
      <c r="L34" s="193"/>
      <c r="M34" s="198" t="n">
        <v>183</v>
      </c>
      <c r="N34" s="195"/>
      <c r="O34" s="347" t="n">
        <f aca="false">SUM(C34:M34)</f>
        <v>3179</v>
      </c>
      <c r="P34" s="193"/>
      <c r="Q34" s="199"/>
      <c r="R34" s="199"/>
    </row>
    <row r="35" customFormat="false" ht="14.1" hidden="false" customHeight="true" outlineLevel="0" collapsed="false">
      <c r="A35" s="190" t="n">
        <v>28</v>
      </c>
      <c r="B35" s="191" t="s">
        <v>179</v>
      </c>
      <c r="C35" s="197" t="n">
        <v>335</v>
      </c>
      <c r="D35" s="193"/>
      <c r="E35" s="198" t="n">
        <v>798</v>
      </c>
      <c r="F35" s="198"/>
      <c r="G35" s="197" t="n">
        <v>3</v>
      </c>
      <c r="H35" s="193"/>
      <c r="I35" s="198" t="n">
        <v>784</v>
      </c>
      <c r="J35" s="195"/>
      <c r="K35" s="197" t="n">
        <v>43.2654841307089</v>
      </c>
      <c r="L35" s="193" t="s">
        <v>167</v>
      </c>
      <c r="M35" s="198" t="n">
        <v>35</v>
      </c>
      <c r="N35" s="195"/>
      <c r="O35" s="347" t="n">
        <f aca="false">SUM(C35:M35)</f>
        <v>1998.26548413071</v>
      </c>
      <c r="P35" s="193"/>
      <c r="Q35" s="199"/>
      <c r="R35" s="199"/>
    </row>
    <row r="36" customFormat="false" ht="14.1" hidden="false" customHeight="true" outlineLevel="0" collapsed="false">
      <c r="A36" s="190" t="n">
        <v>29</v>
      </c>
      <c r="B36" s="191" t="s">
        <v>180</v>
      </c>
      <c r="C36" s="197" t="n">
        <v>897</v>
      </c>
      <c r="D36" s="193"/>
      <c r="E36" s="198" t="n">
        <v>1587.76557078954</v>
      </c>
      <c r="F36" s="195" t="s">
        <v>167</v>
      </c>
      <c r="G36" s="197" t="n">
        <v>1010</v>
      </c>
      <c r="H36" s="193"/>
      <c r="I36" s="198" t="n">
        <v>2865</v>
      </c>
      <c r="J36" s="195"/>
      <c r="K36" s="197" t="n">
        <v>266</v>
      </c>
      <c r="L36" s="202"/>
      <c r="M36" s="198" t="n">
        <v>118</v>
      </c>
      <c r="N36" s="195"/>
      <c r="O36" s="347" t="n">
        <f aca="false">SUM(C36:M36)</f>
        <v>6743.76557078954</v>
      </c>
      <c r="P36" s="193"/>
      <c r="Q36" s="199"/>
      <c r="R36" s="199"/>
    </row>
    <row r="37" customFormat="false" ht="14.1" hidden="false" customHeight="true" outlineLevel="0" collapsed="false">
      <c r="A37" s="190" t="n">
        <v>30</v>
      </c>
      <c r="B37" s="191" t="s">
        <v>181</v>
      </c>
      <c r="C37" s="197" t="n">
        <v>550</v>
      </c>
      <c r="D37" s="193"/>
      <c r="E37" s="198" t="n">
        <v>1044</v>
      </c>
      <c r="F37" s="198"/>
      <c r="G37" s="197" t="n">
        <v>570</v>
      </c>
      <c r="H37" s="193"/>
      <c r="I37" s="198" t="n">
        <v>656</v>
      </c>
      <c r="J37" s="195"/>
      <c r="K37" s="197" t="n">
        <v>119</v>
      </c>
      <c r="L37" s="193"/>
      <c r="M37" s="198" t="n">
        <v>26</v>
      </c>
      <c r="N37" s="195"/>
      <c r="O37" s="347" t="n">
        <f aca="false">SUM(C37:M37)</f>
        <v>2965</v>
      </c>
      <c r="P37" s="193"/>
      <c r="Q37" s="199"/>
      <c r="R37" s="199"/>
    </row>
    <row r="38" customFormat="false" ht="14.1" hidden="false" customHeight="true" outlineLevel="0" collapsed="false">
      <c r="A38" s="190" t="n">
        <v>31</v>
      </c>
      <c r="B38" s="191" t="s">
        <v>182</v>
      </c>
      <c r="C38" s="197" t="n">
        <v>1143</v>
      </c>
      <c r="D38" s="193"/>
      <c r="E38" s="198" t="n">
        <v>2887</v>
      </c>
      <c r="F38" s="198"/>
      <c r="G38" s="197" t="n">
        <v>108</v>
      </c>
      <c r="H38" s="193"/>
      <c r="I38" s="198" t="n">
        <v>1862</v>
      </c>
      <c r="J38" s="195"/>
      <c r="K38" s="197" t="n">
        <v>0</v>
      </c>
      <c r="L38" s="193" t="s">
        <v>167</v>
      </c>
      <c r="M38" s="198" t="n">
        <v>30</v>
      </c>
      <c r="N38" s="195"/>
      <c r="O38" s="347" t="n">
        <f aca="false">SUM(C38:M38)</f>
        <v>6030</v>
      </c>
      <c r="P38" s="193"/>
      <c r="Q38" s="199"/>
      <c r="R38" s="199"/>
    </row>
    <row r="39" customFormat="false" ht="14.1" hidden="false" customHeight="true" outlineLevel="0" collapsed="false">
      <c r="A39" s="190" t="n">
        <v>32</v>
      </c>
      <c r="B39" s="191" t="s">
        <v>183</v>
      </c>
      <c r="C39" s="197" t="n">
        <v>164</v>
      </c>
      <c r="D39" s="193"/>
      <c r="E39" s="198" t="n">
        <v>383</v>
      </c>
      <c r="F39" s="198"/>
      <c r="G39" s="197" t="n">
        <v>244</v>
      </c>
      <c r="H39" s="193"/>
      <c r="I39" s="198" t="n">
        <v>461</v>
      </c>
      <c r="J39" s="195"/>
      <c r="K39" s="197" t="n">
        <v>0</v>
      </c>
      <c r="L39" s="202"/>
      <c r="M39" s="198" t="n">
        <v>0</v>
      </c>
      <c r="N39" s="195"/>
      <c r="O39" s="347" t="n">
        <f aca="false">SUM(C39:M39)</f>
        <v>1252</v>
      </c>
      <c r="P39" s="193"/>
      <c r="Q39" s="199"/>
      <c r="R39" s="199"/>
    </row>
    <row r="40" customFormat="false" ht="14.1" hidden="false" customHeight="true" outlineLevel="0" collapsed="false">
      <c r="A40" s="190" t="n">
        <v>33</v>
      </c>
      <c r="B40" s="191" t="s">
        <v>184</v>
      </c>
      <c r="C40" s="197" t="n">
        <v>1149</v>
      </c>
      <c r="D40" s="193"/>
      <c r="E40" s="198" t="n">
        <v>2340</v>
      </c>
      <c r="F40" s="195"/>
      <c r="G40" s="197" t="n">
        <v>240</v>
      </c>
      <c r="H40" s="193"/>
      <c r="I40" s="198" t="n">
        <v>2105</v>
      </c>
      <c r="J40" s="195"/>
      <c r="K40" s="197" t="n">
        <v>327</v>
      </c>
      <c r="L40" s="193"/>
      <c r="M40" s="198" t="n">
        <v>104</v>
      </c>
      <c r="N40" s="195"/>
      <c r="O40" s="347" t="n">
        <f aca="false">SUM(C40:M40)</f>
        <v>6265</v>
      </c>
      <c r="P40" s="193"/>
      <c r="Q40" s="199"/>
      <c r="R40" s="199"/>
    </row>
    <row r="41" customFormat="false" ht="14.1" hidden="false" customHeight="true" outlineLevel="0" collapsed="false">
      <c r="A41" s="190" t="n">
        <v>34</v>
      </c>
      <c r="B41" s="191" t="s">
        <v>185</v>
      </c>
      <c r="C41" s="197" t="n">
        <v>1111</v>
      </c>
      <c r="D41" s="193"/>
      <c r="E41" s="198" t="n">
        <v>2436</v>
      </c>
      <c r="F41" s="198"/>
      <c r="G41" s="197" t="n">
        <v>639</v>
      </c>
      <c r="H41" s="193"/>
      <c r="I41" s="198" t="n">
        <v>1465</v>
      </c>
      <c r="J41" s="195"/>
      <c r="K41" s="197" t="n">
        <v>238</v>
      </c>
      <c r="L41" s="193"/>
      <c r="M41" s="198" t="n">
        <v>39</v>
      </c>
      <c r="N41" s="195"/>
      <c r="O41" s="347" t="n">
        <f aca="false">SUM(C41:M41)</f>
        <v>5928</v>
      </c>
      <c r="P41" s="193"/>
      <c r="Q41" s="199"/>
      <c r="R41" s="199"/>
    </row>
    <row r="42" customFormat="false" ht="14.1" hidden="false" customHeight="true" outlineLevel="0" collapsed="false">
      <c r="A42" s="190" t="n">
        <v>35</v>
      </c>
      <c r="B42" s="191" t="s">
        <v>186</v>
      </c>
      <c r="C42" s="197" t="n">
        <v>909</v>
      </c>
      <c r="D42" s="193"/>
      <c r="E42" s="198" t="n">
        <v>1295</v>
      </c>
      <c r="F42" s="198"/>
      <c r="G42" s="197" t="n">
        <v>451</v>
      </c>
      <c r="H42" s="193"/>
      <c r="I42" s="198" t="n">
        <v>1712</v>
      </c>
      <c r="J42" s="195"/>
      <c r="K42" s="197" t="n">
        <v>98</v>
      </c>
      <c r="L42" s="193"/>
      <c r="M42" s="198" t="n">
        <v>139</v>
      </c>
      <c r="N42" s="195"/>
      <c r="O42" s="347" t="n">
        <f aca="false">SUM(C42:M42)</f>
        <v>4604</v>
      </c>
      <c r="P42" s="193"/>
      <c r="Q42" s="199"/>
      <c r="R42" s="199"/>
    </row>
    <row r="43" customFormat="false" ht="14.1" hidden="false" customHeight="true" outlineLevel="0" collapsed="false">
      <c r="A43" s="190" t="n">
        <v>36</v>
      </c>
      <c r="B43" s="191" t="s">
        <v>187</v>
      </c>
      <c r="C43" s="197" t="n">
        <v>291</v>
      </c>
      <c r="D43" s="193"/>
      <c r="E43" s="198" t="n">
        <v>501</v>
      </c>
      <c r="F43" s="195"/>
      <c r="G43" s="197" t="n">
        <v>11</v>
      </c>
      <c r="H43" s="193"/>
      <c r="I43" s="198" t="n">
        <v>376</v>
      </c>
      <c r="J43" s="195"/>
      <c r="K43" s="197" t="n">
        <v>50</v>
      </c>
      <c r="L43" s="193"/>
      <c r="M43" s="198" t="n">
        <v>40</v>
      </c>
      <c r="N43" s="195"/>
      <c r="O43" s="347" t="n">
        <f aca="false">SUM(C43:M43)</f>
        <v>1269</v>
      </c>
      <c r="P43" s="193"/>
      <c r="Q43" s="199"/>
      <c r="R43" s="199"/>
    </row>
    <row r="44" customFormat="false" ht="14.1" hidden="false" customHeight="true" outlineLevel="0" collapsed="false">
      <c r="A44" s="190" t="n">
        <v>37</v>
      </c>
      <c r="B44" s="191" t="s">
        <v>188</v>
      </c>
      <c r="C44" s="197" t="n">
        <v>377</v>
      </c>
      <c r="D44" s="193"/>
      <c r="E44" s="198" t="n">
        <v>1149</v>
      </c>
      <c r="F44" s="198"/>
      <c r="G44" s="197" t="n">
        <v>429</v>
      </c>
      <c r="H44" s="193"/>
      <c r="I44" s="198" t="n">
        <v>1173</v>
      </c>
      <c r="J44" s="195"/>
      <c r="K44" s="197" t="n">
        <v>224</v>
      </c>
      <c r="L44" s="193"/>
      <c r="M44" s="198" t="n">
        <v>33</v>
      </c>
      <c r="N44" s="195"/>
      <c r="O44" s="347" t="n">
        <f aca="false">SUM(C44:M44)</f>
        <v>3385</v>
      </c>
      <c r="P44" s="193"/>
      <c r="Q44" s="199"/>
      <c r="R44" s="199"/>
    </row>
    <row r="45" customFormat="false" ht="14.1" hidden="false" customHeight="true" outlineLevel="0" collapsed="false">
      <c r="A45" s="190" t="n">
        <v>38</v>
      </c>
      <c r="B45" s="191" t="s">
        <v>189</v>
      </c>
      <c r="C45" s="197" t="n">
        <v>952</v>
      </c>
      <c r="D45" s="193"/>
      <c r="E45" s="198" t="n">
        <v>2810</v>
      </c>
      <c r="F45" s="198"/>
      <c r="G45" s="197" t="n">
        <v>126</v>
      </c>
      <c r="H45" s="193"/>
      <c r="I45" s="198" t="n">
        <v>1621</v>
      </c>
      <c r="J45" s="195"/>
      <c r="K45" s="197" t="n">
        <v>465.533987407973</v>
      </c>
      <c r="L45" s="193" t="s">
        <v>167</v>
      </c>
      <c r="M45" s="198" t="n">
        <v>77</v>
      </c>
      <c r="N45" s="195"/>
      <c r="O45" s="347" t="n">
        <f aca="false">SUM(C45:M45)</f>
        <v>6051.53398740797</v>
      </c>
      <c r="P45" s="193"/>
      <c r="Q45" s="199"/>
      <c r="R45" s="199"/>
    </row>
    <row r="46" customFormat="false" ht="14.1" hidden="false" customHeight="true" outlineLevel="0" collapsed="false">
      <c r="A46" s="190" t="n">
        <v>39</v>
      </c>
      <c r="B46" s="191" t="s">
        <v>190</v>
      </c>
      <c r="C46" s="197" t="n">
        <v>176</v>
      </c>
      <c r="D46" s="193"/>
      <c r="E46" s="198" t="n">
        <v>1238</v>
      </c>
      <c r="F46" s="198"/>
      <c r="G46" s="197" t="n">
        <v>0</v>
      </c>
      <c r="H46" s="193"/>
      <c r="I46" s="198" t="n">
        <v>652</v>
      </c>
      <c r="J46" s="195"/>
      <c r="K46" s="197" t="n">
        <v>10</v>
      </c>
      <c r="L46" s="193"/>
      <c r="M46" s="198" t="n">
        <v>29</v>
      </c>
      <c r="N46" s="195"/>
      <c r="O46" s="347" t="n">
        <f aca="false">SUM(C46:M46)</f>
        <v>2105</v>
      </c>
      <c r="P46" s="193"/>
      <c r="Q46" s="199"/>
      <c r="R46" s="199"/>
    </row>
    <row r="47" customFormat="false" ht="14.1" hidden="false" customHeight="true" outlineLevel="0" collapsed="false">
      <c r="A47" s="190" t="n">
        <v>40</v>
      </c>
      <c r="B47" s="191" t="s">
        <v>191</v>
      </c>
      <c r="C47" s="197" t="n">
        <v>230</v>
      </c>
      <c r="D47" s="193"/>
      <c r="E47" s="198" t="n">
        <v>586</v>
      </c>
      <c r="F47" s="198"/>
      <c r="G47" s="197" t="n">
        <v>205</v>
      </c>
      <c r="H47" s="193"/>
      <c r="I47" s="198" t="n">
        <v>611</v>
      </c>
      <c r="J47" s="195"/>
      <c r="K47" s="197" t="n">
        <v>23</v>
      </c>
      <c r="L47" s="193" t="s">
        <v>167</v>
      </c>
      <c r="M47" s="198" t="n">
        <v>15</v>
      </c>
      <c r="N47" s="195"/>
      <c r="O47" s="347" t="n">
        <f aca="false">SUM(C47:M47)</f>
        <v>1670</v>
      </c>
      <c r="P47" s="193"/>
      <c r="Q47" s="199"/>
      <c r="R47" s="199"/>
    </row>
    <row r="48" customFormat="false" ht="14.1" hidden="false" customHeight="true" outlineLevel="0" collapsed="false">
      <c r="A48" s="190" t="n">
        <v>41</v>
      </c>
      <c r="B48" s="191" t="s">
        <v>192</v>
      </c>
      <c r="C48" s="197" t="n">
        <v>289</v>
      </c>
      <c r="D48" s="193"/>
      <c r="E48" s="198" t="n">
        <v>625</v>
      </c>
      <c r="F48" s="198"/>
      <c r="G48" s="197" t="n">
        <v>78</v>
      </c>
      <c r="H48" s="193"/>
      <c r="I48" s="198" t="n">
        <v>733</v>
      </c>
      <c r="J48" s="195"/>
      <c r="K48" s="197" t="n">
        <v>57</v>
      </c>
      <c r="L48" s="193"/>
      <c r="M48" s="198" t="n">
        <v>32</v>
      </c>
      <c r="N48" s="195"/>
      <c r="O48" s="347" t="n">
        <f aca="false">SUM(C48:M48)</f>
        <v>1814</v>
      </c>
      <c r="P48" s="193"/>
      <c r="Q48" s="199"/>
      <c r="R48" s="199"/>
    </row>
    <row r="49" customFormat="false" ht="14.1" hidden="false" customHeight="true" outlineLevel="0" collapsed="false">
      <c r="A49" s="190" t="n">
        <v>42</v>
      </c>
      <c r="B49" s="191" t="s">
        <v>193</v>
      </c>
      <c r="C49" s="197" t="n">
        <v>1437</v>
      </c>
      <c r="D49" s="193"/>
      <c r="E49" s="198" t="n">
        <v>1822</v>
      </c>
      <c r="F49" s="198"/>
      <c r="G49" s="197" t="n">
        <v>329</v>
      </c>
      <c r="H49" s="193"/>
      <c r="I49" s="198" t="n">
        <v>1568</v>
      </c>
      <c r="J49" s="195"/>
      <c r="K49" s="197" t="n">
        <v>613</v>
      </c>
      <c r="L49" s="193"/>
      <c r="M49" s="198" t="n">
        <v>23</v>
      </c>
      <c r="N49" s="195"/>
      <c r="O49" s="347" t="n">
        <f aca="false">SUM(C49:M49)</f>
        <v>5792</v>
      </c>
      <c r="P49" s="193"/>
      <c r="Q49" s="199"/>
      <c r="R49" s="199"/>
    </row>
    <row r="50" customFormat="false" ht="14.1" hidden="false" customHeight="true" outlineLevel="0" collapsed="false">
      <c r="A50" s="190" t="n">
        <v>43</v>
      </c>
      <c r="B50" s="191" t="s">
        <v>194</v>
      </c>
      <c r="C50" s="197" t="n">
        <v>203</v>
      </c>
      <c r="D50" s="193"/>
      <c r="E50" s="198" t="n">
        <v>469</v>
      </c>
      <c r="F50" s="195"/>
      <c r="G50" s="197" t="n">
        <v>8</v>
      </c>
      <c r="H50" s="193"/>
      <c r="I50" s="198" t="n">
        <v>499</v>
      </c>
      <c r="J50" s="195"/>
      <c r="K50" s="197" t="n">
        <v>27</v>
      </c>
      <c r="L50" s="193"/>
      <c r="M50" s="198" t="n">
        <v>18</v>
      </c>
      <c r="N50" s="195"/>
      <c r="O50" s="347" t="n">
        <f aca="false">SUM(C50:M50)</f>
        <v>1224</v>
      </c>
      <c r="P50" s="193"/>
      <c r="Q50" s="199"/>
      <c r="R50" s="199"/>
    </row>
    <row r="51" customFormat="false" ht="14.1" hidden="false" customHeight="true" outlineLevel="0" collapsed="false">
      <c r="A51" s="190" t="n">
        <v>44</v>
      </c>
      <c r="B51" s="191" t="s">
        <v>195</v>
      </c>
      <c r="C51" s="197" t="n">
        <v>739</v>
      </c>
      <c r="D51" s="193"/>
      <c r="E51" s="198" t="n">
        <v>3127</v>
      </c>
      <c r="F51" s="198"/>
      <c r="G51" s="197" t="n">
        <v>627</v>
      </c>
      <c r="H51" s="193"/>
      <c r="I51" s="198" t="n">
        <v>2121</v>
      </c>
      <c r="J51" s="195"/>
      <c r="K51" s="197" t="n">
        <v>412</v>
      </c>
      <c r="L51" s="193"/>
      <c r="M51" s="198" t="n">
        <v>99</v>
      </c>
      <c r="N51" s="195"/>
      <c r="O51" s="347" t="n">
        <f aca="false">SUM(C51:M51)</f>
        <v>7125</v>
      </c>
      <c r="P51" s="193"/>
      <c r="Q51" s="199"/>
      <c r="R51" s="199"/>
    </row>
    <row r="52" customFormat="false" ht="14.1" hidden="false" customHeight="true" outlineLevel="0" collapsed="false">
      <c r="A52" s="190" t="n">
        <v>45</v>
      </c>
      <c r="B52" s="191" t="s">
        <v>196</v>
      </c>
      <c r="C52" s="197" t="n">
        <v>606</v>
      </c>
      <c r="D52" s="193"/>
      <c r="E52" s="198" t="n">
        <v>1327</v>
      </c>
      <c r="G52" s="197" t="n">
        <v>209</v>
      </c>
      <c r="H52" s="193"/>
      <c r="I52" s="198" t="n">
        <v>1338</v>
      </c>
      <c r="J52" s="195"/>
      <c r="K52" s="197" t="n">
        <v>38</v>
      </c>
      <c r="L52" s="193"/>
      <c r="M52" s="198" t="n">
        <v>75</v>
      </c>
      <c r="N52" s="195"/>
      <c r="O52" s="347" t="n">
        <f aca="false">SUM(C52:M52)</f>
        <v>3593</v>
      </c>
      <c r="P52" s="193"/>
      <c r="Q52" s="199"/>
      <c r="R52" s="199"/>
    </row>
    <row r="53" customFormat="false" ht="14.1" hidden="false" customHeight="true" outlineLevel="0" collapsed="false">
      <c r="A53" s="190" t="n">
        <v>46</v>
      </c>
      <c r="B53" s="191" t="s">
        <v>197</v>
      </c>
      <c r="C53" s="197" t="n">
        <v>155</v>
      </c>
      <c r="D53" s="193"/>
      <c r="E53" s="198" t="n">
        <v>1324.48539258399</v>
      </c>
      <c r="F53" s="195" t="s">
        <v>167</v>
      </c>
      <c r="G53" s="197" t="n">
        <v>3</v>
      </c>
      <c r="H53" s="193"/>
      <c r="I53" s="198" t="n">
        <v>429</v>
      </c>
      <c r="J53" s="195"/>
      <c r="K53" s="197" t="n">
        <v>5</v>
      </c>
      <c r="L53" s="193"/>
      <c r="M53" s="198" t="n">
        <v>5</v>
      </c>
      <c r="N53" s="195"/>
      <c r="O53" s="347" t="n">
        <f aca="false">SUM(C53:M53)</f>
        <v>1921.48539258399</v>
      </c>
      <c r="P53" s="193"/>
      <c r="Q53" s="199"/>
      <c r="R53" s="199"/>
    </row>
    <row r="54" customFormat="false" ht="14.1" hidden="false" customHeight="true" outlineLevel="0" collapsed="false">
      <c r="A54" s="190" t="n">
        <v>47</v>
      </c>
      <c r="B54" s="191" t="s">
        <v>198</v>
      </c>
      <c r="C54" s="197" t="n">
        <v>348</v>
      </c>
      <c r="D54" s="193"/>
      <c r="E54" s="198" t="n">
        <v>719</v>
      </c>
      <c r="F54" s="198"/>
      <c r="G54" s="197" t="n">
        <v>286</v>
      </c>
      <c r="H54" s="193"/>
      <c r="I54" s="198" t="n">
        <v>696</v>
      </c>
      <c r="J54" s="195"/>
      <c r="K54" s="197" t="n">
        <v>80</v>
      </c>
      <c r="L54" s="193"/>
      <c r="M54" s="198" t="n">
        <v>44</v>
      </c>
      <c r="N54" s="195"/>
      <c r="O54" s="347" t="n">
        <f aca="false">SUM(C54:M54)</f>
        <v>2173</v>
      </c>
      <c r="P54" s="193"/>
      <c r="Q54" s="199"/>
      <c r="R54" s="199"/>
    </row>
    <row r="55" customFormat="false" ht="14.1" hidden="false" customHeight="true" outlineLevel="0" collapsed="false">
      <c r="A55" s="190" t="n">
        <v>48</v>
      </c>
      <c r="B55" s="191" t="s">
        <v>199</v>
      </c>
      <c r="C55" s="197" t="n">
        <v>85</v>
      </c>
      <c r="D55" s="193"/>
      <c r="E55" s="198" t="n">
        <v>581</v>
      </c>
      <c r="F55" s="198"/>
      <c r="G55" s="197" t="n">
        <v>4</v>
      </c>
      <c r="H55" s="193"/>
      <c r="I55" s="198" t="n">
        <v>253</v>
      </c>
      <c r="J55" s="195"/>
      <c r="K55" s="197" t="n">
        <v>6</v>
      </c>
      <c r="L55" s="193"/>
      <c r="M55" s="198" t="n">
        <v>0</v>
      </c>
      <c r="N55" s="195"/>
      <c r="O55" s="347" t="n">
        <f aca="false">SUM(C55:M55)</f>
        <v>929</v>
      </c>
      <c r="P55" s="193"/>
      <c r="Q55" s="199"/>
      <c r="R55" s="199"/>
    </row>
    <row r="56" customFormat="false" ht="14.1" hidden="false" customHeight="true" outlineLevel="0" collapsed="false">
      <c r="A56" s="190" t="n">
        <v>49</v>
      </c>
      <c r="B56" s="191" t="s">
        <v>200</v>
      </c>
      <c r="C56" s="197" t="n">
        <v>511</v>
      </c>
      <c r="D56" s="193"/>
      <c r="E56" s="198" t="n">
        <v>1585</v>
      </c>
      <c r="F56" s="195"/>
      <c r="G56" s="197" t="n">
        <v>249</v>
      </c>
      <c r="H56" s="193"/>
      <c r="I56" s="198" t="n">
        <v>1190</v>
      </c>
      <c r="J56" s="195"/>
      <c r="K56" s="197" t="n">
        <v>119</v>
      </c>
      <c r="L56" s="193"/>
      <c r="M56" s="198" t="n">
        <v>41</v>
      </c>
      <c r="N56" s="195"/>
      <c r="O56" s="347" t="n">
        <f aca="false">SUM(C56:M56)</f>
        <v>3695</v>
      </c>
      <c r="P56" s="193"/>
      <c r="Q56" s="199"/>
      <c r="R56" s="199"/>
    </row>
    <row r="57" customFormat="false" ht="14.1" hidden="false" customHeight="true" outlineLevel="0" collapsed="false">
      <c r="A57" s="190" t="n">
        <v>50</v>
      </c>
      <c r="B57" s="191" t="s">
        <v>201</v>
      </c>
      <c r="C57" s="197" t="n">
        <v>661</v>
      </c>
      <c r="D57" s="193"/>
      <c r="E57" s="198" t="n">
        <v>801</v>
      </c>
      <c r="F57" s="195"/>
      <c r="G57" s="197" t="n">
        <v>388</v>
      </c>
      <c r="H57" s="193"/>
      <c r="I57" s="198" t="n">
        <v>875</v>
      </c>
      <c r="J57" s="195"/>
      <c r="K57" s="197" t="n">
        <v>323</v>
      </c>
      <c r="L57" s="193"/>
      <c r="M57" s="198" t="n">
        <v>81</v>
      </c>
      <c r="N57" s="195"/>
      <c r="O57" s="347" t="n">
        <f aca="false">SUM(C57:M57)</f>
        <v>3129</v>
      </c>
      <c r="P57" s="193"/>
      <c r="Q57" s="199"/>
      <c r="R57" s="199"/>
    </row>
    <row r="58" customFormat="false" ht="14.1" hidden="false" customHeight="true" outlineLevel="0" collapsed="false">
      <c r="A58" s="190" t="n">
        <v>51</v>
      </c>
      <c r="B58" s="191" t="s">
        <v>202</v>
      </c>
      <c r="C58" s="197" t="n">
        <v>968</v>
      </c>
      <c r="D58" s="193"/>
      <c r="E58" s="198" t="n">
        <v>1119</v>
      </c>
      <c r="F58" s="198"/>
      <c r="G58" s="197" t="n">
        <v>220</v>
      </c>
      <c r="H58" s="193"/>
      <c r="I58" s="198" t="n">
        <v>788</v>
      </c>
      <c r="J58" s="195"/>
      <c r="K58" s="197" t="n">
        <v>111</v>
      </c>
      <c r="L58" s="193"/>
      <c r="M58" s="198" t="n">
        <v>105</v>
      </c>
      <c r="N58" s="195"/>
      <c r="O58" s="347" t="n">
        <f aca="false">SUM(C58:M58)</f>
        <v>3311</v>
      </c>
      <c r="P58" s="193"/>
      <c r="Q58" s="199"/>
      <c r="R58" s="199"/>
    </row>
    <row r="59" customFormat="false" ht="14.1" hidden="false" customHeight="true" outlineLevel="0" collapsed="false">
      <c r="A59" s="203" t="n">
        <v>52</v>
      </c>
      <c r="B59" s="204" t="s">
        <v>203</v>
      </c>
      <c r="C59" s="209" t="n">
        <v>397</v>
      </c>
      <c r="D59" s="206"/>
      <c r="E59" s="222" t="n">
        <v>370</v>
      </c>
      <c r="F59" s="208"/>
      <c r="G59" s="209" t="n">
        <v>1</v>
      </c>
      <c r="H59" s="206"/>
      <c r="I59" s="222" t="n">
        <v>441</v>
      </c>
      <c r="J59" s="208"/>
      <c r="K59" s="209" t="n">
        <v>19</v>
      </c>
      <c r="L59" s="206"/>
      <c r="M59" s="222" t="n">
        <v>137</v>
      </c>
      <c r="N59" s="208"/>
      <c r="O59" s="349" t="n">
        <f aca="false">SUM(C59:M59)</f>
        <v>1365</v>
      </c>
      <c r="P59" s="206"/>
      <c r="Q59" s="199"/>
      <c r="R59" s="199"/>
    </row>
    <row r="60" customFormat="false" ht="14.1" hidden="false" customHeight="true" outlineLevel="0" collapsed="false">
      <c r="A60" s="319"/>
      <c r="B60" s="191"/>
      <c r="C60" s="198"/>
      <c r="D60" s="195"/>
      <c r="E60" s="198"/>
      <c r="F60" s="195"/>
      <c r="G60" s="198"/>
      <c r="H60" s="195"/>
      <c r="I60" s="198"/>
      <c r="J60" s="195"/>
      <c r="K60" s="198"/>
      <c r="L60" s="195"/>
      <c r="M60" s="198"/>
      <c r="N60" s="195"/>
      <c r="O60" s="200"/>
      <c r="P60" s="195"/>
      <c r="Q60" s="199"/>
      <c r="R60" s="199"/>
    </row>
    <row r="61" customFormat="false" ht="39.95" hidden="false" customHeight="true" outlineLevel="0" collapsed="false">
      <c r="A61" s="350" t="s">
        <v>140</v>
      </c>
      <c r="B61" s="350"/>
      <c r="C61" s="183" t="s">
        <v>273</v>
      </c>
      <c r="D61" s="183"/>
      <c r="E61" s="346" t="s">
        <v>274</v>
      </c>
      <c r="F61" s="346"/>
      <c r="G61" s="183" t="s">
        <v>204</v>
      </c>
      <c r="H61" s="183"/>
      <c r="I61" s="184" t="s">
        <v>275</v>
      </c>
      <c r="J61" s="184"/>
      <c r="K61" s="183" t="s">
        <v>276</v>
      </c>
      <c r="L61" s="183"/>
      <c r="M61" s="184" t="s">
        <v>277</v>
      </c>
      <c r="N61" s="184"/>
      <c r="O61" s="183" t="s">
        <v>147</v>
      </c>
      <c r="P61" s="183"/>
      <c r="Q61" s="199"/>
      <c r="R61" s="199"/>
    </row>
    <row r="62" customFormat="false" ht="31.5" hidden="false" customHeight="true" outlineLevel="0" collapsed="false">
      <c r="A62" s="350"/>
      <c r="B62" s="350"/>
      <c r="C62" s="183"/>
      <c r="D62" s="183"/>
      <c r="E62" s="346"/>
      <c r="F62" s="346"/>
      <c r="G62" s="183"/>
      <c r="H62" s="183"/>
      <c r="I62" s="184"/>
      <c r="J62" s="184"/>
      <c r="K62" s="183"/>
      <c r="L62" s="183"/>
      <c r="M62" s="184"/>
      <c r="N62" s="184"/>
      <c r="O62" s="183"/>
      <c r="P62" s="183"/>
      <c r="Q62" s="199"/>
      <c r="R62" s="199"/>
    </row>
    <row r="63" customFormat="false" ht="14.1" hidden="false" customHeight="true" outlineLevel="0" collapsed="false">
      <c r="A63" s="190" t="n">
        <v>53</v>
      </c>
      <c r="B63" s="191" t="s">
        <v>205</v>
      </c>
      <c r="C63" s="197" t="n">
        <v>291</v>
      </c>
      <c r="D63" s="193"/>
      <c r="E63" s="198" t="n">
        <v>584</v>
      </c>
      <c r="F63" s="195"/>
      <c r="G63" s="197" t="n">
        <v>99</v>
      </c>
      <c r="H63" s="193"/>
      <c r="I63" s="198" t="n">
        <v>579</v>
      </c>
      <c r="J63" s="195"/>
      <c r="K63" s="197" t="n">
        <v>353</v>
      </c>
      <c r="L63" s="193"/>
      <c r="M63" s="198" t="n">
        <v>13</v>
      </c>
      <c r="N63" s="195"/>
      <c r="O63" s="197" t="n">
        <f aca="false">SUM(C63:N63)</f>
        <v>1919</v>
      </c>
      <c r="P63" s="193"/>
      <c r="Q63" s="199"/>
      <c r="R63" s="199"/>
    </row>
    <row r="64" customFormat="false" ht="14.1" hidden="false" customHeight="true" outlineLevel="0" collapsed="false">
      <c r="A64" s="190" t="n">
        <v>54</v>
      </c>
      <c r="B64" s="191" t="s">
        <v>206</v>
      </c>
      <c r="C64" s="197" t="n">
        <v>909</v>
      </c>
      <c r="D64" s="193"/>
      <c r="E64" s="198" t="n">
        <v>2032</v>
      </c>
      <c r="F64" s="195"/>
      <c r="G64" s="197" t="n">
        <v>58</v>
      </c>
      <c r="H64" s="193"/>
      <c r="I64" s="198" t="n">
        <v>838</v>
      </c>
      <c r="J64" s="195"/>
      <c r="K64" s="197" t="n">
        <v>165</v>
      </c>
      <c r="L64" s="193"/>
      <c r="M64" s="198" t="n">
        <v>29</v>
      </c>
      <c r="N64" s="195"/>
      <c r="O64" s="197" t="n">
        <f aca="false">SUM(C64:N64)</f>
        <v>4031</v>
      </c>
      <c r="P64" s="193"/>
      <c r="Q64" s="199"/>
      <c r="R64" s="199"/>
    </row>
    <row r="65" customFormat="false" ht="14.1" hidden="false" customHeight="true" outlineLevel="0" collapsed="false">
      <c r="A65" s="190" t="n">
        <v>55</v>
      </c>
      <c r="B65" s="191" t="s">
        <v>207</v>
      </c>
      <c r="C65" s="197" t="n">
        <v>170</v>
      </c>
      <c r="D65" s="193"/>
      <c r="E65" s="198" t="n">
        <v>434</v>
      </c>
      <c r="F65" s="195"/>
      <c r="G65" s="197" t="n">
        <v>0</v>
      </c>
      <c r="H65" s="193"/>
      <c r="I65" s="198" t="n">
        <v>355</v>
      </c>
      <c r="J65" s="195"/>
      <c r="K65" s="197" t="n">
        <v>18</v>
      </c>
      <c r="L65" s="193"/>
      <c r="M65" s="198" t="n">
        <v>15</v>
      </c>
      <c r="N65" s="195"/>
      <c r="O65" s="197" t="n">
        <f aca="false">SUM(C65:N65)</f>
        <v>992</v>
      </c>
      <c r="P65" s="193"/>
      <c r="Q65" s="199"/>
      <c r="R65" s="199"/>
    </row>
    <row r="66" customFormat="false" ht="14.1" hidden="false" customHeight="true" outlineLevel="0" collapsed="false">
      <c r="A66" s="190" t="n">
        <v>56</v>
      </c>
      <c r="B66" s="191" t="s">
        <v>208</v>
      </c>
      <c r="C66" s="197" t="n">
        <v>666</v>
      </c>
      <c r="D66" s="193"/>
      <c r="E66" s="198" t="n">
        <v>1576</v>
      </c>
      <c r="F66" s="195"/>
      <c r="G66" s="197" t="n">
        <v>321</v>
      </c>
      <c r="H66" s="193"/>
      <c r="I66" s="198" t="n">
        <v>1345</v>
      </c>
      <c r="J66" s="195"/>
      <c r="K66" s="197" t="n">
        <v>161</v>
      </c>
      <c r="L66" s="193"/>
      <c r="M66" s="198" t="n">
        <v>29</v>
      </c>
      <c r="N66" s="195"/>
      <c r="O66" s="197" t="n">
        <f aca="false">SUM(C66:N66)</f>
        <v>4098</v>
      </c>
      <c r="P66" s="193"/>
      <c r="Q66" s="199"/>
      <c r="R66" s="199"/>
    </row>
    <row r="67" customFormat="false" ht="14.1" hidden="false" customHeight="true" outlineLevel="0" collapsed="false">
      <c r="A67" s="190" t="n">
        <v>57</v>
      </c>
      <c r="B67" s="191" t="s">
        <v>209</v>
      </c>
      <c r="C67" s="197" t="n">
        <v>1177</v>
      </c>
      <c r="D67" s="193"/>
      <c r="E67" s="198" t="n">
        <v>1973</v>
      </c>
      <c r="F67" s="195"/>
      <c r="G67" s="197" t="n">
        <v>441</v>
      </c>
      <c r="H67" s="193"/>
      <c r="I67" s="198" t="n">
        <v>1183</v>
      </c>
      <c r="J67" s="195"/>
      <c r="K67" s="197" t="n">
        <v>86</v>
      </c>
      <c r="L67" s="202"/>
      <c r="M67" s="198" t="n">
        <v>75</v>
      </c>
      <c r="N67" s="195"/>
      <c r="O67" s="197" t="n">
        <f aca="false">SUM(C67:N67)</f>
        <v>4935</v>
      </c>
      <c r="P67" s="193"/>
      <c r="Q67" s="199"/>
      <c r="R67" s="199"/>
    </row>
    <row r="68" customFormat="false" ht="14.1" hidden="false" customHeight="true" outlineLevel="0" collapsed="false">
      <c r="A68" s="190" t="n">
        <v>58</v>
      </c>
      <c r="B68" s="191" t="s">
        <v>210</v>
      </c>
      <c r="C68" s="197" t="n">
        <v>388</v>
      </c>
      <c r="D68" s="193"/>
      <c r="E68" s="198" t="n">
        <v>609</v>
      </c>
      <c r="F68" s="195"/>
      <c r="G68" s="197" t="n">
        <v>21</v>
      </c>
      <c r="H68" s="193"/>
      <c r="I68" s="198" t="n">
        <v>511</v>
      </c>
      <c r="J68" s="195"/>
      <c r="K68" s="197" t="n">
        <v>94</v>
      </c>
      <c r="L68" s="193"/>
      <c r="M68" s="198" t="n">
        <v>65</v>
      </c>
      <c r="N68" s="195"/>
      <c r="O68" s="197" t="n">
        <f aca="false">SUM(C68:N68)</f>
        <v>1688</v>
      </c>
      <c r="P68" s="193"/>
      <c r="Q68" s="199"/>
      <c r="R68" s="199"/>
    </row>
    <row r="69" customFormat="false" ht="14.1" hidden="false" customHeight="true" outlineLevel="0" collapsed="false">
      <c r="A69" s="190" t="n">
        <v>59</v>
      </c>
      <c r="B69" s="218" t="s">
        <v>211</v>
      </c>
      <c r="C69" s="197" t="n">
        <v>3003</v>
      </c>
      <c r="D69" s="193"/>
      <c r="E69" s="198" t="n">
        <v>4594</v>
      </c>
      <c r="F69" s="195"/>
      <c r="G69" s="197" t="n">
        <v>171</v>
      </c>
      <c r="H69" s="193"/>
      <c r="I69" s="198" t="n">
        <v>3594</v>
      </c>
      <c r="J69" s="195"/>
      <c r="K69" s="197" t="n">
        <v>739</v>
      </c>
      <c r="L69" s="193"/>
      <c r="M69" s="198" t="n">
        <v>289</v>
      </c>
      <c r="N69" s="195"/>
      <c r="O69" s="197" t="n">
        <f aca="false">SUM(C69:N69)</f>
        <v>12390</v>
      </c>
      <c r="P69" s="193"/>
      <c r="Q69" s="199"/>
      <c r="R69" s="199"/>
    </row>
    <row r="70" customFormat="false" ht="14.1" hidden="false" customHeight="true" outlineLevel="0" collapsed="false">
      <c r="A70" s="190" t="n">
        <v>60</v>
      </c>
      <c r="B70" s="191" t="s">
        <v>212</v>
      </c>
      <c r="C70" s="197" t="n">
        <v>855</v>
      </c>
      <c r="D70" s="193"/>
      <c r="E70" s="198" t="n">
        <v>2075</v>
      </c>
      <c r="F70" s="195"/>
      <c r="G70" s="197" t="n">
        <v>406</v>
      </c>
      <c r="H70" s="193"/>
      <c r="I70" s="198" t="n">
        <v>1499</v>
      </c>
      <c r="J70" s="195"/>
      <c r="K70" s="197" t="n">
        <v>86</v>
      </c>
      <c r="L70" s="193"/>
      <c r="M70" s="198" t="n">
        <v>105.463489812196</v>
      </c>
      <c r="N70" s="195" t="s">
        <v>167</v>
      </c>
      <c r="O70" s="197" t="n">
        <f aca="false">SUM(C70:N70)</f>
        <v>5026.4634898122</v>
      </c>
      <c r="P70" s="193"/>
      <c r="Q70" s="199"/>
      <c r="R70" s="199"/>
    </row>
    <row r="71" customFormat="false" ht="14.1" hidden="false" customHeight="true" outlineLevel="0" collapsed="false">
      <c r="A71" s="190" t="n">
        <v>61</v>
      </c>
      <c r="B71" s="191" t="s">
        <v>213</v>
      </c>
      <c r="C71" s="197" t="n">
        <v>266</v>
      </c>
      <c r="D71" s="193"/>
      <c r="E71" s="198" t="n">
        <v>518</v>
      </c>
      <c r="F71" s="195"/>
      <c r="G71" s="197" t="n">
        <v>113</v>
      </c>
      <c r="H71" s="193"/>
      <c r="I71" s="198" t="n">
        <v>623</v>
      </c>
      <c r="J71" s="195"/>
      <c r="K71" s="197" t="n">
        <v>28</v>
      </c>
      <c r="L71" s="193"/>
      <c r="M71" s="198" t="n">
        <v>37</v>
      </c>
      <c r="N71" s="195"/>
      <c r="O71" s="197" t="n">
        <f aca="false">SUM(C71:N71)</f>
        <v>1585</v>
      </c>
      <c r="P71" s="193"/>
      <c r="Q71" s="199"/>
      <c r="R71" s="199"/>
    </row>
    <row r="72" customFormat="false" ht="14.1" hidden="false" customHeight="true" outlineLevel="0" collapsed="false">
      <c r="A72" s="190" t="n">
        <v>62</v>
      </c>
      <c r="B72" s="191" t="s">
        <v>214</v>
      </c>
      <c r="C72" s="197" t="n">
        <v>1843</v>
      </c>
      <c r="D72" s="193"/>
      <c r="E72" s="198" t="n">
        <v>1486</v>
      </c>
      <c r="F72" s="195"/>
      <c r="G72" s="197" t="n">
        <v>243</v>
      </c>
      <c r="H72" s="193"/>
      <c r="I72" s="198" t="n">
        <v>2139</v>
      </c>
      <c r="J72" s="195"/>
      <c r="K72" s="197" t="n">
        <v>669</v>
      </c>
      <c r="L72" s="193"/>
      <c r="M72" s="198" t="n">
        <v>194</v>
      </c>
      <c r="N72" s="195"/>
      <c r="O72" s="197" t="n">
        <f aca="false">SUM(C72:N72)</f>
        <v>6574</v>
      </c>
      <c r="P72" s="193"/>
      <c r="Q72" s="199"/>
      <c r="R72" s="199"/>
    </row>
    <row r="73" customFormat="false" ht="14.1" hidden="false" customHeight="true" outlineLevel="0" collapsed="false">
      <c r="A73" s="190" t="n">
        <v>63</v>
      </c>
      <c r="B73" s="191" t="s">
        <v>215</v>
      </c>
      <c r="C73" s="197" t="n">
        <v>625</v>
      </c>
      <c r="D73" s="193"/>
      <c r="E73" s="198" t="n">
        <v>1256</v>
      </c>
      <c r="F73" s="195"/>
      <c r="G73" s="197" t="n">
        <v>89</v>
      </c>
      <c r="H73" s="193"/>
      <c r="I73" s="198" t="n">
        <v>1167</v>
      </c>
      <c r="J73" s="195"/>
      <c r="K73" s="197" t="n">
        <v>264</v>
      </c>
      <c r="L73" s="193"/>
      <c r="M73" s="198" t="n">
        <v>138</v>
      </c>
      <c r="N73" s="195"/>
      <c r="O73" s="197" t="n">
        <f aca="false">SUM(C73:N73)</f>
        <v>3539</v>
      </c>
      <c r="P73" s="193"/>
      <c r="Q73" s="199"/>
      <c r="R73" s="199"/>
    </row>
    <row r="74" customFormat="false" ht="14.1" hidden="false" customHeight="true" outlineLevel="0" collapsed="false">
      <c r="A74" s="190" t="n">
        <v>64</v>
      </c>
      <c r="B74" s="191" t="s">
        <v>216</v>
      </c>
      <c r="C74" s="197" t="n">
        <v>670</v>
      </c>
      <c r="D74" s="193"/>
      <c r="E74" s="198" t="n">
        <v>971</v>
      </c>
      <c r="F74" s="195"/>
      <c r="G74" s="197" t="n">
        <v>291</v>
      </c>
      <c r="H74" s="193"/>
      <c r="I74" s="198" t="n">
        <v>1136</v>
      </c>
      <c r="J74" s="195"/>
      <c r="K74" s="197" t="n">
        <v>174</v>
      </c>
      <c r="L74" s="193"/>
      <c r="M74" s="198" t="n">
        <v>51</v>
      </c>
      <c r="N74" s="195"/>
      <c r="O74" s="197" t="n">
        <f aca="false">SUM(C74:N74)</f>
        <v>3293</v>
      </c>
      <c r="P74" s="193"/>
      <c r="Q74" s="199"/>
      <c r="R74" s="199"/>
    </row>
    <row r="75" customFormat="false" ht="14.1" hidden="false" customHeight="true" outlineLevel="0" collapsed="false">
      <c r="A75" s="190" t="n">
        <v>65</v>
      </c>
      <c r="B75" s="191" t="s">
        <v>217</v>
      </c>
      <c r="C75" s="197" t="n">
        <v>352</v>
      </c>
      <c r="D75" s="193"/>
      <c r="E75" s="198" t="n">
        <v>358</v>
      </c>
      <c r="F75" s="195"/>
      <c r="G75" s="197" t="n">
        <v>303</v>
      </c>
      <c r="H75" s="193"/>
      <c r="I75" s="198" t="n">
        <v>396</v>
      </c>
      <c r="J75" s="195"/>
      <c r="K75" s="197" t="n">
        <v>36</v>
      </c>
      <c r="L75" s="193"/>
      <c r="M75" s="198" t="n">
        <v>2</v>
      </c>
      <c r="N75" s="195"/>
      <c r="O75" s="197" t="n">
        <f aca="false">SUM(C75:N75)</f>
        <v>1447</v>
      </c>
      <c r="P75" s="193"/>
      <c r="Q75" s="199"/>
      <c r="R75" s="199"/>
    </row>
    <row r="76" customFormat="false" ht="14.1" hidden="false" customHeight="true" outlineLevel="0" collapsed="false">
      <c r="A76" s="190" t="n">
        <v>66</v>
      </c>
      <c r="B76" s="191" t="s">
        <v>218</v>
      </c>
      <c r="C76" s="197" t="n">
        <v>523</v>
      </c>
      <c r="D76" s="193"/>
      <c r="E76" s="198" t="n">
        <v>888.623635299829</v>
      </c>
      <c r="F76" s="195" t="s">
        <v>167</v>
      </c>
      <c r="G76" s="197" t="n">
        <v>463</v>
      </c>
      <c r="H76" s="193"/>
      <c r="I76" s="198" t="n">
        <v>523</v>
      </c>
      <c r="J76" s="195"/>
      <c r="K76" s="197" t="n">
        <v>90</v>
      </c>
      <c r="L76" s="193"/>
      <c r="M76" s="198" t="n">
        <v>8</v>
      </c>
      <c r="N76" s="195"/>
      <c r="O76" s="197" t="n">
        <f aca="false">SUM(C76:N76)</f>
        <v>2495.62363529983</v>
      </c>
      <c r="P76" s="193"/>
      <c r="Q76" s="199"/>
      <c r="R76" s="199"/>
    </row>
    <row r="77" customFormat="false" ht="14.1" hidden="false" customHeight="true" outlineLevel="0" collapsed="false">
      <c r="A77" s="190" t="n">
        <v>67</v>
      </c>
      <c r="B77" s="191" t="s">
        <v>219</v>
      </c>
      <c r="C77" s="197" t="n">
        <v>1324</v>
      </c>
      <c r="D77" s="193"/>
      <c r="E77" s="198" t="n">
        <v>2044.08609593049</v>
      </c>
      <c r="F77" s="195" t="s">
        <v>167</v>
      </c>
      <c r="G77" s="197" t="n">
        <v>116</v>
      </c>
      <c r="H77" s="193"/>
      <c r="I77" s="198" t="n">
        <v>1559</v>
      </c>
      <c r="J77" s="195"/>
      <c r="K77" s="197" t="n">
        <v>269</v>
      </c>
      <c r="L77" s="193"/>
      <c r="M77" s="198" t="n">
        <v>82</v>
      </c>
      <c r="N77" s="195"/>
      <c r="O77" s="197" t="n">
        <f aca="false">SUM(C77:N77)</f>
        <v>5394.08609593049</v>
      </c>
      <c r="P77" s="193"/>
      <c r="Q77" s="199"/>
      <c r="R77" s="199"/>
    </row>
    <row r="78" customFormat="false" ht="14.1" hidden="false" customHeight="true" outlineLevel="0" collapsed="false">
      <c r="A78" s="190" t="n">
        <v>68</v>
      </c>
      <c r="B78" s="191" t="s">
        <v>220</v>
      </c>
      <c r="C78" s="197" t="n">
        <v>859</v>
      </c>
      <c r="D78" s="193"/>
      <c r="E78" s="198" t="n">
        <v>1742</v>
      </c>
      <c r="F78" s="195"/>
      <c r="G78" s="197" t="n">
        <v>445</v>
      </c>
      <c r="H78" s="193"/>
      <c r="I78" s="198" t="n">
        <v>1647</v>
      </c>
      <c r="J78" s="195"/>
      <c r="K78" s="197" t="n">
        <v>201</v>
      </c>
      <c r="L78" s="193"/>
      <c r="M78" s="198" t="n">
        <v>23</v>
      </c>
      <c r="N78" s="195"/>
      <c r="O78" s="197" t="n">
        <f aca="false">SUM(C78:N78)</f>
        <v>4917</v>
      </c>
      <c r="P78" s="193"/>
      <c r="Q78" s="199"/>
      <c r="R78" s="199"/>
    </row>
    <row r="79" customFormat="false" ht="14.1" hidden="false" customHeight="true" outlineLevel="0" collapsed="false">
      <c r="A79" s="190" t="n">
        <v>69</v>
      </c>
      <c r="B79" s="191" t="s">
        <v>221</v>
      </c>
      <c r="C79" s="197" t="n">
        <v>2013</v>
      </c>
      <c r="D79" s="193"/>
      <c r="E79" s="198" t="n">
        <v>3644</v>
      </c>
      <c r="F79" s="195"/>
      <c r="G79" s="197" t="n">
        <v>133</v>
      </c>
      <c r="H79" s="193"/>
      <c r="I79" s="198" t="n">
        <v>2868</v>
      </c>
      <c r="J79" s="195"/>
      <c r="K79" s="197" t="n">
        <v>735</v>
      </c>
      <c r="L79" s="193"/>
      <c r="M79" s="198" t="n">
        <v>70.8709569115034</v>
      </c>
      <c r="N79" s="195" t="s">
        <v>167</v>
      </c>
      <c r="O79" s="197" t="n">
        <f aca="false">SUM(C79:N79)</f>
        <v>9463.8709569115</v>
      </c>
      <c r="P79" s="193"/>
      <c r="Q79" s="199"/>
      <c r="R79" s="199"/>
    </row>
    <row r="80" customFormat="false" ht="14.1" hidden="false" customHeight="true" outlineLevel="0" collapsed="false">
      <c r="A80" s="190" t="n">
        <v>70</v>
      </c>
      <c r="B80" s="191" t="s">
        <v>222</v>
      </c>
      <c r="C80" s="197" t="n">
        <v>194</v>
      </c>
      <c r="D80" s="193"/>
      <c r="E80" s="198" t="n">
        <v>518</v>
      </c>
      <c r="F80" s="195"/>
      <c r="G80" s="197" t="n">
        <v>20</v>
      </c>
      <c r="H80" s="193"/>
      <c r="I80" s="198" t="n">
        <v>305</v>
      </c>
      <c r="J80" s="195"/>
      <c r="K80" s="197" t="n">
        <v>98</v>
      </c>
      <c r="L80" s="193"/>
      <c r="M80" s="198" t="n">
        <v>14</v>
      </c>
      <c r="N80" s="195"/>
      <c r="O80" s="197" t="n">
        <f aca="false">SUM(C80:N80)</f>
        <v>1149</v>
      </c>
      <c r="P80" s="193"/>
      <c r="Q80" s="199"/>
      <c r="R80" s="199"/>
    </row>
    <row r="81" customFormat="false" ht="14.1" hidden="false" customHeight="true" outlineLevel="0" collapsed="false">
      <c r="A81" s="190" t="n">
        <v>71</v>
      </c>
      <c r="B81" s="191" t="s">
        <v>223</v>
      </c>
      <c r="C81" s="197" t="n">
        <v>552</v>
      </c>
      <c r="D81" s="193"/>
      <c r="E81" s="198" t="n">
        <v>971</v>
      </c>
      <c r="F81" s="195"/>
      <c r="G81" s="197" t="n">
        <v>59</v>
      </c>
      <c r="H81" s="193"/>
      <c r="I81" s="198" t="n">
        <v>1586</v>
      </c>
      <c r="J81" s="195"/>
      <c r="K81" s="197" t="n">
        <v>290</v>
      </c>
      <c r="L81" s="193"/>
      <c r="M81" s="198" t="n">
        <v>57</v>
      </c>
      <c r="N81" s="195"/>
      <c r="O81" s="197" t="n">
        <f aca="false">SUM(C81:N81)</f>
        <v>3515</v>
      </c>
      <c r="P81" s="193"/>
      <c r="Q81" s="199"/>
      <c r="R81" s="199"/>
    </row>
    <row r="82" customFormat="false" ht="14.1" hidden="false" customHeight="true" outlineLevel="0" collapsed="false">
      <c r="A82" s="190" t="n">
        <v>72</v>
      </c>
      <c r="B82" s="191" t="s">
        <v>224</v>
      </c>
      <c r="C82" s="197" t="n">
        <v>488</v>
      </c>
      <c r="D82" s="193"/>
      <c r="E82" s="198" t="n">
        <v>1274</v>
      </c>
      <c r="G82" s="197" t="n">
        <v>60</v>
      </c>
      <c r="H82" s="193"/>
      <c r="I82" s="198" t="n">
        <v>971</v>
      </c>
      <c r="J82" s="195"/>
      <c r="K82" s="197" t="n">
        <v>107</v>
      </c>
      <c r="L82" s="193"/>
      <c r="M82" s="198" t="n">
        <v>155</v>
      </c>
      <c r="N82" s="195"/>
      <c r="O82" s="197" t="n">
        <f aca="false">SUM(C82:N82)</f>
        <v>3055</v>
      </c>
      <c r="P82" s="193"/>
      <c r="Q82" s="199"/>
      <c r="R82" s="199"/>
    </row>
    <row r="83" customFormat="false" ht="14.1" hidden="false" customHeight="true" outlineLevel="0" collapsed="false">
      <c r="A83" s="190" t="n">
        <v>73</v>
      </c>
      <c r="B83" s="191" t="s">
        <v>225</v>
      </c>
      <c r="C83" s="197" t="n">
        <v>347</v>
      </c>
      <c r="D83" s="193"/>
      <c r="E83" s="198" t="n">
        <v>1144</v>
      </c>
      <c r="G83" s="197" t="n">
        <v>323</v>
      </c>
      <c r="H83" s="193"/>
      <c r="I83" s="198" t="n">
        <v>596</v>
      </c>
      <c r="J83" s="195"/>
      <c r="K83" s="197" t="n">
        <v>86</v>
      </c>
      <c r="L83" s="193"/>
      <c r="M83" s="198" t="n">
        <v>5</v>
      </c>
      <c r="N83" s="195"/>
      <c r="O83" s="197" t="n">
        <f aca="false">SUM(C83:N83)</f>
        <v>2501</v>
      </c>
      <c r="P83" s="193"/>
      <c r="Q83" s="199"/>
      <c r="R83" s="199"/>
    </row>
    <row r="84" customFormat="false" ht="14.1" hidden="false" customHeight="true" outlineLevel="0" collapsed="false">
      <c r="A84" s="190" t="n">
        <v>74</v>
      </c>
      <c r="B84" s="191" t="s">
        <v>226</v>
      </c>
      <c r="C84" s="197" t="n">
        <v>222</v>
      </c>
      <c r="D84" s="193"/>
      <c r="E84" s="198" t="n">
        <v>1841</v>
      </c>
      <c r="F84" s="195"/>
      <c r="G84" s="197" t="n">
        <v>72</v>
      </c>
      <c r="H84" s="193"/>
      <c r="I84" s="198" t="n">
        <v>983</v>
      </c>
      <c r="J84" s="195"/>
      <c r="K84" s="197" t="n">
        <v>85</v>
      </c>
      <c r="L84" s="193"/>
      <c r="M84" s="198" t="n">
        <v>5</v>
      </c>
      <c r="N84" s="195"/>
      <c r="O84" s="197" t="n">
        <f aca="false">SUM(C84:N84)</f>
        <v>3208</v>
      </c>
      <c r="P84" s="193"/>
      <c r="Q84" s="199"/>
      <c r="R84" s="199"/>
    </row>
    <row r="85" customFormat="false" ht="14.1" hidden="false" customHeight="true" outlineLevel="0" collapsed="false">
      <c r="A85" s="190" t="n">
        <v>75</v>
      </c>
      <c r="B85" s="191" t="s">
        <v>227</v>
      </c>
      <c r="C85" s="197" t="n">
        <v>2803</v>
      </c>
      <c r="D85" s="193"/>
      <c r="E85" s="198" t="n">
        <v>2420</v>
      </c>
      <c r="F85" s="195"/>
      <c r="G85" s="197" t="n">
        <v>774</v>
      </c>
      <c r="H85" s="193"/>
      <c r="I85" s="198" t="n">
        <v>2163</v>
      </c>
      <c r="J85" s="195"/>
      <c r="K85" s="197" t="n">
        <v>526</v>
      </c>
      <c r="L85" s="193"/>
      <c r="M85" s="198" t="n">
        <v>65</v>
      </c>
      <c r="N85" s="195"/>
      <c r="O85" s="197" t="n">
        <f aca="false">SUM(C85:N85)</f>
        <v>8751</v>
      </c>
      <c r="P85" s="193"/>
      <c r="Q85" s="199"/>
      <c r="R85" s="199"/>
    </row>
    <row r="86" customFormat="false" ht="14.1" hidden="false" customHeight="true" outlineLevel="0" collapsed="false">
      <c r="A86" s="190" t="n">
        <v>76</v>
      </c>
      <c r="B86" s="191" t="s">
        <v>228</v>
      </c>
      <c r="C86" s="197" t="n">
        <v>1562</v>
      </c>
      <c r="D86" s="193"/>
      <c r="E86" s="198" t="n">
        <v>2652</v>
      </c>
      <c r="F86" s="195"/>
      <c r="G86" s="197" t="n">
        <v>214</v>
      </c>
      <c r="H86" s="193"/>
      <c r="I86" s="198" t="n">
        <v>2037</v>
      </c>
      <c r="J86" s="195"/>
      <c r="K86" s="197" t="n">
        <v>797</v>
      </c>
      <c r="L86" s="193"/>
      <c r="M86" s="198" t="n">
        <v>184</v>
      </c>
      <c r="N86" s="195"/>
      <c r="O86" s="197" t="n">
        <f aca="false">SUM(C86:N86)</f>
        <v>7446</v>
      </c>
      <c r="P86" s="193"/>
      <c r="Q86" s="199"/>
      <c r="R86" s="199"/>
    </row>
    <row r="87" customFormat="false" ht="14.1" hidden="false" customHeight="true" outlineLevel="0" collapsed="false">
      <c r="A87" s="190" t="n">
        <v>77</v>
      </c>
      <c r="B87" s="191" t="s">
        <v>229</v>
      </c>
      <c r="C87" s="197" t="n">
        <v>1132</v>
      </c>
      <c r="D87" s="193"/>
      <c r="E87" s="198" t="n">
        <v>1588</v>
      </c>
      <c r="F87" s="195"/>
      <c r="G87" s="197" t="n">
        <v>105</v>
      </c>
      <c r="H87" s="193"/>
      <c r="I87" s="198" t="n">
        <v>1587</v>
      </c>
      <c r="J87" s="195"/>
      <c r="K87" s="197" t="n">
        <v>266</v>
      </c>
      <c r="L87" s="193"/>
      <c r="M87" s="198" t="n">
        <v>55</v>
      </c>
      <c r="N87" s="195"/>
      <c r="O87" s="197" t="n">
        <f aca="false">SUM(C87:N87)</f>
        <v>4733</v>
      </c>
      <c r="P87" s="193"/>
      <c r="Q87" s="199"/>
      <c r="R87" s="199"/>
    </row>
    <row r="88" customFormat="false" ht="14.1" hidden="false" customHeight="true" outlineLevel="0" collapsed="false">
      <c r="A88" s="190" t="n">
        <v>78</v>
      </c>
      <c r="B88" s="191" t="s">
        <v>230</v>
      </c>
      <c r="C88" s="197" t="n">
        <v>1531</v>
      </c>
      <c r="D88" s="193"/>
      <c r="E88" s="198" t="n">
        <v>2385</v>
      </c>
      <c r="F88" s="195"/>
      <c r="G88" s="197" t="n">
        <v>230</v>
      </c>
      <c r="H88" s="193"/>
      <c r="I88" s="198" t="n">
        <v>2611</v>
      </c>
      <c r="J88" s="195"/>
      <c r="K88" s="197" t="n">
        <v>31</v>
      </c>
      <c r="L88" s="193"/>
      <c r="M88" s="198" t="n">
        <v>40</v>
      </c>
      <c r="N88" s="195"/>
      <c r="O88" s="197" t="n">
        <f aca="false">SUM(C88:N88)</f>
        <v>6828</v>
      </c>
      <c r="P88" s="193"/>
      <c r="Q88" s="199"/>
      <c r="R88" s="199"/>
    </row>
    <row r="89" customFormat="false" ht="14.1" hidden="false" customHeight="true" outlineLevel="0" collapsed="false">
      <c r="A89" s="190" t="n">
        <v>79</v>
      </c>
      <c r="B89" s="191" t="s">
        <v>231</v>
      </c>
      <c r="C89" s="197" t="n">
        <v>356</v>
      </c>
      <c r="D89" s="193"/>
      <c r="E89" s="198" t="n">
        <v>1166</v>
      </c>
      <c r="F89" s="195"/>
      <c r="G89" s="197" t="n">
        <v>334</v>
      </c>
      <c r="H89" s="193"/>
      <c r="I89" s="198" t="n">
        <v>879</v>
      </c>
      <c r="J89" s="195"/>
      <c r="K89" s="197" t="n">
        <v>64</v>
      </c>
      <c r="L89" s="193"/>
      <c r="M89" s="198" t="n">
        <v>46</v>
      </c>
      <c r="N89" s="195"/>
      <c r="O89" s="197" t="n">
        <f aca="false">SUM(C89:N89)</f>
        <v>2845</v>
      </c>
      <c r="P89" s="193"/>
      <c r="Q89" s="199"/>
      <c r="R89" s="199"/>
    </row>
    <row r="90" customFormat="false" ht="14.1" hidden="false" customHeight="true" outlineLevel="0" collapsed="false">
      <c r="A90" s="190" t="n">
        <v>80</v>
      </c>
      <c r="B90" s="191" t="s">
        <v>232</v>
      </c>
      <c r="C90" s="197" t="n">
        <v>618</v>
      </c>
      <c r="D90" s="193"/>
      <c r="E90" s="198" t="n">
        <v>1104</v>
      </c>
      <c r="F90" s="195"/>
      <c r="G90" s="197" t="n">
        <v>138.690095135614</v>
      </c>
      <c r="H90" s="193" t="s">
        <v>167</v>
      </c>
      <c r="I90" s="198" t="n">
        <v>1359</v>
      </c>
      <c r="J90" s="195"/>
      <c r="K90" s="197" t="n">
        <v>279</v>
      </c>
      <c r="L90" s="193"/>
      <c r="M90" s="198" t="n">
        <v>226</v>
      </c>
      <c r="N90" s="195"/>
      <c r="O90" s="197" t="n">
        <f aca="false">SUM(C90:N90)</f>
        <v>3724.69009513561</v>
      </c>
      <c r="P90" s="193"/>
      <c r="Q90" s="199"/>
      <c r="R90" s="199"/>
    </row>
    <row r="91" customFormat="false" ht="14.1" hidden="false" customHeight="true" outlineLevel="0" collapsed="false">
      <c r="A91" s="190" t="n">
        <v>81</v>
      </c>
      <c r="B91" s="191" t="s">
        <v>233</v>
      </c>
      <c r="C91" s="197" t="n">
        <v>384</v>
      </c>
      <c r="D91" s="193"/>
      <c r="E91" s="198" t="n">
        <v>831</v>
      </c>
      <c r="F91" s="195"/>
      <c r="G91" s="197" t="n">
        <v>90</v>
      </c>
      <c r="H91" s="193"/>
      <c r="I91" s="198" t="n">
        <v>748</v>
      </c>
      <c r="J91" s="195"/>
      <c r="K91" s="197" t="n">
        <v>115</v>
      </c>
      <c r="L91" s="193"/>
      <c r="M91" s="198" t="n">
        <v>26</v>
      </c>
      <c r="N91" s="195"/>
      <c r="O91" s="197" t="n">
        <f aca="false">SUM(C91:N91)</f>
        <v>2194</v>
      </c>
      <c r="P91" s="193"/>
      <c r="Q91" s="199"/>
      <c r="R91" s="199"/>
    </row>
    <row r="92" customFormat="false" ht="14.1" hidden="false" customHeight="true" outlineLevel="0" collapsed="false">
      <c r="A92" s="190" t="n">
        <v>82</v>
      </c>
      <c r="B92" s="191" t="s">
        <v>234</v>
      </c>
      <c r="C92" s="197" t="n">
        <v>281</v>
      </c>
      <c r="D92" s="193"/>
      <c r="E92" s="198" t="n">
        <v>554</v>
      </c>
      <c r="F92" s="195"/>
      <c r="G92" s="197" t="n">
        <v>23</v>
      </c>
      <c r="H92" s="202"/>
      <c r="I92" s="198" t="n">
        <v>489</v>
      </c>
      <c r="J92" s="195"/>
      <c r="K92" s="197" t="n">
        <v>67</v>
      </c>
      <c r="L92" s="193"/>
      <c r="M92" s="198" t="n">
        <v>23</v>
      </c>
      <c r="N92" s="195"/>
      <c r="O92" s="197" t="n">
        <f aca="false">SUM(C92:N92)</f>
        <v>1437</v>
      </c>
      <c r="P92" s="193"/>
      <c r="Q92" s="199"/>
      <c r="R92" s="199"/>
    </row>
    <row r="93" customFormat="false" ht="14.1" hidden="false" customHeight="true" outlineLevel="0" collapsed="false">
      <c r="A93" s="190" t="n">
        <v>83</v>
      </c>
      <c r="B93" s="191" t="s">
        <v>235</v>
      </c>
      <c r="C93" s="197" t="n">
        <v>982</v>
      </c>
      <c r="D93" s="193"/>
      <c r="E93" s="198" t="n">
        <v>1587</v>
      </c>
      <c r="F93" s="195"/>
      <c r="G93" s="197" t="n">
        <v>42</v>
      </c>
      <c r="H93" s="193"/>
      <c r="I93" s="198" t="n">
        <v>1111</v>
      </c>
      <c r="J93" s="195"/>
      <c r="K93" s="197" t="n">
        <v>196</v>
      </c>
      <c r="L93" s="193"/>
      <c r="M93" s="198" t="n">
        <v>8</v>
      </c>
      <c r="N93" s="195"/>
      <c r="O93" s="197" t="n">
        <f aca="false">SUM(C93:N93)</f>
        <v>3926</v>
      </c>
      <c r="P93" s="193"/>
      <c r="Q93" s="199"/>
      <c r="R93" s="199"/>
    </row>
    <row r="94" customFormat="false" ht="14.1" hidden="false" customHeight="true" outlineLevel="0" collapsed="false">
      <c r="A94" s="190" t="n">
        <v>84</v>
      </c>
      <c r="B94" s="191" t="s">
        <v>236</v>
      </c>
      <c r="C94" s="197" t="n">
        <v>449</v>
      </c>
      <c r="D94" s="202"/>
      <c r="E94" s="198" t="n">
        <v>876</v>
      </c>
      <c r="F94" s="195"/>
      <c r="G94" s="197" t="n">
        <v>233</v>
      </c>
      <c r="H94" s="193"/>
      <c r="I94" s="198" t="n">
        <v>610</v>
      </c>
      <c r="J94" s="195"/>
      <c r="K94" s="197" t="n">
        <v>68</v>
      </c>
      <c r="L94" s="193"/>
      <c r="M94" s="198" t="n">
        <v>10</v>
      </c>
      <c r="N94" s="195"/>
      <c r="O94" s="197" t="n">
        <f aca="false">SUM(C94:N94)</f>
        <v>2246</v>
      </c>
      <c r="P94" s="193"/>
      <c r="Q94" s="199"/>
      <c r="R94" s="199"/>
    </row>
    <row r="95" customFormat="false" ht="14.1" hidden="false" customHeight="true" outlineLevel="0" collapsed="false">
      <c r="A95" s="190" t="n">
        <v>85</v>
      </c>
      <c r="B95" s="191" t="s">
        <v>237</v>
      </c>
      <c r="C95" s="197" t="n">
        <v>360</v>
      </c>
      <c r="D95" s="193"/>
      <c r="E95" s="198" t="n">
        <v>1769</v>
      </c>
      <c r="F95" s="195"/>
      <c r="G95" s="197" t="n">
        <v>235</v>
      </c>
      <c r="H95" s="193"/>
      <c r="I95" s="198" t="n">
        <v>1152</v>
      </c>
      <c r="J95" s="195"/>
      <c r="K95" s="197" t="n">
        <v>146</v>
      </c>
      <c r="L95" s="193"/>
      <c r="M95" s="198" t="n">
        <v>40</v>
      </c>
      <c r="N95" s="195"/>
      <c r="O95" s="197" t="n">
        <f aca="false">SUM(C95:N95)</f>
        <v>3702</v>
      </c>
      <c r="P95" s="193"/>
      <c r="Q95" s="199"/>
      <c r="R95" s="199"/>
    </row>
    <row r="96" customFormat="false" ht="14.1" hidden="false" customHeight="true" outlineLevel="0" collapsed="false">
      <c r="A96" s="190" t="n">
        <v>86</v>
      </c>
      <c r="B96" s="191" t="s">
        <v>238</v>
      </c>
      <c r="C96" s="197" t="n">
        <v>304</v>
      </c>
      <c r="D96" s="193"/>
      <c r="E96" s="198" t="n">
        <v>1112</v>
      </c>
      <c r="F96" s="195"/>
      <c r="G96" s="197" t="n">
        <v>150</v>
      </c>
      <c r="H96" s="193"/>
      <c r="I96" s="198" t="n">
        <v>647</v>
      </c>
      <c r="J96" s="195"/>
      <c r="K96" s="197" t="n">
        <v>114</v>
      </c>
      <c r="L96" s="193"/>
      <c r="M96" s="198" t="n">
        <v>155</v>
      </c>
      <c r="N96" s="195"/>
      <c r="O96" s="197" t="n">
        <f aca="false">SUM(C96:N96)</f>
        <v>2482</v>
      </c>
      <c r="P96" s="193"/>
      <c r="Q96" s="199"/>
      <c r="R96" s="199"/>
    </row>
    <row r="97" customFormat="false" ht="14.1" hidden="false" customHeight="true" outlineLevel="0" collapsed="false">
      <c r="A97" s="190" t="n">
        <v>87</v>
      </c>
      <c r="B97" s="191" t="s">
        <v>239</v>
      </c>
      <c r="C97" s="197" t="n">
        <v>436.969921810473</v>
      </c>
      <c r="D97" s="193" t="s">
        <v>167</v>
      </c>
      <c r="E97" s="198" t="n">
        <v>1025</v>
      </c>
      <c r="F97" s="195"/>
      <c r="G97" s="197" t="n">
        <v>49</v>
      </c>
      <c r="H97" s="193"/>
      <c r="I97" s="198" t="n">
        <v>797</v>
      </c>
      <c r="J97" s="195"/>
      <c r="K97" s="197" t="n">
        <v>98</v>
      </c>
      <c r="L97" s="193"/>
      <c r="M97" s="198" t="n">
        <v>15</v>
      </c>
      <c r="N97" s="195"/>
      <c r="O97" s="197" t="n">
        <f aca="false">SUM(C97:N97)</f>
        <v>2420.96992181047</v>
      </c>
      <c r="P97" s="193"/>
      <c r="Q97" s="199"/>
      <c r="R97" s="199"/>
    </row>
    <row r="98" customFormat="false" ht="14.1" hidden="false" customHeight="true" outlineLevel="0" collapsed="false">
      <c r="A98" s="190" t="n">
        <v>88</v>
      </c>
      <c r="B98" s="191" t="s">
        <v>240</v>
      </c>
      <c r="C98" s="197" t="n">
        <v>449</v>
      </c>
      <c r="D98" s="193"/>
      <c r="E98" s="198" t="n">
        <v>961</v>
      </c>
      <c r="F98" s="195"/>
      <c r="G98" s="197" t="n">
        <v>67</v>
      </c>
      <c r="H98" s="193"/>
      <c r="I98" s="198" t="n">
        <v>762</v>
      </c>
      <c r="J98" s="195"/>
      <c r="K98" s="197" t="n">
        <v>46</v>
      </c>
      <c r="L98" s="193"/>
      <c r="M98" s="198" t="n">
        <v>26</v>
      </c>
      <c r="N98" s="195"/>
      <c r="O98" s="197" t="n">
        <f aca="false">SUM(C98:N98)</f>
        <v>2311</v>
      </c>
      <c r="P98" s="193"/>
      <c r="Q98" s="199"/>
      <c r="R98" s="199"/>
    </row>
    <row r="99" customFormat="false" ht="14.1" hidden="false" customHeight="true" outlineLevel="0" collapsed="false">
      <c r="A99" s="190" t="n">
        <v>89</v>
      </c>
      <c r="B99" s="191" t="s">
        <v>241</v>
      </c>
      <c r="C99" s="197" t="n">
        <v>498</v>
      </c>
      <c r="D99" s="193"/>
      <c r="E99" s="198" t="n">
        <v>883</v>
      </c>
      <c r="G99" s="197" t="n">
        <v>62</v>
      </c>
      <c r="H99" s="193"/>
      <c r="I99" s="198" t="n">
        <v>867</v>
      </c>
      <c r="J99" s="195"/>
      <c r="K99" s="197" t="n">
        <v>88</v>
      </c>
      <c r="L99" s="193"/>
      <c r="M99" s="198" t="n">
        <v>41</v>
      </c>
      <c r="N99" s="195"/>
      <c r="O99" s="197" t="n">
        <f aca="false">SUM(C99:N99)</f>
        <v>2439</v>
      </c>
      <c r="P99" s="193"/>
      <c r="Q99" s="199"/>
      <c r="R99" s="199"/>
    </row>
    <row r="100" customFormat="false" ht="14.1" hidden="false" customHeight="true" outlineLevel="0" collapsed="false">
      <c r="A100" s="190" t="n">
        <v>90</v>
      </c>
      <c r="B100" s="191" t="s">
        <v>242</v>
      </c>
      <c r="C100" s="197" t="n">
        <v>88</v>
      </c>
      <c r="D100" s="193"/>
      <c r="E100" s="198" t="n">
        <v>436</v>
      </c>
      <c r="F100" s="195"/>
      <c r="G100" s="197" t="n">
        <v>22</v>
      </c>
      <c r="H100" s="193"/>
      <c r="I100" s="198" t="n">
        <v>129</v>
      </c>
      <c r="J100" s="195"/>
      <c r="K100" s="197" t="n">
        <v>46</v>
      </c>
      <c r="L100" s="193"/>
      <c r="M100" s="198" t="n">
        <v>11</v>
      </c>
      <c r="N100" s="195"/>
      <c r="O100" s="197" t="n">
        <f aca="false">SUM(C100:N100)</f>
        <v>732</v>
      </c>
      <c r="P100" s="193"/>
      <c r="Q100" s="199"/>
      <c r="R100" s="199"/>
    </row>
    <row r="101" customFormat="false" ht="14.1" hidden="false" customHeight="true" outlineLevel="0" collapsed="false">
      <c r="A101" s="190" t="n">
        <v>91</v>
      </c>
      <c r="B101" s="191" t="s">
        <v>243</v>
      </c>
      <c r="C101" s="197" t="n">
        <v>1047</v>
      </c>
      <c r="D101" s="193"/>
      <c r="E101" s="198" t="n">
        <v>1928</v>
      </c>
      <c r="F101" s="195"/>
      <c r="G101" s="197" t="n">
        <v>170</v>
      </c>
      <c r="H101" s="193"/>
      <c r="I101" s="198" t="n">
        <v>1505</v>
      </c>
      <c r="J101" s="195"/>
      <c r="K101" s="197" t="n">
        <v>321</v>
      </c>
      <c r="L101" s="193"/>
      <c r="M101" s="198" t="n">
        <v>45</v>
      </c>
      <c r="N101" s="195"/>
      <c r="O101" s="197" t="n">
        <f aca="false">SUM(C101:N101)</f>
        <v>5016</v>
      </c>
      <c r="P101" s="193"/>
      <c r="Q101" s="199"/>
      <c r="R101" s="199"/>
    </row>
    <row r="102" customFormat="false" ht="14.1" hidden="false" customHeight="true" outlineLevel="0" collapsed="false">
      <c r="A102" s="190" t="n">
        <v>92</v>
      </c>
      <c r="B102" s="191" t="s">
        <v>244</v>
      </c>
      <c r="C102" s="197" t="n">
        <v>1771</v>
      </c>
      <c r="D102" s="202"/>
      <c r="E102" s="198" t="n">
        <v>1234</v>
      </c>
      <c r="F102" s="195"/>
      <c r="G102" s="197" t="n">
        <v>124</v>
      </c>
      <c r="H102" s="193"/>
      <c r="I102" s="198" t="n">
        <v>1737</v>
      </c>
      <c r="J102" s="195"/>
      <c r="K102" s="197" t="n">
        <v>466</v>
      </c>
      <c r="L102" s="193"/>
      <c r="M102" s="198" t="n">
        <v>36</v>
      </c>
      <c r="N102" s="195"/>
      <c r="O102" s="197" t="n">
        <f aca="false">SUM(C102:N102)</f>
        <v>5368</v>
      </c>
      <c r="P102" s="193"/>
      <c r="Q102" s="199"/>
      <c r="R102" s="199"/>
    </row>
    <row r="103" customFormat="false" ht="14.1" hidden="false" customHeight="true" outlineLevel="0" collapsed="false">
      <c r="A103" s="190" t="n">
        <v>93</v>
      </c>
      <c r="B103" s="191" t="s">
        <v>245</v>
      </c>
      <c r="C103" s="197" t="n">
        <v>1946</v>
      </c>
      <c r="D103" s="193"/>
      <c r="E103" s="198" t="n">
        <v>2108</v>
      </c>
      <c r="F103" s="195"/>
      <c r="G103" s="197" t="n">
        <v>302</v>
      </c>
      <c r="H103" s="193"/>
      <c r="I103" s="198" t="n">
        <v>1735</v>
      </c>
      <c r="J103" s="195"/>
      <c r="K103" s="197" t="n">
        <v>433</v>
      </c>
      <c r="L103" s="193"/>
      <c r="M103" s="198" t="n">
        <v>18.2747572369543</v>
      </c>
      <c r="N103" s="195" t="s">
        <v>167</v>
      </c>
      <c r="O103" s="197" t="n">
        <f aca="false">SUM(C103:N103)</f>
        <v>6542.27475723696</v>
      </c>
      <c r="P103" s="193"/>
      <c r="Q103" s="199"/>
      <c r="R103" s="199"/>
    </row>
    <row r="104" customFormat="false" ht="14.1" hidden="false" customHeight="true" outlineLevel="0" collapsed="false">
      <c r="A104" s="190" t="n">
        <v>94</v>
      </c>
      <c r="B104" s="191" t="s">
        <v>246</v>
      </c>
      <c r="C104" s="197" t="n">
        <v>2844</v>
      </c>
      <c r="D104" s="193"/>
      <c r="E104" s="198" t="n">
        <v>1635</v>
      </c>
      <c r="G104" s="197" t="n">
        <v>554</v>
      </c>
      <c r="H104" s="193"/>
      <c r="I104" s="198" t="n">
        <v>1505</v>
      </c>
      <c r="J104" s="195"/>
      <c r="K104" s="197" t="n">
        <v>352</v>
      </c>
      <c r="L104" s="193"/>
      <c r="M104" s="198" t="n">
        <v>101</v>
      </c>
      <c r="N104" s="195"/>
      <c r="O104" s="197" t="n">
        <f aca="false">SUM(C104:N104)</f>
        <v>6991</v>
      </c>
      <c r="P104" s="193"/>
      <c r="Q104" s="199"/>
      <c r="R104" s="199"/>
    </row>
    <row r="105" customFormat="false" ht="14.1" hidden="false" customHeight="true" outlineLevel="0" collapsed="false">
      <c r="A105" s="190" t="n">
        <v>95</v>
      </c>
      <c r="B105" s="191" t="s">
        <v>247</v>
      </c>
      <c r="C105" s="197" t="n">
        <v>1368.81054182038</v>
      </c>
      <c r="D105" s="193" t="s">
        <v>167</v>
      </c>
      <c r="E105" s="198" t="n">
        <v>2197.64428786615</v>
      </c>
      <c r="F105" s="195" t="s">
        <v>167</v>
      </c>
      <c r="G105" s="197" t="n">
        <v>3</v>
      </c>
      <c r="H105" s="193"/>
      <c r="I105" s="198" t="n">
        <v>1035</v>
      </c>
      <c r="J105" s="195"/>
      <c r="K105" s="197" t="n">
        <v>175</v>
      </c>
      <c r="L105" s="193"/>
      <c r="M105" s="198" t="n">
        <v>12</v>
      </c>
      <c r="N105" s="195"/>
      <c r="O105" s="197" t="n">
        <f aca="false">SUM(C105:N105)</f>
        <v>4791.45482968654</v>
      </c>
      <c r="P105" s="193"/>
      <c r="Q105" s="199"/>
      <c r="R105" s="199"/>
    </row>
    <row r="106" customFormat="false" ht="14.1" hidden="false" customHeight="true" outlineLevel="0" collapsed="false">
      <c r="A106" s="190" t="n">
        <v>971</v>
      </c>
      <c r="B106" s="191" t="s">
        <v>248</v>
      </c>
      <c r="C106" s="197" t="n">
        <v>708</v>
      </c>
      <c r="D106" s="193"/>
      <c r="E106" s="198" t="n">
        <v>840</v>
      </c>
      <c r="F106" s="195"/>
      <c r="G106" s="197" t="n">
        <v>0</v>
      </c>
      <c r="H106" s="193"/>
      <c r="I106" s="198" t="n">
        <v>337</v>
      </c>
      <c r="J106" s="195"/>
      <c r="K106" s="197" t="n">
        <v>0</v>
      </c>
      <c r="L106" s="193"/>
      <c r="M106" s="198" t="n">
        <v>51</v>
      </c>
      <c r="N106" s="195"/>
      <c r="O106" s="197" t="n">
        <f aca="false">SUM(C106:N106)</f>
        <v>1936</v>
      </c>
      <c r="P106" s="193"/>
      <c r="Q106" s="199"/>
      <c r="R106" s="199"/>
    </row>
    <row r="107" customFormat="false" ht="14.1" hidden="false" customHeight="true" outlineLevel="0" collapsed="false">
      <c r="A107" s="190" t="n">
        <v>972</v>
      </c>
      <c r="B107" s="191" t="s">
        <v>249</v>
      </c>
      <c r="C107" s="197" t="n">
        <v>0</v>
      </c>
      <c r="D107" s="193"/>
      <c r="E107" s="198" t="n">
        <v>1723</v>
      </c>
      <c r="F107" s="195"/>
      <c r="G107" s="197" t="n">
        <v>56</v>
      </c>
      <c r="H107" s="193"/>
      <c r="I107" s="198" t="n">
        <v>90</v>
      </c>
      <c r="J107" s="195"/>
      <c r="K107" s="197" t="n">
        <v>0</v>
      </c>
      <c r="L107" s="193"/>
      <c r="M107" s="198" t="n">
        <v>27</v>
      </c>
      <c r="N107" s="195"/>
      <c r="O107" s="197" t="n">
        <f aca="false">SUM(C107:N107)</f>
        <v>1896</v>
      </c>
      <c r="P107" s="193"/>
      <c r="Q107" s="199"/>
      <c r="R107" s="199"/>
    </row>
    <row r="108" customFormat="false" ht="14.1" hidden="false" customHeight="true" outlineLevel="0" collapsed="false">
      <c r="A108" s="190" t="n">
        <v>973</v>
      </c>
      <c r="B108" s="191" t="s">
        <v>250</v>
      </c>
      <c r="C108" s="197" t="n">
        <v>163</v>
      </c>
      <c r="D108" s="193"/>
      <c r="E108" s="198" t="n">
        <v>92</v>
      </c>
      <c r="F108" s="195"/>
      <c r="G108" s="197" t="n">
        <v>0</v>
      </c>
      <c r="H108" s="193"/>
      <c r="I108" s="198" t="n">
        <v>11</v>
      </c>
      <c r="J108" s="195"/>
      <c r="K108" s="197" t="n">
        <v>50</v>
      </c>
      <c r="L108" s="193"/>
      <c r="M108" s="198" t="n">
        <v>0</v>
      </c>
      <c r="N108" s="195"/>
      <c r="O108" s="197" t="n">
        <f aca="false">SUM(C108:N108)</f>
        <v>316</v>
      </c>
      <c r="P108" s="193"/>
      <c r="Q108" s="199"/>
      <c r="R108" s="199"/>
    </row>
    <row r="109" customFormat="false" ht="14.1" hidden="false" customHeight="true" outlineLevel="0" collapsed="false">
      <c r="A109" s="203" t="n">
        <v>974</v>
      </c>
      <c r="B109" s="204" t="s">
        <v>251</v>
      </c>
      <c r="C109" s="209" t="n">
        <v>1721</v>
      </c>
      <c r="D109" s="206"/>
      <c r="E109" s="222" t="n">
        <v>1011</v>
      </c>
      <c r="F109" s="208"/>
      <c r="G109" s="209" t="n">
        <v>753</v>
      </c>
      <c r="H109" s="206"/>
      <c r="I109" s="222" t="n">
        <v>172.857449823581</v>
      </c>
      <c r="J109" s="208" t="s">
        <v>167</v>
      </c>
      <c r="K109" s="209" t="n">
        <v>5.46598941419715</v>
      </c>
      <c r="L109" s="206" t="s">
        <v>167</v>
      </c>
      <c r="M109" s="222" t="n">
        <v>241</v>
      </c>
      <c r="N109" s="208"/>
      <c r="O109" s="209" t="n">
        <f aca="false">SUM(C109:N109)</f>
        <v>3904.32343923778</v>
      </c>
      <c r="P109" s="206"/>
      <c r="Q109" s="199"/>
      <c r="R109" s="199"/>
    </row>
    <row r="110" customFormat="false" ht="19.5" hidden="false" customHeight="true" outlineLevel="0" collapsed="false">
      <c r="A110" s="213"/>
      <c r="B110" s="226"/>
      <c r="C110" s="227"/>
      <c r="D110" s="351"/>
      <c r="E110" s="320"/>
      <c r="F110" s="351"/>
      <c r="G110" s="220"/>
      <c r="H110" s="218"/>
      <c r="I110" s="220"/>
      <c r="J110" s="218"/>
      <c r="K110" s="220"/>
      <c r="L110" s="218"/>
      <c r="M110" s="220"/>
      <c r="N110" s="218"/>
      <c r="O110" s="198"/>
      <c r="P110" s="218"/>
      <c r="Q110" s="199"/>
      <c r="R110" s="199"/>
    </row>
    <row r="111" customFormat="false" ht="14.1" hidden="false" customHeight="true" outlineLevel="0" collapsed="false">
      <c r="A111" s="352" t="s">
        <v>252</v>
      </c>
      <c r="B111" s="352"/>
      <c r="C111" s="243" t="n">
        <v>67898.7804636308</v>
      </c>
      <c r="D111" s="353"/>
      <c r="E111" s="354" t="n">
        <v>124061.60498247</v>
      </c>
      <c r="F111" s="353"/>
      <c r="G111" s="243" t="n">
        <v>19494.056737651</v>
      </c>
      <c r="H111" s="355"/>
      <c r="I111" s="243" t="n">
        <v>98953</v>
      </c>
      <c r="J111" s="355"/>
      <c r="K111" s="243" t="n">
        <v>16194.7994715387</v>
      </c>
      <c r="L111" s="355"/>
      <c r="M111" s="243" t="n">
        <v>5310.63133686639</v>
      </c>
      <c r="N111" s="355"/>
      <c r="O111" s="243" t="n">
        <f aca="false">SUM(C111:M111)</f>
        <v>331912.872992157</v>
      </c>
      <c r="P111" s="356"/>
      <c r="Q111" s="199"/>
      <c r="R111" s="199"/>
    </row>
    <row r="112" customFormat="false" ht="14.1" hidden="false" customHeight="true" outlineLevel="0" collapsed="false">
      <c r="A112" s="352" t="s">
        <v>253</v>
      </c>
      <c r="B112" s="352"/>
      <c r="C112" s="243" t="n">
        <v>2592</v>
      </c>
      <c r="D112" s="353"/>
      <c r="E112" s="239" t="n">
        <v>3666</v>
      </c>
      <c r="F112" s="353"/>
      <c r="G112" s="243" t="n">
        <v>809</v>
      </c>
      <c r="H112" s="355"/>
      <c r="I112" s="243" t="n">
        <v>610.857449823581</v>
      </c>
      <c r="J112" s="355"/>
      <c r="K112" s="243" t="n">
        <v>55.4659894141972</v>
      </c>
      <c r="L112" s="355"/>
      <c r="M112" s="243" t="n">
        <v>319</v>
      </c>
      <c r="N112" s="355"/>
      <c r="O112" s="243" t="n">
        <f aca="false">SUM(C112:M112)</f>
        <v>8052.32343923778</v>
      </c>
      <c r="P112" s="356"/>
      <c r="Q112" s="199"/>
      <c r="R112" s="199"/>
    </row>
    <row r="113" customFormat="false" ht="14.1" hidden="false" customHeight="true" outlineLevel="0" collapsed="false">
      <c r="A113" s="352" t="s">
        <v>254</v>
      </c>
      <c r="B113" s="352"/>
      <c r="C113" s="243" t="n">
        <v>70490.7804636308</v>
      </c>
      <c r="D113" s="353"/>
      <c r="E113" s="239" t="n">
        <v>127727.60498247</v>
      </c>
      <c r="F113" s="353"/>
      <c r="G113" s="243" t="n">
        <v>20303.056737651</v>
      </c>
      <c r="H113" s="355"/>
      <c r="I113" s="243" t="n">
        <v>99563.8574498236</v>
      </c>
      <c r="J113" s="355"/>
      <c r="K113" s="243" t="n">
        <v>16250.2654609529</v>
      </c>
      <c r="L113" s="355"/>
      <c r="M113" s="243" t="n">
        <v>5629.63133686639</v>
      </c>
      <c r="N113" s="355"/>
      <c r="O113" s="243" t="n">
        <f aca="false">SUM(C113:M113)</f>
        <v>339965.196431395</v>
      </c>
      <c r="P113" s="356"/>
      <c r="Q113" s="199"/>
      <c r="R113" s="199"/>
    </row>
    <row r="114" customFormat="false" ht="12.75" hidden="false" customHeight="true" outlineLevel="0" collapsed="false">
      <c r="A114" s="201" t="s">
        <v>255</v>
      </c>
      <c r="C114" s="215"/>
      <c r="D114" s="357"/>
      <c r="E114" s="357"/>
      <c r="F114" s="357"/>
      <c r="G114" s="215"/>
      <c r="H114" s="357"/>
      <c r="I114" s="215"/>
      <c r="J114" s="357"/>
      <c r="K114" s="215"/>
      <c r="L114" s="357"/>
      <c r="M114" s="198"/>
      <c r="N114" s="195"/>
      <c r="O114" s="215"/>
      <c r="P114" s="357"/>
      <c r="Q114" s="199"/>
      <c r="R114" s="199"/>
    </row>
    <row r="115" customFormat="false" ht="12.75" hidden="false" customHeight="true" outlineLevel="0" collapsed="false">
      <c r="A115" s="201" t="s">
        <v>256</v>
      </c>
      <c r="C115" s="220"/>
      <c r="D115" s="220"/>
      <c r="E115" s="220"/>
      <c r="F115" s="220"/>
      <c r="G115" s="220"/>
      <c r="H115" s="220"/>
      <c r="I115" s="215"/>
      <c r="J115" s="357"/>
      <c r="K115" s="215"/>
      <c r="L115" s="357"/>
      <c r="M115" s="198"/>
      <c r="N115" s="195"/>
      <c r="O115" s="215"/>
      <c r="P115" s="357"/>
      <c r="Q115" s="199"/>
      <c r="R115" s="199"/>
    </row>
    <row r="116" customFormat="false" ht="12.75" hidden="false" customHeight="true" outlineLevel="0" collapsed="false">
      <c r="A116" s="201" t="s">
        <v>257</v>
      </c>
      <c r="C116" s="220"/>
      <c r="D116" s="218"/>
      <c r="E116" s="218"/>
      <c r="F116" s="218"/>
      <c r="G116" s="220"/>
      <c r="H116" s="218"/>
      <c r="I116" s="215"/>
      <c r="J116" s="357"/>
      <c r="K116" s="215"/>
      <c r="L116" s="357"/>
      <c r="M116" s="215"/>
      <c r="N116" s="357"/>
      <c r="O116" s="215"/>
      <c r="P116" s="357"/>
      <c r="Q116" s="199"/>
      <c r="R116" s="199"/>
    </row>
    <row r="117" customFormat="false" ht="15" hidden="false" customHeight="true" outlineLevel="0" collapsed="false"/>
  </sheetData>
  <mergeCells count="22">
    <mergeCell ref="A1:O1"/>
    <mergeCell ref="A2:O2"/>
    <mergeCell ref="A3:P3"/>
    <mergeCell ref="A4:O4"/>
    <mergeCell ref="A5:B6"/>
    <mergeCell ref="C5:D6"/>
    <mergeCell ref="E5:F6"/>
    <mergeCell ref="G5:H6"/>
    <mergeCell ref="I5:J6"/>
    <mergeCell ref="K5:L6"/>
    <mergeCell ref="M5:N6"/>
    <mergeCell ref="O5:P6"/>
    <mergeCell ref="A61:B62"/>
    <mergeCell ref="C61:D62"/>
    <mergeCell ref="E61:F62"/>
    <mergeCell ref="G61:H62"/>
    <mergeCell ref="I61:J62"/>
    <mergeCell ref="K61:L62"/>
    <mergeCell ref="M61:N62"/>
    <mergeCell ref="O61:P62"/>
    <mergeCell ref="A112:B112"/>
    <mergeCell ref="A113:B113"/>
  </mergeCells>
  <hyperlinks>
    <hyperlink ref="R1" location="Sommaire!A1" display="Retour au sommaire"/>
  </hyperlinks>
  <printOptions headings="false" gridLines="false" gridLinesSet="true" horizontalCentered="true" verticalCentered="false"/>
  <pageMargins left="0.196527777777778" right="0.157638888888889" top="0.670138888888889" bottom="0.43333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K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4.57"/>
    <col collapsed="false" customWidth="true" hidden="false" outlineLevel="0" max="3" min="3" style="173" width="17.71"/>
    <col collapsed="false" customWidth="true" hidden="false" outlineLevel="0" max="4" min="4" style="173" width="3.71"/>
    <col collapsed="false" customWidth="true" hidden="false" outlineLevel="0" max="5" min="5" style="173" width="17.71"/>
    <col collapsed="false" customWidth="true" hidden="false" outlineLevel="0" max="6" min="6" style="173" width="3.71"/>
    <col collapsed="false" customWidth="true" hidden="false" outlineLevel="0" max="7" min="7" style="173" width="17.71"/>
    <col collapsed="false" customWidth="true" hidden="false" outlineLevel="0" max="8" min="8" style="173" width="3.71"/>
    <col collapsed="false" customWidth="true" hidden="false" outlineLevel="0" max="9" min="9" style="173" width="17.71"/>
    <col collapsed="false" customWidth="true" hidden="false" outlineLevel="0" max="10" min="10" style="173" width="3.71"/>
    <col collapsed="false" customWidth="true" hidden="false" outlineLevel="0" max="1025" min="11" style="172" width="14.01"/>
  </cols>
  <sheetData>
    <row r="1" s="358" customFormat="true" ht="15" hidden="false" customHeight="true" outlineLevel="0" collapsed="false">
      <c r="A1" s="174" t="s">
        <v>271</v>
      </c>
      <c r="B1" s="174"/>
      <c r="C1" s="174"/>
      <c r="D1" s="174"/>
      <c r="E1" s="174"/>
      <c r="F1" s="174"/>
      <c r="G1" s="174"/>
      <c r="H1" s="174"/>
      <c r="I1" s="174"/>
      <c r="J1" s="174"/>
      <c r="K1" s="24" t="s">
        <v>41</v>
      </c>
    </row>
    <row r="2" customFormat="fals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174"/>
    </row>
    <row r="3" customFormat="false" ht="15" hidden="false" customHeight="true" outlineLevel="0" collapsed="false">
      <c r="A3" s="174" t="s">
        <v>258</v>
      </c>
      <c r="B3" s="174"/>
      <c r="C3" s="174"/>
      <c r="D3" s="174"/>
      <c r="E3" s="174"/>
      <c r="F3" s="174"/>
      <c r="G3" s="174"/>
      <c r="H3" s="174"/>
      <c r="I3" s="174"/>
      <c r="J3" s="174"/>
    </row>
    <row r="4" s="343" customFormat="true" ht="15" hidden="false" customHeight="true" outlineLevel="0" collapsed="false">
      <c r="A4" s="178"/>
      <c r="B4" s="178"/>
      <c r="C4" s="179"/>
      <c r="D4" s="179"/>
      <c r="E4" s="179"/>
      <c r="F4" s="179"/>
      <c r="G4" s="179"/>
      <c r="H4" s="179"/>
      <c r="I4" s="179"/>
      <c r="J4" s="179"/>
    </row>
    <row r="5" customFormat="false" ht="39.95" hidden="false" customHeight="true" outlineLevel="0" collapsed="false">
      <c r="A5" s="182" t="s">
        <v>140</v>
      </c>
      <c r="B5" s="182"/>
      <c r="C5" s="183" t="s">
        <v>278</v>
      </c>
      <c r="D5" s="183"/>
      <c r="E5" s="184" t="s">
        <v>279</v>
      </c>
      <c r="F5" s="184"/>
      <c r="G5" s="183" t="s">
        <v>280</v>
      </c>
      <c r="H5" s="183"/>
      <c r="I5" s="273" t="s">
        <v>281</v>
      </c>
      <c r="J5" s="273"/>
    </row>
    <row r="6" customFormat="false" ht="11.25" hidden="false" customHeight="true" outlineLevel="0" collapsed="false">
      <c r="A6" s="182"/>
      <c r="B6" s="182"/>
      <c r="C6" s="183"/>
      <c r="D6" s="183"/>
      <c r="E6" s="184"/>
      <c r="F6" s="184"/>
      <c r="G6" s="183"/>
      <c r="H6" s="183"/>
      <c r="I6" s="273"/>
      <c r="J6" s="273"/>
    </row>
    <row r="7" customFormat="false" ht="13.5" hidden="false" customHeight="true" outlineLevel="0" collapsed="false">
      <c r="A7" s="190" t="n">
        <v>1</v>
      </c>
      <c r="B7" s="191" t="s">
        <v>148</v>
      </c>
      <c r="C7" s="197" t="n">
        <v>121</v>
      </c>
      <c r="D7" s="193"/>
      <c r="E7" s="198" t="n">
        <v>320</v>
      </c>
      <c r="F7" s="195"/>
      <c r="G7" s="197" t="n">
        <v>1086.38362530469</v>
      </c>
      <c r="H7" s="193" t="s">
        <v>167</v>
      </c>
      <c r="I7" s="198" t="n">
        <f aca="false">C7+E7+G7</f>
        <v>1527.38362530469</v>
      </c>
      <c r="J7" s="193"/>
    </row>
    <row r="8" customFormat="false" ht="13.5" hidden="false" customHeight="true" outlineLevel="0" collapsed="false">
      <c r="A8" s="190" t="n">
        <v>2</v>
      </c>
      <c r="B8" s="191" t="s">
        <v>149</v>
      </c>
      <c r="C8" s="197" t="n">
        <v>17</v>
      </c>
      <c r="D8" s="193"/>
      <c r="E8" s="198" t="n">
        <v>587</v>
      </c>
      <c r="F8" s="195"/>
      <c r="G8" s="197" t="n">
        <v>1026</v>
      </c>
      <c r="H8" s="217"/>
      <c r="I8" s="198" t="n">
        <f aca="false">C8+E8+G8</f>
        <v>1630</v>
      </c>
      <c r="J8" s="193"/>
    </row>
    <row r="9" customFormat="false" ht="13.5" hidden="false" customHeight="true" outlineLevel="0" collapsed="false">
      <c r="A9" s="190" t="n">
        <v>3</v>
      </c>
      <c r="B9" s="191" t="s">
        <v>150</v>
      </c>
      <c r="C9" s="197" t="n">
        <v>29</v>
      </c>
      <c r="D9" s="193"/>
      <c r="E9" s="198" t="n">
        <v>326</v>
      </c>
      <c r="F9" s="195"/>
      <c r="G9" s="197" t="n">
        <v>640</v>
      </c>
      <c r="H9" s="217"/>
      <c r="I9" s="198" t="n">
        <f aca="false">C9+E9+G9</f>
        <v>995</v>
      </c>
      <c r="J9" s="193"/>
    </row>
    <row r="10" customFormat="false" ht="13.5" hidden="false" customHeight="true" outlineLevel="0" collapsed="false">
      <c r="A10" s="190" t="n">
        <v>4</v>
      </c>
      <c r="B10" s="191" t="s">
        <v>151</v>
      </c>
      <c r="C10" s="197" t="n">
        <v>213</v>
      </c>
      <c r="D10" s="193"/>
      <c r="E10" s="198" t="n">
        <v>93</v>
      </c>
      <c r="F10" s="195"/>
      <c r="G10" s="197" t="n">
        <v>279</v>
      </c>
      <c r="H10" s="217"/>
      <c r="I10" s="198" t="n">
        <f aca="false">C10+E10+G10</f>
        <v>585</v>
      </c>
      <c r="J10" s="193"/>
    </row>
    <row r="11" s="172" customFormat="true" ht="13.5" hidden="false" customHeight="true" outlineLevel="0" collapsed="false">
      <c r="A11" s="190" t="n">
        <v>5</v>
      </c>
      <c r="B11" s="191" t="s">
        <v>152</v>
      </c>
      <c r="C11" s="197" t="n">
        <v>57</v>
      </c>
      <c r="D11" s="193"/>
      <c r="E11" s="198" t="n">
        <v>157</v>
      </c>
      <c r="G11" s="197" t="n">
        <v>149</v>
      </c>
      <c r="H11" s="217"/>
      <c r="I11" s="198" t="n">
        <f aca="false">C11+E11+G11</f>
        <v>363</v>
      </c>
      <c r="J11" s="193"/>
    </row>
    <row r="12" customFormat="false" ht="13.5" hidden="false" customHeight="true" outlineLevel="0" collapsed="false">
      <c r="A12" s="190" t="n">
        <v>6</v>
      </c>
      <c r="B12" s="191" t="s">
        <v>153</v>
      </c>
      <c r="C12" s="197" t="n">
        <v>280</v>
      </c>
      <c r="D12" s="193" t="s">
        <v>167</v>
      </c>
      <c r="E12" s="198" t="n">
        <v>1560.72003153094</v>
      </c>
      <c r="F12" s="195" t="s">
        <v>167</v>
      </c>
      <c r="G12" s="197" t="n">
        <v>2250.17094562271</v>
      </c>
      <c r="H12" s="193" t="s">
        <v>167</v>
      </c>
      <c r="I12" s="198" t="n">
        <f aca="false">C12+E12+G12</f>
        <v>4090.89097715365</v>
      </c>
      <c r="J12" s="193"/>
    </row>
    <row r="13" customFormat="false" ht="13.5" hidden="false" customHeight="true" outlineLevel="0" collapsed="false">
      <c r="A13" s="190" t="n">
        <v>7</v>
      </c>
      <c r="B13" s="191" t="s">
        <v>154</v>
      </c>
      <c r="C13" s="197" t="n">
        <v>173</v>
      </c>
      <c r="D13" s="193"/>
      <c r="E13" s="198" t="n">
        <v>180</v>
      </c>
      <c r="F13" s="195"/>
      <c r="G13" s="197" t="n">
        <v>764</v>
      </c>
      <c r="H13" s="217"/>
      <c r="I13" s="198" t="n">
        <f aca="false">C13+E13+G13</f>
        <v>1117</v>
      </c>
      <c r="J13" s="193"/>
    </row>
    <row r="14" customFormat="false" ht="13.5" hidden="false" customHeight="true" outlineLevel="0" collapsed="false">
      <c r="A14" s="190" t="n">
        <v>8</v>
      </c>
      <c r="B14" s="191" t="s">
        <v>155</v>
      </c>
      <c r="C14" s="197" t="n">
        <v>160</v>
      </c>
      <c r="D14" s="193"/>
      <c r="E14" s="198" t="n">
        <v>537</v>
      </c>
      <c r="F14" s="195"/>
      <c r="G14" s="197" t="n">
        <v>649</v>
      </c>
      <c r="H14" s="217"/>
      <c r="I14" s="198" t="n">
        <f aca="false">C14+E14+G14</f>
        <v>1346</v>
      </c>
      <c r="J14" s="193"/>
    </row>
    <row r="15" customFormat="false" ht="13.5" hidden="false" customHeight="true" outlineLevel="0" collapsed="false">
      <c r="A15" s="190" t="n">
        <v>9</v>
      </c>
      <c r="B15" s="191" t="s">
        <v>156</v>
      </c>
      <c r="C15" s="197" t="n">
        <v>2</v>
      </c>
      <c r="D15" s="193"/>
      <c r="E15" s="198" t="n">
        <v>145</v>
      </c>
      <c r="F15" s="195"/>
      <c r="G15" s="197" t="n">
        <v>313</v>
      </c>
      <c r="H15" s="217"/>
      <c r="I15" s="198" t="n">
        <f aca="false">C15+E15+G15</f>
        <v>460</v>
      </c>
      <c r="J15" s="193"/>
    </row>
    <row r="16" customFormat="false" ht="13.5" hidden="false" customHeight="true" outlineLevel="0" collapsed="false">
      <c r="A16" s="190" t="n">
        <v>10</v>
      </c>
      <c r="B16" s="191" t="s">
        <v>157</v>
      </c>
      <c r="C16" s="197" t="n">
        <v>159</v>
      </c>
      <c r="D16" s="193" t="s">
        <v>167</v>
      </c>
      <c r="E16" s="198" t="n">
        <v>183.428088812147</v>
      </c>
      <c r="F16" s="195" t="s">
        <v>167</v>
      </c>
      <c r="G16" s="197" t="n">
        <v>631.978403991161</v>
      </c>
      <c r="H16" s="193" t="s">
        <v>167</v>
      </c>
      <c r="I16" s="198" t="n">
        <f aca="false">C16+E16+G16</f>
        <v>974.406492803308</v>
      </c>
      <c r="J16" s="193"/>
    </row>
    <row r="17" customFormat="false" ht="13.5" hidden="false" customHeight="true" outlineLevel="0" collapsed="false">
      <c r="A17" s="190" t="n">
        <v>11</v>
      </c>
      <c r="B17" s="191" t="s">
        <v>158</v>
      </c>
      <c r="C17" s="197" t="n">
        <v>210</v>
      </c>
      <c r="D17" s="193"/>
      <c r="E17" s="198" t="n">
        <v>468.057881796513</v>
      </c>
      <c r="F17" s="195" t="s">
        <v>167</v>
      </c>
      <c r="G17" s="197" t="n">
        <v>1279</v>
      </c>
      <c r="H17" s="193" t="s">
        <v>167</v>
      </c>
      <c r="I17" s="198" t="n">
        <f aca="false">C17+E17+G17</f>
        <v>1957.05788179651</v>
      </c>
      <c r="J17" s="193"/>
    </row>
    <row r="18" customFormat="false" ht="13.5" hidden="false" customHeight="true" outlineLevel="0" collapsed="false">
      <c r="A18" s="190" t="n">
        <v>12</v>
      </c>
      <c r="B18" s="191" t="s">
        <v>159</v>
      </c>
      <c r="C18" s="197" t="n">
        <v>100</v>
      </c>
      <c r="D18" s="193"/>
      <c r="E18" s="198" t="n">
        <v>187</v>
      </c>
      <c r="F18" s="195"/>
      <c r="G18" s="197" t="n">
        <v>613</v>
      </c>
      <c r="H18" s="217"/>
      <c r="I18" s="198" t="n">
        <f aca="false">C18+E18+G18</f>
        <v>900</v>
      </c>
      <c r="J18" s="193"/>
    </row>
    <row r="19" customFormat="false" ht="13.5" hidden="false" customHeight="true" outlineLevel="0" collapsed="false">
      <c r="A19" s="190" t="n">
        <v>13</v>
      </c>
      <c r="B19" s="191" t="s">
        <v>160</v>
      </c>
      <c r="C19" s="197" t="n">
        <v>1642</v>
      </c>
      <c r="D19" s="193" t="s">
        <v>167</v>
      </c>
      <c r="E19" s="198" t="n">
        <v>1389.15151742647</v>
      </c>
      <c r="F19" s="195" t="s">
        <v>167</v>
      </c>
      <c r="G19" s="197" t="n">
        <v>2236.51147003212</v>
      </c>
      <c r="H19" s="193" t="s">
        <v>167</v>
      </c>
      <c r="I19" s="198" t="n">
        <f aca="false">C19+E19+G19</f>
        <v>5267.6629874586</v>
      </c>
      <c r="J19" s="193"/>
    </row>
    <row r="20" customFormat="false" ht="13.5" hidden="false" customHeight="true" outlineLevel="0" collapsed="false">
      <c r="A20" s="190" t="n">
        <v>14</v>
      </c>
      <c r="B20" s="191" t="s">
        <v>161</v>
      </c>
      <c r="C20" s="197" t="n">
        <v>466</v>
      </c>
      <c r="D20" s="193"/>
      <c r="E20" s="198" t="n">
        <v>563</v>
      </c>
      <c r="F20" s="195"/>
      <c r="G20" s="197" t="n">
        <v>779</v>
      </c>
      <c r="H20" s="217"/>
      <c r="I20" s="198" t="n">
        <f aca="false">C20+E20+G20</f>
        <v>1808</v>
      </c>
      <c r="J20" s="193"/>
    </row>
    <row r="21" customFormat="false" ht="13.5" hidden="false" customHeight="true" outlineLevel="0" collapsed="false">
      <c r="A21" s="190" t="n">
        <v>15</v>
      </c>
      <c r="B21" s="191" t="s">
        <v>162</v>
      </c>
      <c r="C21" s="197" t="n">
        <v>50</v>
      </c>
      <c r="D21" s="193"/>
      <c r="E21" s="198" t="n">
        <v>160</v>
      </c>
      <c r="F21" s="195"/>
      <c r="G21" s="197" t="n">
        <v>213</v>
      </c>
      <c r="H21" s="217"/>
      <c r="I21" s="198" t="n">
        <f aca="false">C21+E21+G21</f>
        <v>423</v>
      </c>
      <c r="J21" s="193"/>
    </row>
    <row r="22" customFormat="false" ht="13.5" hidden="false" customHeight="true" outlineLevel="0" collapsed="false">
      <c r="A22" s="190" t="n">
        <v>16</v>
      </c>
      <c r="B22" s="191" t="s">
        <v>163</v>
      </c>
      <c r="C22" s="197" t="n">
        <v>41</v>
      </c>
      <c r="D22" s="193"/>
      <c r="E22" s="198" t="n">
        <v>269</v>
      </c>
      <c r="F22" s="195"/>
      <c r="G22" s="197" t="n">
        <v>1070.90288630203</v>
      </c>
      <c r="H22" s="193" t="s">
        <v>167</v>
      </c>
      <c r="I22" s="198" t="n">
        <f aca="false">C22+E22+G22</f>
        <v>1380.90288630203</v>
      </c>
      <c r="J22" s="193"/>
    </row>
    <row r="23" customFormat="false" ht="13.5" hidden="false" customHeight="true" outlineLevel="0" collapsed="false">
      <c r="A23" s="190" t="n">
        <v>17</v>
      </c>
      <c r="B23" s="191" t="s">
        <v>164</v>
      </c>
      <c r="C23" s="197" t="n">
        <v>383</v>
      </c>
      <c r="D23" s="193"/>
      <c r="E23" s="198" t="n">
        <v>450</v>
      </c>
      <c r="F23" s="195"/>
      <c r="G23" s="197" t="n">
        <v>1392</v>
      </c>
      <c r="H23" s="193"/>
      <c r="I23" s="198" t="n">
        <f aca="false">C23+E23+G23</f>
        <v>2225</v>
      </c>
      <c r="J23" s="193"/>
    </row>
    <row r="24" customFormat="false" ht="13.5" hidden="false" customHeight="true" outlineLevel="0" collapsed="false">
      <c r="A24" s="190" t="n">
        <v>18</v>
      </c>
      <c r="B24" s="191" t="s">
        <v>165</v>
      </c>
      <c r="C24" s="197" t="n">
        <v>77</v>
      </c>
      <c r="D24" s="193"/>
      <c r="E24" s="198" t="n">
        <v>394</v>
      </c>
      <c r="F24" s="195"/>
      <c r="G24" s="197" t="n">
        <v>772</v>
      </c>
      <c r="H24" s="217"/>
      <c r="I24" s="198" t="n">
        <f aca="false">C24+E24+G24</f>
        <v>1243</v>
      </c>
      <c r="J24" s="193"/>
    </row>
    <row r="25" customFormat="false" ht="13.5" hidden="false" customHeight="true" outlineLevel="0" collapsed="false">
      <c r="A25" s="190" t="n">
        <v>19</v>
      </c>
      <c r="B25" s="191" t="s">
        <v>166</v>
      </c>
      <c r="C25" s="197" t="n">
        <v>140</v>
      </c>
      <c r="D25" s="359"/>
      <c r="E25" s="198" t="n">
        <v>206</v>
      </c>
      <c r="F25" s="195"/>
      <c r="G25" s="197" t="n">
        <v>356.967628767342</v>
      </c>
      <c r="H25" s="193" t="s">
        <v>167</v>
      </c>
      <c r="I25" s="198" t="n">
        <f aca="false">C25+E25+G25</f>
        <v>702.967628767342</v>
      </c>
      <c r="J25" s="193"/>
    </row>
    <row r="26" customFormat="false" ht="13.5" hidden="false" customHeight="true" outlineLevel="0" collapsed="false">
      <c r="A26" s="190" t="s">
        <v>168</v>
      </c>
      <c r="B26" s="191" t="s">
        <v>169</v>
      </c>
      <c r="C26" s="197" t="n">
        <v>2.36664251537834</v>
      </c>
      <c r="D26" s="193" t="s">
        <v>167</v>
      </c>
      <c r="E26" s="198" t="n">
        <v>528</v>
      </c>
      <c r="F26" s="195"/>
      <c r="G26" s="197" t="n">
        <v>391</v>
      </c>
      <c r="H26" s="217"/>
      <c r="I26" s="198" t="n">
        <f aca="false">C26+E26+G26</f>
        <v>921.366642515378</v>
      </c>
      <c r="J26" s="193"/>
    </row>
    <row r="27" customFormat="false" ht="13.5" hidden="false" customHeight="true" outlineLevel="0" collapsed="false">
      <c r="A27" s="190" t="s">
        <v>170</v>
      </c>
      <c r="B27" s="191" t="s">
        <v>171</v>
      </c>
      <c r="C27" s="197" t="n">
        <v>81</v>
      </c>
      <c r="D27" s="193"/>
      <c r="E27" s="198" t="n">
        <v>274</v>
      </c>
      <c r="F27" s="195"/>
      <c r="G27" s="197" t="n">
        <v>358</v>
      </c>
      <c r="H27" s="193"/>
      <c r="I27" s="198" t="n">
        <f aca="false">C27+E27+G27</f>
        <v>713</v>
      </c>
      <c r="J27" s="193"/>
    </row>
    <row r="28" customFormat="false" ht="13.5" hidden="false" customHeight="true" outlineLevel="0" collapsed="false">
      <c r="A28" s="190" t="n">
        <v>21</v>
      </c>
      <c r="B28" s="191" t="s">
        <v>172</v>
      </c>
      <c r="C28" s="197" t="n">
        <v>0</v>
      </c>
      <c r="D28" s="193"/>
      <c r="E28" s="198" t="n">
        <v>468</v>
      </c>
      <c r="F28" s="195"/>
      <c r="G28" s="197" t="n">
        <v>1229</v>
      </c>
      <c r="H28" s="217"/>
      <c r="I28" s="198" t="n">
        <f aca="false">C28+E28+G28</f>
        <v>1697</v>
      </c>
      <c r="J28" s="193"/>
    </row>
    <row r="29" customFormat="false" ht="13.5" hidden="false" customHeight="true" outlineLevel="0" collapsed="false">
      <c r="A29" s="190" t="n">
        <v>22</v>
      </c>
      <c r="B29" s="191" t="s">
        <v>173</v>
      </c>
      <c r="C29" s="197" t="n">
        <v>199</v>
      </c>
      <c r="D29" s="193"/>
      <c r="E29" s="198" t="n">
        <v>484</v>
      </c>
      <c r="F29" s="195"/>
      <c r="G29" s="197" t="n">
        <v>1296</v>
      </c>
      <c r="H29" s="217"/>
      <c r="I29" s="198" t="n">
        <f aca="false">C29+E29+G29</f>
        <v>1979</v>
      </c>
      <c r="J29" s="193"/>
    </row>
    <row r="30" customFormat="false" ht="13.5" hidden="false" customHeight="true" outlineLevel="0" collapsed="false">
      <c r="A30" s="190" t="n">
        <v>23</v>
      </c>
      <c r="B30" s="191" t="s">
        <v>174</v>
      </c>
      <c r="C30" s="197" t="n">
        <v>6</v>
      </c>
      <c r="D30" s="193"/>
      <c r="E30" s="198" t="n">
        <v>96.4578742891462</v>
      </c>
      <c r="F30" s="195" t="s">
        <v>167</v>
      </c>
      <c r="G30" s="197" t="n">
        <v>320.542360525776</v>
      </c>
      <c r="H30" s="193" t="s">
        <v>167</v>
      </c>
      <c r="I30" s="198" t="n">
        <f aca="false">C30+E30+G30</f>
        <v>423.000234814923</v>
      </c>
      <c r="J30" s="193"/>
    </row>
    <row r="31" customFormat="false" ht="13.5" hidden="false" customHeight="true" outlineLevel="0" collapsed="false">
      <c r="A31" s="190" t="n">
        <v>24</v>
      </c>
      <c r="B31" s="191" t="s">
        <v>175</v>
      </c>
      <c r="C31" s="197" t="n">
        <v>46</v>
      </c>
      <c r="D31" s="193"/>
      <c r="E31" s="198" t="n">
        <v>345</v>
      </c>
      <c r="F31" s="195"/>
      <c r="G31" s="197" t="n">
        <v>1018</v>
      </c>
      <c r="H31" s="193"/>
      <c r="I31" s="198" t="n">
        <f aca="false">C31+E31+G31</f>
        <v>1409</v>
      </c>
      <c r="J31" s="193"/>
    </row>
    <row r="32" customFormat="false" ht="13.5" hidden="false" customHeight="true" outlineLevel="0" collapsed="false">
      <c r="A32" s="190" t="n">
        <v>25</v>
      </c>
      <c r="B32" s="191" t="s">
        <v>176</v>
      </c>
      <c r="C32" s="197" t="n">
        <v>96</v>
      </c>
      <c r="D32" s="193"/>
      <c r="E32" s="198" t="n">
        <v>416</v>
      </c>
      <c r="F32" s="195"/>
      <c r="G32" s="197" t="n">
        <v>1708</v>
      </c>
      <c r="H32" s="193"/>
      <c r="I32" s="198" t="n">
        <f aca="false">C32+E32+G32</f>
        <v>2220</v>
      </c>
      <c r="J32" s="193"/>
    </row>
    <row r="33" customFormat="false" ht="13.5" hidden="false" customHeight="true" outlineLevel="0" collapsed="false">
      <c r="A33" s="190" t="n">
        <v>26</v>
      </c>
      <c r="B33" s="191" t="s">
        <v>177</v>
      </c>
      <c r="C33" s="197" t="n">
        <v>39</v>
      </c>
      <c r="D33" s="193"/>
      <c r="E33" s="198" t="n">
        <v>290</v>
      </c>
      <c r="F33" s="195"/>
      <c r="G33" s="197" t="n">
        <v>1531</v>
      </c>
      <c r="H33" s="217"/>
      <c r="I33" s="198" t="n">
        <f aca="false">C33+E33+G33</f>
        <v>1860</v>
      </c>
      <c r="J33" s="193"/>
    </row>
    <row r="34" customFormat="false" ht="13.5" hidden="false" customHeight="true" outlineLevel="0" collapsed="false">
      <c r="A34" s="190" t="n">
        <v>27</v>
      </c>
      <c r="B34" s="191" t="s">
        <v>178</v>
      </c>
      <c r="C34" s="197" t="n">
        <v>98</v>
      </c>
      <c r="D34" s="193"/>
      <c r="E34" s="198" t="n">
        <v>592</v>
      </c>
      <c r="F34" s="195"/>
      <c r="G34" s="197" t="n">
        <v>1223</v>
      </c>
      <c r="H34" s="193"/>
      <c r="I34" s="198" t="n">
        <f aca="false">C34+E34+G34</f>
        <v>1913</v>
      </c>
      <c r="J34" s="193"/>
    </row>
    <row r="35" customFormat="false" ht="13.5" hidden="false" customHeight="true" outlineLevel="0" collapsed="false">
      <c r="A35" s="190" t="n">
        <v>28</v>
      </c>
      <c r="B35" s="191" t="s">
        <v>179</v>
      </c>
      <c r="C35" s="197" t="n">
        <v>3</v>
      </c>
      <c r="D35" s="193"/>
      <c r="E35" s="198" t="n">
        <v>211</v>
      </c>
      <c r="F35" s="195"/>
      <c r="G35" s="197" t="n">
        <v>778</v>
      </c>
      <c r="H35" s="217"/>
      <c r="I35" s="198" t="n">
        <f aca="false">C35+E35+G35</f>
        <v>992</v>
      </c>
      <c r="J35" s="193"/>
    </row>
    <row r="36" customFormat="false" ht="13.5" hidden="false" customHeight="true" outlineLevel="0" collapsed="false">
      <c r="A36" s="190" t="n">
        <v>29</v>
      </c>
      <c r="B36" s="191" t="s">
        <v>180</v>
      </c>
      <c r="C36" s="197" t="n">
        <v>1010</v>
      </c>
      <c r="D36" s="193"/>
      <c r="E36" s="198" t="n">
        <v>642</v>
      </c>
      <c r="F36" s="195"/>
      <c r="G36" s="197" t="n">
        <v>1445.86967051828</v>
      </c>
      <c r="H36" s="193" t="s">
        <v>167</v>
      </c>
      <c r="I36" s="198" t="n">
        <f aca="false">C36+E36+G36</f>
        <v>3097.86967051828</v>
      </c>
      <c r="J36" s="193"/>
    </row>
    <row r="37" customFormat="false" ht="13.5" hidden="false" customHeight="true" outlineLevel="0" collapsed="false">
      <c r="A37" s="190" t="n">
        <v>30</v>
      </c>
      <c r="B37" s="191" t="s">
        <v>181</v>
      </c>
      <c r="C37" s="197" t="n">
        <v>570</v>
      </c>
      <c r="D37" s="193"/>
      <c r="E37" s="198" t="n">
        <v>434</v>
      </c>
      <c r="F37" s="195"/>
      <c r="G37" s="197" t="n">
        <v>1044</v>
      </c>
      <c r="H37" s="217"/>
      <c r="I37" s="198" t="n">
        <f aca="false">C37+E37+G37</f>
        <v>2048</v>
      </c>
      <c r="J37" s="193"/>
    </row>
    <row r="38" customFormat="false" ht="13.5" hidden="false" customHeight="true" outlineLevel="0" collapsed="false">
      <c r="A38" s="190" t="n">
        <v>31</v>
      </c>
      <c r="B38" s="191" t="s">
        <v>182</v>
      </c>
      <c r="C38" s="197" t="n">
        <v>108</v>
      </c>
      <c r="D38" s="193"/>
      <c r="E38" s="198" t="n">
        <v>903.699592725362</v>
      </c>
      <c r="F38" s="195" t="s">
        <v>167</v>
      </c>
      <c r="G38" s="197" t="n">
        <v>2628.99373533499</v>
      </c>
      <c r="H38" s="193" t="s">
        <v>167</v>
      </c>
      <c r="I38" s="198" t="n">
        <f aca="false">C38+E38+G38</f>
        <v>3640.69332806035</v>
      </c>
      <c r="J38" s="193"/>
    </row>
    <row r="39" customFormat="false" ht="13.5" hidden="false" customHeight="true" outlineLevel="0" collapsed="false">
      <c r="A39" s="190" t="n">
        <v>32</v>
      </c>
      <c r="B39" s="191" t="s">
        <v>183</v>
      </c>
      <c r="C39" s="197" t="n">
        <v>244</v>
      </c>
      <c r="D39" s="193"/>
      <c r="E39" s="198" t="n">
        <v>150</v>
      </c>
      <c r="F39" s="195"/>
      <c r="G39" s="197" t="n">
        <v>356</v>
      </c>
      <c r="H39" s="217"/>
      <c r="I39" s="198" t="n">
        <f aca="false">C39+E39+G39</f>
        <v>750</v>
      </c>
      <c r="J39" s="193"/>
    </row>
    <row r="40" customFormat="false" ht="13.5" hidden="false" customHeight="true" outlineLevel="0" collapsed="false">
      <c r="A40" s="190" t="n">
        <v>33</v>
      </c>
      <c r="B40" s="191" t="s">
        <v>184</v>
      </c>
      <c r="C40" s="197" t="n">
        <v>240</v>
      </c>
      <c r="D40" s="193"/>
      <c r="E40" s="198" t="n">
        <v>904</v>
      </c>
      <c r="F40" s="195"/>
      <c r="G40" s="197" t="n">
        <v>2130.87819213158</v>
      </c>
      <c r="H40" s="193" t="s">
        <v>167</v>
      </c>
      <c r="I40" s="198" t="n">
        <f aca="false">C40+E40+G40</f>
        <v>3274.87819213158</v>
      </c>
      <c r="J40" s="193"/>
    </row>
    <row r="41" customFormat="false" ht="13.5" hidden="false" customHeight="true" outlineLevel="0" collapsed="false">
      <c r="A41" s="190" t="n">
        <v>34</v>
      </c>
      <c r="B41" s="191" t="s">
        <v>185</v>
      </c>
      <c r="C41" s="197" t="n">
        <v>639</v>
      </c>
      <c r="D41" s="193"/>
      <c r="E41" s="198" t="n">
        <v>915</v>
      </c>
      <c r="F41" s="195"/>
      <c r="G41" s="197" t="n">
        <v>2436</v>
      </c>
      <c r="H41" s="217"/>
      <c r="I41" s="198" t="n">
        <f aca="false">C41+E41+G41</f>
        <v>3990</v>
      </c>
      <c r="J41" s="193"/>
    </row>
    <row r="42" customFormat="false" ht="13.5" hidden="false" customHeight="true" outlineLevel="0" collapsed="false">
      <c r="A42" s="190" t="n">
        <v>35</v>
      </c>
      <c r="B42" s="191" t="s">
        <v>186</v>
      </c>
      <c r="C42" s="197" t="n">
        <v>451</v>
      </c>
      <c r="D42" s="193"/>
      <c r="E42" s="198" t="n">
        <v>629</v>
      </c>
      <c r="F42" s="195"/>
      <c r="G42" s="197" t="n">
        <v>1162</v>
      </c>
      <c r="H42" s="217"/>
      <c r="I42" s="198" t="n">
        <f aca="false">C42+E42+G42</f>
        <v>2242</v>
      </c>
      <c r="J42" s="193"/>
    </row>
    <row r="43" customFormat="false" ht="13.5" hidden="false" customHeight="true" outlineLevel="0" collapsed="false">
      <c r="A43" s="190" t="n">
        <v>36</v>
      </c>
      <c r="B43" s="191" t="s">
        <v>187</v>
      </c>
      <c r="C43" s="197" t="n">
        <v>11</v>
      </c>
      <c r="D43" s="193"/>
      <c r="E43" s="198" t="n">
        <v>291</v>
      </c>
      <c r="F43" s="195"/>
      <c r="G43" s="197" t="n">
        <v>456.226484725608</v>
      </c>
      <c r="H43" s="193" t="s">
        <v>167</v>
      </c>
      <c r="I43" s="198" t="n">
        <f aca="false">C43+E43+G43</f>
        <v>758.226484725608</v>
      </c>
      <c r="J43" s="193"/>
    </row>
    <row r="44" customFormat="false" ht="13.5" hidden="false" customHeight="true" outlineLevel="0" collapsed="false">
      <c r="A44" s="190" t="n">
        <v>37</v>
      </c>
      <c r="B44" s="191" t="s">
        <v>188</v>
      </c>
      <c r="C44" s="197" t="n">
        <v>429</v>
      </c>
      <c r="D44" s="193"/>
      <c r="E44" s="198" t="n">
        <v>313</v>
      </c>
      <c r="F44" s="195" t="s">
        <v>167</v>
      </c>
      <c r="G44" s="197" t="n">
        <v>1015</v>
      </c>
      <c r="H44" s="217"/>
      <c r="I44" s="198" t="n">
        <f aca="false">C44+E44+G44</f>
        <v>1757</v>
      </c>
      <c r="J44" s="193"/>
    </row>
    <row r="45" customFormat="false" ht="13.5" hidden="false" customHeight="true" outlineLevel="0" collapsed="false">
      <c r="A45" s="190" t="n">
        <v>38</v>
      </c>
      <c r="B45" s="191" t="s">
        <v>189</v>
      </c>
      <c r="C45" s="197" t="n">
        <v>126</v>
      </c>
      <c r="D45" s="193"/>
      <c r="E45" s="198" t="n">
        <v>708</v>
      </c>
      <c r="F45" s="195"/>
      <c r="G45" s="197" t="n">
        <v>2527</v>
      </c>
      <c r="H45" s="217"/>
      <c r="I45" s="198" t="n">
        <f aca="false">C45+E45+G45</f>
        <v>3361</v>
      </c>
      <c r="J45" s="193"/>
    </row>
    <row r="46" customFormat="false" ht="13.5" hidden="false" customHeight="true" outlineLevel="0" collapsed="false">
      <c r="A46" s="190" t="n">
        <v>39</v>
      </c>
      <c r="B46" s="191" t="s">
        <v>190</v>
      </c>
      <c r="C46" s="197" t="n">
        <v>0</v>
      </c>
      <c r="D46" s="193"/>
      <c r="E46" s="198" t="n">
        <v>132</v>
      </c>
      <c r="F46" s="195"/>
      <c r="G46" s="197" t="n">
        <v>1127.36205207645</v>
      </c>
      <c r="H46" s="193" t="s">
        <v>167</v>
      </c>
      <c r="I46" s="198" t="n">
        <f aca="false">C46+E46+G46</f>
        <v>1259.36205207645</v>
      </c>
      <c r="J46" s="193"/>
    </row>
    <row r="47" customFormat="false" ht="13.5" hidden="false" customHeight="true" outlineLevel="0" collapsed="false">
      <c r="A47" s="190" t="n">
        <v>40</v>
      </c>
      <c r="B47" s="191" t="s">
        <v>191</v>
      </c>
      <c r="C47" s="197" t="n">
        <v>205</v>
      </c>
      <c r="D47" s="193"/>
      <c r="E47" s="198" t="n">
        <v>174</v>
      </c>
      <c r="F47" s="195"/>
      <c r="G47" s="197" t="n">
        <v>530</v>
      </c>
      <c r="H47" s="217"/>
      <c r="I47" s="198" t="n">
        <f aca="false">C47+E47+G47</f>
        <v>909</v>
      </c>
      <c r="J47" s="193"/>
    </row>
    <row r="48" customFormat="false" ht="13.5" hidden="false" customHeight="true" outlineLevel="0" collapsed="false">
      <c r="A48" s="190" t="n">
        <v>41</v>
      </c>
      <c r="B48" s="191" t="s">
        <v>192</v>
      </c>
      <c r="C48" s="197" t="n">
        <v>78</v>
      </c>
      <c r="D48" s="193"/>
      <c r="E48" s="198" t="n">
        <v>213</v>
      </c>
      <c r="F48" s="195"/>
      <c r="G48" s="197" t="n">
        <v>538</v>
      </c>
      <c r="H48" s="217"/>
      <c r="I48" s="198" t="n">
        <f aca="false">C48+E48+G48</f>
        <v>829</v>
      </c>
      <c r="J48" s="193"/>
    </row>
    <row r="49" customFormat="false" ht="13.5" hidden="false" customHeight="true" outlineLevel="0" collapsed="false">
      <c r="A49" s="190" t="n">
        <v>42</v>
      </c>
      <c r="B49" s="191" t="s">
        <v>193</v>
      </c>
      <c r="C49" s="197" t="n">
        <v>329</v>
      </c>
      <c r="D49" s="193"/>
      <c r="E49" s="198" t="n">
        <v>1017</v>
      </c>
      <c r="F49" s="195"/>
      <c r="G49" s="197" t="n">
        <v>1606</v>
      </c>
      <c r="H49" s="217"/>
      <c r="I49" s="198" t="n">
        <f aca="false">C49+E49+G49</f>
        <v>2952</v>
      </c>
      <c r="J49" s="193"/>
    </row>
    <row r="50" customFormat="false" ht="13.5" hidden="false" customHeight="true" outlineLevel="0" collapsed="false">
      <c r="A50" s="190" t="n">
        <v>43</v>
      </c>
      <c r="B50" s="191" t="s">
        <v>194</v>
      </c>
      <c r="C50" s="197" t="n">
        <v>8</v>
      </c>
      <c r="D50" s="193"/>
      <c r="E50" s="198" t="n">
        <v>160.499577710629</v>
      </c>
      <c r="F50" s="195" t="s">
        <v>167</v>
      </c>
      <c r="G50" s="197" t="n">
        <v>383</v>
      </c>
      <c r="H50" s="193"/>
      <c r="I50" s="198" t="n">
        <f aca="false">C50+E50+G50</f>
        <v>551.499577710629</v>
      </c>
      <c r="J50" s="193"/>
    </row>
    <row r="51" customFormat="false" ht="13.5" hidden="false" customHeight="true" outlineLevel="0" collapsed="false">
      <c r="A51" s="190" t="n">
        <v>44</v>
      </c>
      <c r="B51" s="191" t="s">
        <v>195</v>
      </c>
      <c r="C51" s="197" t="n">
        <v>627</v>
      </c>
      <c r="D51" s="193"/>
      <c r="E51" s="198" t="n">
        <v>669</v>
      </c>
      <c r="F51" s="195"/>
      <c r="G51" s="197" t="n">
        <v>2127</v>
      </c>
      <c r="H51" s="217"/>
      <c r="I51" s="198" t="n">
        <f aca="false">C51+E51+G51</f>
        <v>3423</v>
      </c>
      <c r="J51" s="193"/>
    </row>
    <row r="52" customFormat="false" ht="13.5" hidden="false" customHeight="true" outlineLevel="0" collapsed="false">
      <c r="A52" s="190" t="n">
        <v>45</v>
      </c>
      <c r="B52" s="191" t="s">
        <v>196</v>
      </c>
      <c r="C52" s="197" t="n">
        <v>209</v>
      </c>
      <c r="D52" s="193"/>
      <c r="E52" s="198" t="n">
        <v>450</v>
      </c>
      <c r="F52" s="195"/>
      <c r="G52" s="197" t="n">
        <v>1160</v>
      </c>
      <c r="H52" s="193"/>
      <c r="I52" s="198" t="n">
        <f aca="false">C52+E52+G52</f>
        <v>1819</v>
      </c>
      <c r="J52" s="193"/>
    </row>
    <row r="53" customFormat="false" ht="13.5" hidden="false" customHeight="true" outlineLevel="0" collapsed="false">
      <c r="A53" s="190" t="n">
        <v>46</v>
      </c>
      <c r="B53" s="191" t="s">
        <v>197</v>
      </c>
      <c r="C53" s="197" t="n">
        <v>3</v>
      </c>
      <c r="D53" s="193"/>
      <c r="E53" s="198" t="n">
        <v>138</v>
      </c>
      <c r="F53" s="195"/>
      <c r="G53" s="197" t="n">
        <v>1206.11839267268</v>
      </c>
      <c r="H53" s="193" t="s">
        <v>167</v>
      </c>
      <c r="I53" s="198" t="n">
        <f aca="false">C53+E53+G53</f>
        <v>1347.11839267268</v>
      </c>
      <c r="J53" s="193"/>
    </row>
    <row r="54" customFormat="false" ht="13.5" hidden="false" customHeight="true" outlineLevel="0" collapsed="false">
      <c r="A54" s="190" t="n">
        <v>47</v>
      </c>
      <c r="B54" s="191" t="s">
        <v>198</v>
      </c>
      <c r="C54" s="197" t="n">
        <v>286</v>
      </c>
      <c r="D54" s="193"/>
      <c r="E54" s="198" t="n">
        <v>289</v>
      </c>
      <c r="F54" s="195"/>
      <c r="G54" s="197" t="n">
        <v>673</v>
      </c>
      <c r="H54" s="217"/>
      <c r="I54" s="198" t="n">
        <f aca="false">C54+E54+G54</f>
        <v>1248</v>
      </c>
      <c r="J54" s="193"/>
    </row>
    <row r="55" customFormat="false" ht="13.5" hidden="false" customHeight="true" outlineLevel="0" collapsed="false">
      <c r="A55" s="190" t="n">
        <v>48</v>
      </c>
      <c r="B55" s="191" t="s">
        <v>199</v>
      </c>
      <c r="C55" s="197" t="n">
        <v>4</v>
      </c>
      <c r="D55" s="193"/>
      <c r="E55" s="198" t="n">
        <v>79</v>
      </c>
      <c r="F55" s="195"/>
      <c r="G55" s="197" t="n">
        <v>477</v>
      </c>
      <c r="H55" s="217"/>
      <c r="I55" s="198" t="n">
        <f aca="false">C55+E55+G55</f>
        <v>560</v>
      </c>
      <c r="J55" s="193"/>
    </row>
    <row r="56" customFormat="false" ht="13.5" hidden="false" customHeight="true" outlineLevel="0" collapsed="false">
      <c r="A56" s="190" t="n">
        <v>49</v>
      </c>
      <c r="B56" s="191" t="s">
        <v>200</v>
      </c>
      <c r="C56" s="197" t="n">
        <v>249</v>
      </c>
      <c r="D56" s="193"/>
      <c r="E56" s="198" t="n">
        <v>440</v>
      </c>
      <c r="F56" s="195"/>
      <c r="G56" s="197" t="n">
        <v>1443.35125407203</v>
      </c>
      <c r="H56" s="193" t="s">
        <v>167</v>
      </c>
      <c r="I56" s="198" t="n">
        <f aca="false">C56+E56+G56</f>
        <v>2132.35125407203</v>
      </c>
      <c r="J56" s="193"/>
    </row>
    <row r="57" customFormat="false" ht="13.5" hidden="false" customHeight="true" outlineLevel="0" collapsed="false">
      <c r="A57" s="190" t="n">
        <v>50</v>
      </c>
      <c r="B57" s="191" t="s">
        <v>201</v>
      </c>
      <c r="C57" s="197" t="n">
        <v>388</v>
      </c>
      <c r="D57" s="193"/>
      <c r="E57" s="198" t="n">
        <v>468</v>
      </c>
      <c r="F57" s="195"/>
      <c r="G57" s="197" t="n">
        <v>765</v>
      </c>
      <c r="H57" s="193"/>
      <c r="I57" s="198" t="n">
        <f aca="false">C57+E57+G57</f>
        <v>1621</v>
      </c>
      <c r="J57" s="193"/>
    </row>
    <row r="58" customFormat="false" ht="13.5" hidden="false" customHeight="true" outlineLevel="0" collapsed="false">
      <c r="A58" s="190" t="n">
        <v>51</v>
      </c>
      <c r="B58" s="191" t="s">
        <v>202</v>
      </c>
      <c r="C58" s="197" t="n">
        <v>220</v>
      </c>
      <c r="D58" s="193"/>
      <c r="E58" s="198" t="n">
        <v>644</v>
      </c>
      <c r="F58" s="195"/>
      <c r="G58" s="197" t="n">
        <v>1017</v>
      </c>
      <c r="H58" s="217"/>
      <c r="I58" s="198" t="n">
        <f aca="false">C58+E58+G58</f>
        <v>1881</v>
      </c>
      <c r="J58" s="193"/>
    </row>
    <row r="59" customFormat="false" ht="13.5" hidden="false" customHeight="true" outlineLevel="0" collapsed="false">
      <c r="A59" s="203" t="n">
        <v>52</v>
      </c>
      <c r="B59" s="204" t="s">
        <v>203</v>
      </c>
      <c r="C59" s="209" t="n">
        <v>1</v>
      </c>
      <c r="D59" s="206"/>
      <c r="E59" s="222" t="n">
        <v>251</v>
      </c>
      <c r="F59" s="208"/>
      <c r="G59" s="209" t="n">
        <v>336.933731234481</v>
      </c>
      <c r="H59" s="206" t="s">
        <v>167</v>
      </c>
      <c r="I59" s="222" t="n">
        <f aca="false">C59+E59+G59</f>
        <v>588.933731234481</v>
      </c>
      <c r="J59" s="206"/>
    </row>
    <row r="60" customFormat="false" ht="13.5" hidden="false" customHeight="true" outlineLevel="0" collapsed="false">
      <c r="A60" s="319"/>
      <c r="B60" s="360"/>
      <c r="C60" s="285"/>
      <c r="D60" s="361"/>
      <c r="E60" s="285"/>
      <c r="F60" s="361"/>
      <c r="G60" s="285"/>
      <c r="H60" s="361"/>
      <c r="I60" s="285"/>
      <c r="J60" s="361"/>
    </row>
    <row r="61" customFormat="false" ht="39.95" hidden="false" customHeight="true" outlineLevel="0" collapsed="false">
      <c r="A61" s="350" t="s">
        <v>140</v>
      </c>
      <c r="B61" s="350"/>
      <c r="C61" s="183" t="s">
        <v>278</v>
      </c>
      <c r="D61" s="183"/>
      <c r="E61" s="184" t="s">
        <v>279</v>
      </c>
      <c r="F61" s="184"/>
      <c r="G61" s="183" t="s">
        <v>280</v>
      </c>
      <c r="H61" s="183"/>
      <c r="I61" s="273" t="s">
        <v>281</v>
      </c>
      <c r="J61" s="273"/>
    </row>
    <row r="62" customFormat="false" ht="17.25" hidden="false" customHeight="true" outlineLevel="0" collapsed="false">
      <c r="A62" s="350"/>
      <c r="B62" s="350"/>
      <c r="C62" s="183"/>
      <c r="D62" s="183"/>
      <c r="E62" s="184"/>
      <c r="F62" s="184"/>
      <c r="G62" s="183"/>
      <c r="H62" s="183"/>
      <c r="I62" s="273"/>
      <c r="J62" s="273"/>
    </row>
    <row r="63" customFormat="false" ht="14.1" hidden="false" customHeight="true" outlineLevel="0" collapsed="false">
      <c r="A63" s="190" t="n">
        <v>53</v>
      </c>
      <c r="B63" s="191" t="s">
        <v>205</v>
      </c>
      <c r="C63" s="197" t="n">
        <v>99</v>
      </c>
      <c r="D63" s="193"/>
      <c r="E63" s="198" t="n">
        <v>190</v>
      </c>
      <c r="F63" s="195"/>
      <c r="G63" s="197" t="n">
        <v>478</v>
      </c>
      <c r="H63" s="193"/>
      <c r="I63" s="198" t="n">
        <f aca="false">C63+E63+G63</f>
        <v>767</v>
      </c>
      <c r="J63" s="193"/>
    </row>
    <row r="64" customFormat="false" ht="14.1" hidden="false" customHeight="true" outlineLevel="0" collapsed="false">
      <c r="A64" s="190" t="n">
        <v>54</v>
      </c>
      <c r="B64" s="191" t="s">
        <v>206</v>
      </c>
      <c r="C64" s="197" t="n">
        <v>58</v>
      </c>
      <c r="D64" s="193"/>
      <c r="E64" s="198" t="n">
        <v>718.690227285524</v>
      </c>
      <c r="F64" s="195" t="s">
        <v>167</v>
      </c>
      <c r="G64" s="197" t="n">
        <v>1924</v>
      </c>
      <c r="H64" s="193"/>
      <c r="I64" s="198" t="n">
        <f aca="false">C64+E64+G64</f>
        <v>2700.69022728552</v>
      </c>
      <c r="J64" s="193"/>
    </row>
    <row r="65" customFormat="false" ht="14.1" hidden="false" customHeight="true" outlineLevel="0" collapsed="false">
      <c r="A65" s="190" t="n">
        <v>55</v>
      </c>
      <c r="B65" s="191" t="s">
        <v>207</v>
      </c>
      <c r="C65" s="197" t="n">
        <v>0</v>
      </c>
      <c r="D65" s="193"/>
      <c r="E65" s="198" t="n">
        <v>148</v>
      </c>
      <c r="F65" s="195"/>
      <c r="G65" s="197" t="n">
        <v>319</v>
      </c>
      <c r="H65" s="193"/>
      <c r="I65" s="198" t="n">
        <f aca="false">C65+E65+G65</f>
        <v>467</v>
      </c>
      <c r="J65" s="193"/>
    </row>
    <row r="66" customFormat="false" ht="14.1" hidden="false" customHeight="true" outlineLevel="0" collapsed="false">
      <c r="A66" s="190" t="n">
        <v>56</v>
      </c>
      <c r="B66" s="191" t="s">
        <v>208</v>
      </c>
      <c r="C66" s="197" t="n">
        <v>321</v>
      </c>
      <c r="D66" s="193"/>
      <c r="E66" s="198" t="n">
        <v>537</v>
      </c>
      <c r="F66" s="195"/>
      <c r="G66" s="197" t="n">
        <v>1318</v>
      </c>
      <c r="H66" s="193"/>
      <c r="I66" s="198" t="n">
        <f aca="false">C66+E66+G66</f>
        <v>2176</v>
      </c>
      <c r="J66" s="193"/>
    </row>
    <row r="67" customFormat="false" ht="14.1" hidden="false" customHeight="true" outlineLevel="0" collapsed="false">
      <c r="A67" s="190" t="n">
        <v>57</v>
      </c>
      <c r="B67" s="191" t="s">
        <v>209</v>
      </c>
      <c r="C67" s="197" t="n">
        <v>441</v>
      </c>
      <c r="D67" s="193"/>
      <c r="E67" s="198" t="n">
        <v>1077</v>
      </c>
      <c r="F67" s="195"/>
      <c r="G67" s="197" t="n">
        <v>1797</v>
      </c>
      <c r="H67" s="193"/>
      <c r="I67" s="198" t="n">
        <f aca="false">C67+E67+G67</f>
        <v>3315</v>
      </c>
      <c r="J67" s="193"/>
    </row>
    <row r="68" customFormat="false" ht="14.1" hidden="false" customHeight="true" outlineLevel="0" collapsed="false">
      <c r="A68" s="190" t="n">
        <v>58</v>
      </c>
      <c r="B68" s="191" t="s">
        <v>210</v>
      </c>
      <c r="C68" s="197" t="n">
        <v>21</v>
      </c>
      <c r="D68" s="193"/>
      <c r="E68" s="198" t="n">
        <v>297</v>
      </c>
      <c r="F68" s="195"/>
      <c r="G68" s="197" t="n">
        <v>588</v>
      </c>
      <c r="H68" s="193"/>
      <c r="I68" s="198" t="n">
        <f aca="false">C68+E68+G68</f>
        <v>906</v>
      </c>
      <c r="J68" s="193"/>
    </row>
    <row r="69" customFormat="false" ht="14.1" hidden="false" customHeight="true" outlineLevel="0" collapsed="false">
      <c r="A69" s="190" t="n">
        <v>59</v>
      </c>
      <c r="B69" s="218" t="s">
        <v>211</v>
      </c>
      <c r="C69" s="197" t="n">
        <v>171</v>
      </c>
      <c r="D69" s="193"/>
      <c r="E69" s="198" t="n">
        <v>2374.28685647792</v>
      </c>
      <c r="F69" s="195" t="s">
        <v>167</v>
      </c>
      <c r="G69" s="197" t="n">
        <v>4415</v>
      </c>
      <c r="H69" s="193" t="s">
        <v>167</v>
      </c>
      <c r="I69" s="198" t="n">
        <f aca="false">C69+E69+G69</f>
        <v>6960.28685647792</v>
      </c>
      <c r="J69" s="193"/>
    </row>
    <row r="70" customFormat="false" ht="14.1" hidden="false" customHeight="true" outlineLevel="0" collapsed="false">
      <c r="A70" s="190" t="n">
        <v>60</v>
      </c>
      <c r="B70" s="191" t="s">
        <v>212</v>
      </c>
      <c r="C70" s="197" t="n">
        <v>406</v>
      </c>
      <c r="D70" s="193"/>
      <c r="E70" s="198" t="n">
        <v>736</v>
      </c>
      <c r="F70" s="195"/>
      <c r="G70" s="197" t="n">
        <v>1878</v>
      </c>
      <c r="H70" s="193"/>
      <c r="I70" s="198" t="n">
        <f aca="false">C70+E70+G70</f>
        <v>3020</v>
      </c>
      <c r="J70" s="193"/>
    </row>
    <row r="71" customFormat="false" ht="14.1" hidden="false" customHeight="true" outlineLevel="0" collapsed="false">
      <c r="A71" s="190" t="n">
        <v>61</v>
      </c>
      <c r="B71" s="191" t="s">
        <v>213</v>
      </c>
      <c r="C71" s="197" t="n">
        <v>113</v>
      </c>
      <c r="D71" s="193"/>
      <c r="E71" s="198" t="n">
        <v>210.309791482893</v>
      </c>
      <c r="F71" s="195" t="s">
        <v>167</v>
      </c>
      <c r="G71" s="197" t="n">
        <v>471.707223728273</v>
      </c>
      <c r="H71" s="193" t="s">
        <v>167</v>
      </c>
      <c r="I71" s="198" t="n">
        <f aca="false">C71+E71+G71</f>
        <v>795.017015211166</v>
      </c>
      <c r="J71" s="193"/>
    </row>
    <row r="72" customFormat="false" ht="14.1" hidden="false" customHeight="true" outlineLevel="0" collapsed="false">
      <c r="A72" s="190" t="n">
        <v>62</v>
      </c>
      <c r="B72" s="191" t="s">
        <v>214</v>
      </c>
      <c r="C72" s="197" t="n">
        <v>243</v>
      </c>
      <c r="D72" s="193"/>
      <c r="E72" s="198" t="n">
        <v>1596</v>
      </c>
      <c r="F72" s="195"/>
      <c r="G72" s="197" t="n">
        <v>1440</v>
      </c>
      <c r="H72" s="193"/>
      <c r="I72" s="198" t="n">
        <f aca="false">C72+E72+G72</f>
        <v>3279</v>
      </c>
      <c r="J72" s="193"/>
    </row>
    <row r="73" customFormat="false" ht="14.1" hidden="false" customHeight="true" outlineLevel="0" collapsed="false">
      <c r="A73" s="190" t="n">
        <v>63</v>
      </c>
      <c r="B73" s="191" t="s">
        <v>215</v>
      </c>
      <c r="C73" s="197" t="n">
        <v>89</v>
      </c>
      <c r="D73" s="193"/>
      <c r="E73" s="198" t="n">
        <v>463</v>
      </c>
      <c r="F73" s="195"/>
      <c r="G73" s="197" t="n">
        <v>1136</v>
      </c>
      <c r="H73" s="193"/>
      <c r="I73" s="198" t="n">
        <f aca="false">C73+E73+G73</f>
        <v>1688</v>
      </c>
      <c r="J73" s="193"/>
    </row>
    <row r="74" customFormat="false" ht="14.1" hidden="false" customHeight="true" outlineLevel="0" collapsed="false">
      <c r="A74" s="190" t="n">
        <v>64</v>
      </c>
      <c r="B74" s="191" t="s">
        <v>216</v>
      </c>
      <c r="C74" s="197" t="n">
        <v>291</v>
      </c>
      <c r="D74" s="193"/>
      <c r="E74" s="198" t="n">
        <v>589</v>
      </c>
      <c r="F74" s="195"/>
      <c r="G74" s="197" t="n">
        <v>879</v>
      </c>
      <c r="H74" s="193"/>
      <c r="I74" s="198" t="n">
        <f aca="false">C74+E74+G74</f>
        <v>1759</v>
      </c>
      <c r="J74" s="193"/>
    </row>
    <row r="75" customFormat="false" ht="14.1" hidden="false" customHeight="true" outlineLevel="0" collapsed="false">
      <c r="A75" s="190" t="n">
        <v>65</v>
      </c>
      <c r="B75" s="191" t="s">
        <v>217</v>
      </c>
      <c r="C75" s="197" t="n">
        <v>303</v>
      </c>
      <c r="D75" s="193"/>
      <c r="E75" s="198" t="n">
        <v>278.304686473602</v>
      </c>
      <c r="F75" s="195" t="s">
        <v>167</v>
      </c>
      <c r="G75" s="197" t="n">
        <v>333</v>
      </c>
      <c r="H75" s="362"/>
      <c r="I75" s="198" t="n">
        <f aca="false">C75+E75+G75</f>
        <v>914.304686473602</v>
      </c>
      <c r="J75" s="193"/>
    </row>
    <row r="76" customFormat="false" ht="14.1" hidden="false" customHeight="true" outlineLevel="0" collapsed="false">
      <c r="A76" s="190" t="n">
        <v>66</v>
      </c>
      <c r="B76" s="191" t="s">
        <v>218</v>
      </c>
      <c r="C76" s="197" t="n">
        <v>463</v>
      </c>
      <c r="D76" s="193"/>
      <c r="E76" s="198" t="n">
        <v>467</v>
      </c>
      <c r="F76" s="195"/>
      <c r="G76" s="197" t="n">
        <v>809.208857039784</v>
      </c>
      <c r="H76" s="193" t="s">
        <v>167</v>
      </c>
      <c r="I76" s="198" t="n">
        <f aca="false">C76+E76+G76</f>
        <v>1739.20885703978</v>
      </c>
      <c r="J76" s="193"/>
    </row>
    <row r="77" customFormat="false" ht="14.1" hidden="false" customHeight="true" outlineLevel="0" collapsed="false">
      <c r="A77" s="190" t="n">
        <v>67</v>
      </c>
      <c r="B77" s="191" t="s">
        <v>219</v>
      </c>
      <c r="C77" s="197" t="n">
        <v>116</v>
      </c>
      <c r="D77" s="193"/>
      <c r="E77" s="198" t="n">
        <v>921</v>
      </c>
      <c r="F77" s="195"/>
      <c r="G77" s="197" t="n">
        <v>1861.40960882806</v>
      </c>
      <c r="H77" s="193" t="s">
        <v>167</v>
      </c>
      <c r="I77" s="198" t="n">
        <f aca="false">C77+E77+G77</f>
        <v>2898.40960882806</v>
      </c>
      <c r="J77" s="193"/>
    </row>
    <row r="78" customFormat="false" ht="14.1" hidden="false" customHeight="true" outlineLevel="0" collapsed="false">
      <c r="A78" s="190" t="n">
        <v>68</v>
      </c>
      <c r="B78" s="191" t="s">
        <v>220</v>
      </c>
      <c r="C78" s="197" t="n">
        <v>445</v>
      </c>
      <c r="D78" s="193"/>
      <c r="E78" s="198" t="n">
        <v>741</v>
      </c>
      <c r="F78" s="195"/>
      <c r="G78" s="197" t="n">
        <v>1709</v>
      </c>
      <c r="H78" s="193"/>
      <c r="I78" s="198" t="n">
        <f aca="false">C78+E78+G78</f>
        <v>2895</v>
      </c>
      <c r="J78" s="193"/>
    </row>
    <row r="79" customFormat="false" ht="14.1" hidden="false" customHeight="true" outlineLevel="0" collapsed="false">
      <c r="A79" s="190" t="n">
        <v>69</v>
      </c>
      <c r="B79" s="191" t="s">
        <v>221</v>
      </c>
      <c r="C79" s="197" t="n">
        <v>133</v>
      </c>
      <c r="D79" s="193"/>
      <c r="E79" s="198" t="n">
        <v>1213</v>
      </c>
      <c r="F79" s="195"/>
      <c r="G79" s="197" t="n">
        <v>3264</v>
      </c>
      <c r="H79" s="193"/>
      <c r="I79" s="198" t="n">
        <f aca="false">C79+E79+G79</f>
        <v>4610</v>
      </c>
      <c r="J79" s="193"/>
    </row>
    <row r="80" customFormat="false" ht="14.1" hidden="false" customHeight="true" outlineLevel="0" collapsed="false">
      <c r="A80" s="190" t="n">
        <v>70</v>
      </c>
      <c r="B80" s="191" t="s">
        <v>222</v>
      </c>
      <c r="C80" s="197" t="n">
        <v>20</v>
      </c>
      <c r="D80" s="193"/>
      <c r="E80" s="198" t="n">
        <v>177</v>
      </c>
      <c r="F80" s="195"/>
      <c r="G80" s="197" t="n">
        <v>473</v>
      </c>
      <c r="H80" s="193"/>
      <c r="I80" s="198" t="n">
        <f aca="false">C80+E80+G80</f>
        <v>670</v>
      </c>
      <c r="J80" s="193"/>
    </row>
    <row r="81" customFormat="false" ht="14.1" hidden="false" customHeight="true" outlineLevel="0" collapsed="false">
      <c r="A81" s="190" t="n">
        <v>71</v>
      </c>
      <c r="B81" s="191" t="s">
        <v>223</v>
      </c>
      <c r="C81" s="197" t="n">
        <v>59</v>
      </c>
      <c r="D81" s="193"/>
      <c r="E81" s="198" t="n">
        <v>394</v>
      </c>
      <c r="F81" s="195"/>
      <c r="G81" s="197" t="n">
        <v>884.223386564002</v>
      </c>
      <c r="H81" s="193" t="s">
        <v>167</v>
      </c>
      <c r="I81" s="198" t="n">
        <f aca="false">C81+E81+G81</f>
        <v>1337.223386564</v>
      </c>
      <c r="J81" s="193"/>
    </row>
    <row r="82" customFormat="false" ht="14.1" hidden="false" customHeight="true" outlineLevel="0" collapsed="false">
      <c r="A82" s="190" t="n">
        <v>72</v>
      </c>
      <c r="B82" s="191" t="s">
        <v>224</v>
      </c>
      <c r="C82" s="197" t="n">
        <v>60</v>
      </c>
      <c r="D82" s="193"/>
      <c r="E82" s="198" t="n">
        <v>385.831497156585</v>
      </c>
      <c r="F82" s="195" t="s">
        <v>167</v>
      </c>
      <c r="G82" s="197" t="n">
        <v>1160.14479349386</v>
      </c>
      <c r="H82" s="193" t="s">
        <v>167</v>
      </c>
      <c r="I82" s="198" t="n">
        <f aca="false">C82+E82+G82</f>
        <v>1605.97629065045</v>
      </c>
      <c r="J82" s="193"/>
    </row>
    <row r="83" customFormat="false" ht="14.1" hidden="false" customHeight="true" outlineLevel="0" collapsed="false">
      <c r="A83" s="190" t="n">
        <v>73</v>
      </c>
      <c r="B83" s="191" t="s">
        <v>225</v>
      </c>
      <c r="C83" s="197" t="n">
        <v>323</v>
      </c>
      <c r="D83" s="193"/>
      <c r="E83" s="198" t="n">
        <v>232</v>
      </c>
      <c r="F83" s="195"/>
      <c r="G83" s="197" t="n">
        <v>1034</v>
      </c>
      <c r="H83" s="193"/>
      <c r="I83" s="198" t="n">
        <f aca="false">C83+E83+G83</f>
        <v>1589</v>
      </c>
      <c r="J83" s="193"/>
    </row>
    <row r="84" customFormat="false" ht="14.1" hidden="false" customHeight="true" outlineLevel="0" collapsed="false">
      <c r="A84" s="190" t="n">
        <v>74</v>
      </c>
      <c r="B84" s="191" t="s">
        <v>226</v>
      </c>
      <c r="C84" s="197" t="n">
        <v>72</v>
      </c>
      <c r="D84" s="193"/>
      <c r="E84" s="198" t="n">
        <v>213</v>
      </c>
      <c r="F84" s="195"/>
      <c r="G84" s="197" t="n">
        <v>1676.47297081805</v>
      </c>
      <c r="H84" s="193" t="s">
        <v>167</v>
      </c>
      <c r="I84" s="198" t="n">
        <f aca="false">C84+E84+G84</f>
        <v>1961.47297081805</v>
      </c>
      <c r="J84" s="193"/>
    </row>
    <row r="85" customFormat="false" ht="14.1" hidden="false" customHeight="true" outlineLevel="0" collapsed="false">
      <c r="A85" s="190" t="n">
        <v>75</v>
      </c>
      <c r="B85" s="191" t="s">
        <v>227</v>
      </c>
      <c r="C85" s="197" t="n">
        <v>774</v>
      </c>
      <c r="D85" s="193"/>
      <c r="E85" s="198" t="n">
        <v>2186</v>
      </c>
      <c r="F85" s="195"/>
      <c r="G85" s="197" t="n">
        <v>2203.72872861471</v>
      </c>
      <c r="H85" s="193" t="s">
        <v>167</v>
      </c>
      <c r="I85" s="198" t="n">
        <f aca="false">C85+E85+G85</f>
        <v>5163.72872861471</v>
      </c>
      <c r="J85" s="193"/>
    </row>
    <row r="86" customFormat="false" ht="14.1" hidden="false" customHeight="true" outlineLevel="0" collapsed="false">
      <c r="A86" s="190" t="n">
        <v>76</v>
      </c>
      <c r="B86" s="191" t="s">
        <v>228</v>
      </c>
      <c r="C86" s="197" t="n">
        <v>214</v>
      </c>
      <c r="D86" s="193"/>
      <c r="E86" s="198" t="n">
        <v>1264</v>
      </c>
      <c r="F86" s="195"/>
      <c r="G86" s="197" t="n">
        <v>2423</v>
      </c>
      <c r="H86" s="193"/>
      <c r="I86" s="198" t="n">
        <f aca="false">C86+E86+G86</f>
        <v>3901</v>
      </c>
      <c r="J86" s="193"/>
    </row>
    <row r="87" customFormat="false" ht="14.1" hidden="false" customHeight="true" outlineLevel="0" collapsed="false">
      <c r="A87" s="190" t="n">
        <v>77</v>
      </c>
      <c r="B87" s="191" t="s">
        <v>229</v>
      </c>
      <c r="C87" s="197" t="n">
        <v>105</v>
      </c>
      <c r="D87" s="193"/>
      <c r="E87" s="198" t="n">
        <v>1039</v>
      </c>
      <c r="F87" s="195"/>
      <c r="G87" s="197" t="n">
        <v>1408</v>
      </c>
      <c r="H87" s="193"/>
      <c r="I87" s="198" t="n">
        <f aca="false">C87+E87+G87</f>
        <v>2552</v>
      </c>
      <c r="J87" s="193"/>
    </row>
    <row r="88" customFormat="false" ht="14.1" hidden="false" customHeight="true" outlineLevel="0" collapsed="false">
      <c r="A88" s="190" t="n">
        <v>78</v>
      </c>
      <c r="B88" s="191" t="s">
        <v>230</v>
      </c>
      <c r="C88" s="197" t="n">
        <v>230</v>
      </c>
      <c r="D88" s="193"/>
      <c r="E88" s="198" t="n">
        <v>1000</v>
      </c>
      <c r="F88" s="195"/>
      <c r="G88" s="197" t="n">
        <v>2200</v>
      </c>
      <c r="H88" s="193"/>
      <c r="I88" s="198" t="n">
        <f aca="false">C88+E88+G88</f>
        <v>3430</v>
      </c>
      <c r="J88" s="193"/>
    </row>
    <row r="89" customFormat="false" ht="14.1" hidden="false" customHeight="true" outlineLevel="0" collapsed="false">
      <c r="A89" s="190" t="n">
        <v>79</v>
      </c>
      <c r="B89" s="191" t="s">
        <v>231</v>
      </c>
      <c r="C89" s="197" t="n">
        <v>334</v>
      </c>
      <c r="D89" s="193"/>
      <c r="E89" s="198" t="n">
        <v>244</v>
      </c>
      <c r="F89" s="195"/>
      <c r="G89" s="197" t="n">
        <v>1008</v>
      </c>
      <c r="H89" s="193"/>
      <c r="I89" s="198" t="n">
        <f aca="false">C89+E89+G89</f>
        <v>1586</v>
      </c>
      <c r="J89" s="193"/>
    </row>
    <row r="90" customFormat="false" ht="14.1" hidden="false" customHeight="true" outlineLevel="0" collapsed="false">
      <c r="A90" s="190" t="n">
        <v>80</v>
      </c>
      <c r="B90" s="191" t="s">
        <v>232</v>
      </c>
      <c r="C90" s="197" t="n">
        <v>138.690095135614</v>
      </c>
      <c r="D90" s="193" t="s">
        <v>167</v>
      </c>
      <c r="E90" s="198" t="n">
        <v>596</v>
      </c>
      <c r="F90" s="195"/>
      <c r="G90" s="197" t="n">
        <v>1104</v>
      </c>
      <c r="H90" s="193"/>
      <c r="I90" s="198" t="n">
        <f aca="false">C90+E90+G90</f>
        <v>1838.69009513561</v>
      </c>
      <c r="J90" s="193"/>
    </row>
    <row r="91" customFormat="false" ht="14.1" hidden="false" customHeight="true" outlineLevel="0" collapsed="false">
      <c r="A91" s="190" t="n">
        <v>81</v>
      </c>
      <c r="B91" s="191" t="s">
        <v>233</v>
      </c>
      <c r="C91" s="197" t="n">
        <v>90</v>
      </c>
      <c r="D91" s="193"/>
      <c r="E91" s="198" t="n">
        <v>376</v>
      </c>
      <c r="F91" s="195"/>
      <c r="G91" s="197" t="n">
        <v>831</v>
      </c>
      <c r="H91" s="193"/>
      <c r="I91" s="198" t="n">
        <f aca="false">C91+E91+G91</f>
        <v>1297</v>
      </c>
      <c r="J91" s="193"/>
    </row>
    <row r="92" customFormat="false" ht="14.1" hidden="false" customHeight="true" outlineLevel="0" collapsed="false">
      <c r="A92" s="190" t="n">
        <v>82</v>
      </c>
      <c r="B92" s="191" t="s">
        <v>234</v>
      </c>
      <c r="C92" s="197" t="n">
        <v>23</v>
      </c>
      <c r="D92" s="193"/>
      <c r="E92" s="198" t="n">
        <v>211</v>
      </c>
      <c r="F92" s="195"/>
      <c r="G92" s="197" t="n">
        <v>488</v>
      </c>
      <c r="H92" s="193"/>
      <c r="I92" s="198" t="n">
        <f aca="false">C92+E92+G92</f>
        <v>722</v>
      </c>
      <c r="J92" s="193"/>
    </row>
    <row r="93" customFormat="false" ht="14.1" hidden="false" customHeight="true" outlineLevel="0" collapsed="false">
      <c r="A93" s="190" t="n">
        <v>83</v>
      </c>
      <c r="B93" s="191" t="s">
        <v>235</v>
      </c>
      <c r="C93" s="197" t="n">
        <v>42</v>
      </c>
      <c r="D93" s="193"/>
      <c r="E93" s="198" t="n">
        <v>771</v>
      </c>
      <c r="F93" s="195"/>
      <c r="G93" s="197" t="n">
        <v>1443</v>
      </c>
      <c r="H93" s="193"/>
      <c r="I93" s="198" t="n">
        <f aca="false">C93+E93+G93</f>
        <v>2256</v>
      </c>
      <c r="J93" s="193"/>
    </row>
    <row r="94" customFormat="false" ht="14.1" hidden="false" customHeight="true" outlineLevel="0" collapsed="false">
      <c r="A94" s="190" t="n">
        <v>84</v>
      </c>
      <c r="B94" s="191" t="s">
        <v>236</v>
      </c>
      <c r="C94" s="197" t="n">
        <v>233</v>
      </c>
      <c r="D94" s="193"/>
      <c r="E94" s="198" t="n">
        <v>372</v>
      </c>
      <c r="F94" s="195"/>
      <c r="G94" s="197" t="n">
        <v>810</v>
      </c>
      <c r="H94" s="193"/>
      <c r="I94" s="198" t="n">
        <f aca="false">C94+E94+G94</f>
        <v>1415</v>
      </c>
      <c r="J94" s="193"/>
    </row>
    <row r="95" customFormat="false" ht="14.1" hidden="false" customHeight="true" outlineLevel="0" collapsed="false">
      <c r="A95" s="190" t="n">
        <v>85</v>
      </c>
      <c r="B95" s="191" t="s">
        <v>237</v>
      </c>
      <c r="C95" s="197" t="n">
        <v>235</v>
      </c>
      <c r="D95" s="193"/>
      <c r="E95" s="198" t="n">
        <v>357</v>
      </c>
      <c r="F95" s="195"/>
      <c r="G95" s="197" t="n">
        <v>1748</v>
      </c>
      <c r="H95" s="193"/>
      <c r="I95" s="198" t="n">
        <f aca="false">C95+E95+G95</f>
        <v>2340</v>
      </c>
      <c r="J95" s="193"/>
    </row>
    <row r="96" customFormat="false" ht="14.1" hidden="false" customHeight="true" outlineLevel="0" collapsed="false">
      <c r="A96" s="190" t="n">
        <v>86</v>
      </c>
      <c r="B96" s="191" t="s">
        <v>238</v>
      </c>
      <c r="C96" s="197" t="n">
        <v>150</v>
      </c>
      <c r="D96" s="193"/>
      <c r="E96" s="198" t="n">
        <v>222</v>
      </c>
      <c r="F96" s="195"/>
      <c r="G96" s="197" t="n">
        <v>1032</v>
      </c>
      <c r="H96" s="193"/>
      <c r="I96" s="198" t="n">
        <f aca="false">C96+E96+G96</f>
        <v>1404</v>
      </c>
      <c r="J96" s="193"/>
    </row>
    <row r="97" customFormat="false" ht="14.1" hidden="false" customHeight="true" outlineLevel="0" collapsed="false">
      <c r="A97" s="190" t="n">
        <v>87</v>
      </c>
      <c r="B97" s="191" t="s">
        <v>239</v>
      </c>
      <c r="C97" s="197" t="n">
        <v>49</v>
      </c>
      <c r="D97" s="193"/>
      <c r="E97" s="198" t="n">
        <v>345.485162181415</v>
      </c>
      <c r="F97" s="195" t="s">
        <v>167</v>
      </c>
      <c r="G97" s="197" t="n">
        <v>939</v>
      </c>
      <c r="H97" s="193"/>
      <c r="I97" s="198" t="n">
        <f aca="false">C97+E97+G97</f>
        <v>1333.48516218142</v>
      </c>
      <c r="J97" s="193"/>
    </row>
    <row r="98" customFormat="false" ht="14.1" hidden="false" customHeight="true" outlineLevel="0" collapsed="false">
      <c r="A98" s="190" t="n">
        <v>88</v>
      </c>
      <c r="B98" s="191" t="s">
        <v>240</v>
      </c>
      <c r="C98" s="197" t="n">
        <v>67</v>
      </c>
      <c r="D98" s="193"/>
      <c r="E98" s="198" t="n">
        <v>356</v>
      </c>
      <c r="F98" s="195"/>
      <c r="G98" s="197" t="n">
        <v>848</v>
      </c>
      <c r="H98" s="193"/>
      <c r="I98" s="198" t="n">
        <f aca="false">C98+E98+G98</f>
        <v>1271</v>
      </c>
      <c r="J98" s="193"/>
    </row>
    <row r="99" customFormat="false" ht="14.1" hidden="false" customHeight="true" outlineLevel="0" collapsed="false">
      <c r="A99" s="190" t="n">
        <v>89</v>
      </c>
      <c r="B99" s="191" t="s">
        <v>241</v>
      </c>
      <c r="C99" s="197" t="n">
        <v>62</v>
      </c>
      <c r="D99" s="193"/>
      <c r="E99" s="198" t="n">
        <v>401</v>
      </c>
      <c r="F99" s="195"/>
      <c r="G99" s="197" t="n">
        <v>838</v>
      </c>
      <c r="H99" s="193"/>
      <c r="I99" s="198" t="n">
        <f aca="false">C99+E99+G99</f>
        <v>1301</v>
      </c>
      <c r="J99" s="193"/>
    </row>
    <row r="100" customFormat="false" ht="14.1" hidden="false" customHeight="true" outlineLevel="0" collapsed="false">
      <c r="A100" s="190" t="n">
        <v>90</v>
      </c>
      <c r="B100" s="191" t="s">
        <v>242</v>
      </c>
      <c r="C100" s="197" t="n">
        <v>22</v>
      </c>
      <c r="D100" s="193"/>
      <c r="E100" s="198" t="n">
        <v>82</v>
      </c>
      <c r="F100" s="195"/>
      <c r="G100" s="197" t="n">
        <v>436</v>
      </c>
      <c r="H100" s="193"/>
      <c r="I100" s="198" t="n">
        <f aca="false">C100+E100+G100</f>
        <v>540</v>
      </c>
      <c r="J100" s="193"/>
    </row>
    <row r="101" customFormat="false" ht="14.1" hidden="false" customHeight="true" outlineLevel="0" collapsed="false">
      <c r="A101" s="190" t="n">
        <v>91</v>
      </c>
      <c r="B101" s="191" t="s">
        <v>243</v>
      </c>
      <c r="C101" s="197" t="n">
        <v>170</v>
      </c>
      <c r="D101" s="193"/>
      <c r="E101" s="198" t="n">
        <v>703</v>
      </c>
      <c r="F101" s="195"/>
      <c r="G101" s="197" t="n">
        <v>1755.69792924346</v>
      </c>
      <c r="H101" s="193" t="s">
        <v>167</v>
      </c>
      <c r="I101" s="198" t="n">
        <f aca="false">C101+E101+G101</f>
        <v>2628.69792924346</v>
      </c>
      <c r="J101" s="193"/>
    </row>
    <row r="102" customFormat="false" ht="14.1" hidden="false" customHeight="true" outlineLevel="0" collapsed="false">
      <c r="A102" s="190" t="n">
        <v>92</v>
      </c>
      <c r="B102" s="191" t="s">
        <v>244</v>
      </c>
      <c r="C102" s="197" t="n">
        <v>124</v>
      </c>
      <c r="D102" s="193"/>
      <c r="E102" s="198" t="n">
        <v>1400.22045382031</v>
      </c>
      <c r="F102" s="195" t="s">
        <v>167</v>
      </c>
      <c r="G102" s="197" t="n">
        <v>1143</v>
      </c>
      <c r="H102" s="193"/>
      <c r="I102" s="198" t="n">
        <f aca="false">C102+E102+G102</f>
        <v>2667.22045382031</v>
      </c>
      <c r="J102" s="193"/>
    </row>
    <row r="103" customFormat="false" ht="14.1" hidden="false" customHeight="true" outlineLevel="0" collapsed="false">
      <c r="A103" s="190" t="n">
        <v>93</v>
      </c>
      <c r="B103" s="191" t="s">
        <v>245</v>
      </c>
      <c r="C103" s="197" t="n">
        <v>302</v>
      </c>
      <c r="D103" s="193"/>
      <c r="E103" s="198" t="n">
        <v>1646</v>
      </c>
      <c r="F103" s="195"/>
      <c r="G103" s="197" t="n">
        <v>2048</v>
      </c>
      <c r="H103" s="362"/>
      <c r="I103" s="198" t="n">
        <f aca="false">C103+E103+G103</f>
        <v>3996</v>
      </c>
      <c r="J103" s="193"/>
    </row>
    <row r="104" customFormat="false" ht="14.1" hidden="false" customHeight="true" outlineLevel="0" collapsed="false">
      <c r="A104" s="190" t="n">
        <v>94</v>
      </c>
      <c r="B104" s="191" t="s">
        <v>246</v>
      </c>
      <c r="C104" s="197" t="n">
        <v>554</v>
      </c>
      <c r="D104" s="193"/>
      <c r="E104" s="198" t="n">
        <v>2177</v>
      </c>
      <c r="F104" s="195"/>
      <c r="G104" s="197" t="n">
        <v>1488.88283937399</v>
      </c>
      <c r="H104" s="193" t="s">
        <v>167</v>
      </c>
      <c r="I104" s="198" t="n">
        <f aca="false">C104+E104+G104</f>
        <v>4219.88283937399</v>
      </c>
      <c r="J104" s="193"/>
    </row>
    <row r="105" customFormat="false" ht="14.1" hidden="false" customHeight="true" outlineLevel="0" collapsed="false">
      <c r="A105" s="190" t="n">
        <v>95</v>
      </c>
      <c r="B105" s="191" t="s">
        <v>247</v>
      </c>
      <c r="C105" s="197" t="n">
        <v>3</v>
      </c>
      <c r="D105" s="193"/>
      <c r="E105" s="198" t="n">
        <v>1082.23405875876</v>
      </c>
      <c r="F105" s="195" t="s">
        <v>167</v>
      </c>
      <c r="G105" s="197" t="n">
        <v>2001.24456712672</v>
      </c>
      <c r="H105" s="193" t="s">
        <v>167</v>
      </c>
      <c r="I105" s="198" t="n">
        <f aca="false">C105+E105+G105</f>
        <v>3086.47862588548</v>
      </c>
      <c r="J105" s="193"/>
    </row>
    <row r="106" customFormat="false" ht="14.1" hidden="false" customHeight="true" outlineLevel="0" collapsed="false">
      <c r="A106" s="190" t="n">
        <v>971</v>
      </c>
      <c r="B106" s="191" t="s">
        <v>248</v>
      </c>
      <c r="C106" s="197" t="n">
        <v>0</v>
      </c>
      <c r="D106" s="193"/>
      <c r="E106" s="198" t="n">
        <v>695</v>
      </c>
      <c r="F106" s="195"/>
      <c r="G106" s="197" t="n">
        <v>840</v>
      </c>
      <c r="H106" s="193"/>
      <c r="I106" s="198" t="n">
        <f aca="false">C106+E106+G106</f>
        <v>1535</v>
      </c>
      <c r="J106" s="193"/>
    </row>
    <row r="107" customFormat="false" ht="14.1" hidden="false" customHeight="true" outlineLevel="0" collapsed="false">
      <c r="A107" s="190" t="n">
        <v>972</v>
      </c>
      <c r="B107" s="191" t="s">
        <v>249</v>
      </c>
      <c r="C107" s="197" t="n">
        <v>56</v>
      </c>
      <c r="D107" s="193"/>
      <c r="E107" s="198" t="n">
        <v>0</v>
      </c>
      <c r="F107" s="195"/>
      <c r="G107" s="197" t="n">
        <v>1723</v>
      </c>
      <c r="H107" s="193"/>
      <c r="I107" s="198" t="n">
        <f aca="false">C107+E107+G107</f>
        <v>1779</v>
      </c>
      <c r="J107" s="193"/>
    </row>
    <row r="108" customFormat="false" ht="14.1" hidden="false" customHeight="true" outlineLevel="0" collapsed="false">
      <c r="A108" s="190" t="n">
        <v>973</v>
      </c>
      <c r="B108" s="191" t="s">
        <v>250</v>
      </c>
      <c r="C108" s="197" t="n">
        <v>0</v>
      </c>
      <c r="D108" s="193"/>
      <c r="E108" s="198" t="n">
        <v>162</v>
      </c>
      <c r="F108" s="195"/>
      <c r="G108" s="197" t="n">
        <v>92</v>
      </c>
      <c r="H108" s="193"/>
      <c r="I108" s="198" t="n">
        <f aca="false">C108+E108+G108</f>
        <v>254</v>
      </c>
      <c r="J108" s="193"/>
    </row>
    <row r="109" customFormat="false" ht="14.1" hidden="false" customHeight="true" outlineLevel="0" collapsed="false">
      <c r="A109" s="203" t="n">
        <v>974</v>
      </c>
      <c r="B109" s="204" t="s">
        <v>251</v>
      </c>
      <c r="C109" s="209" t="n">
        <v>753</v>
      </c>
      <c r="D109" s="206"/>
      <c r="E109" s="222" t="n">
        <v>1637</v>
      </c>
      <c r="F109" s="208"/>
      <c r="G109" s="209" t="n">
        <v>994</v>
      </c>
      <c r="H109" s="206"/>
      <c r="I109" s="222" t="n">
        <f aca="false">C109+E109+G109</f>
        <v>3384</v>
      </c>
      <c r="J109" s="206"/>
    </row>
    <row r="110" customFormat="false" ht="14.1" hidden="false" customHeight="true" outlineLevel="0" collapsed="false">
      <c r="A110" s="213"/>
      <c r="B110" s="363"/>
      <c r="C110" s="364"/>
      <c r="D110" s="364"/>
      <c r="E110" s="364"/>
      <c r="F110" s="364"/>
      <c r="G110" s="364"/>
      <c r="H110" s="364"/>
      <c r="I110" s="364"/>
      <c r="J110" s="364"/>
    </row>
    <row r="111" customFormat="false" ht="14.1" hidden="false" customHeight="true" outlineLevel="0" collapsed="false">
      <c r="A111" s="228" t="s">
        <v>252</v>
      </c>
      <c r="B111" s="365"/>
      <c r="C111" s="233" t="n">
        <v>19494.056737651</v>
      </c>
      <c r="D111" s="235"/>
      <c r="E111" s="233" t="n">
        <v>53683.3772979282</v>
      </c>
      <c r="F111" s="235"/>
      <c r="G111" s="233" t="n">
        <v>112989.911738143</v>
      </c>
      <c r="H111" s="235"/>
      <c r="I111" s="233" t="n">
        <f aca="false">SUM(I63:I105,I7:I59)</f>
        <v>186167.345773722</v>
      </c>
      <c r="J111" s="235"/>
    </row>
    <row r="112" customFormat="false" ht="14.1" hidden="false" customHeight="true" outlineLevel="0" collapsed="false">
      <c r="A112" s="238" t="s">
        <v>253</v>
      </c>
      <c r="B112" s="238"/>
      <c r="C112" s="243" t="n">
        <v>809</v>
      </c>
      <c r="D112" s="245"/>
      <c r="E112" s="243" t="n">
        <v>2494</v>
      </c>
      <c r="F112" s="245"/>
      <c r="G112" s="243" t="n">
        <v>3649</v>
      </c>
      <c r="H112" s="245"/>
      <c r="I112" s="243" t="n">
        <f aca="false">SUM(I106:I109)</f>
        <v>6952</v>
      </c>
      <c r="J112" s="245"/>
    </row>
    <row r="113" customFormat="false" ht="14.1" hidden="false" customHeight="true" outlineLevel="0" collapsed="false">
      <c r="A113" s="238" t="s">
        <v>254</v>
      </c>
      <c r="B113" s="238"/>
      <c r="C113" s="243" t="n">
        <v>20303.056737651</v>
      </c>
      <c r="D113" s="245"/>
      <c r="E113" s="243" t="n">
        <v>56177.3772979282</v>
      </c>
      <c r="F113" s="245"/>
      <c r="G113" s="243" t="n">
        <v>116638.911738143</v>
      </c>
      <c r="H113" s="245"/>
      <c r="I113" s="243" t="n">
        <f aca="false">SUM(I111:I112)</f>
        <v>193119.345773722</v>
      </c>
      <c r="J113" s="245"/>
    </row>
    <row r="114" customFormat="false" ht="12.75" hidden="false" customHeight="true" outlineLevel="0" collapsed="false">
      <c r="A114" s="366" t="s">
        <v>255</v>
      </c>
      <c r="B114" s="367"/>
      <c r="C114" s="367"/>
      <c r="D114" s="368"/>
      <c r="E114" s="367"/>
      <c r="F114" s="368"/>
      <c r="G114" s="367"/>
      <c r="H114" s="368"/>
      <c r="I114" s="367"/>
      <c r="J114" s="368"/>
    </row>
    <row r="115" customFormat="false" ht="12.75" hidden="false" customHeight="true" outlineLevel="0" collapsed="false">
      <c r="A115" s="201" t="s">
        <v>256</v>
      </c>
      <c r="B115" s="201"/>
      <c r="C115" s="220"/>
      <c r="D115" s="220"/>
      <c r="E115" s="220"/>
      <c r="F115" s="220"/>
      <c r="G115" s="220"/>
      <c r="H115" s="215"/>
      <c r="I115" s="215"/>
      <c r="J115" s="215"/>
    </row>
    <row r="116" customFormat="false" ht="12.75" hidden="false" customHeight="true" outlineLevel="0" collapsed="false">
      <c r="A116" s="201" t="s">
        <v>257</v>
      </c>
      <c r="B116" s="201"/>
      <c r="C116" s="369"/>
      <c r="D116" s="220"/>
      <c r="E116" s="220"/>
      <c r="F116" s="215"/>
      <c r="G116" s="220"/>
      <c r="H116" s="215"/>
      <c r="I116" s="220"/>
      <c r="J116" s="215"/>
    </row>
  </sheetData>
  <mergeCells count="15">
    <mergeCell ref="A1:J1"/>
    <mergeCell ref="A2:J2"/>
    <mergeCell ref="A3:J3"/>
    <mergeCell ref="A5:B6"/>
    <mergeCell ref="C5:D6"/>
    <mergeCell ref="E5:F6"/>
    <mergeCell ref="G5:H6"/>
    <mergeCell ref="I5:J6"/>
    <mergeCell ref="A61:B62"/>
    <mergeCell ref="C61:D62"/>
    <mergeCell ref="E61:F62"/>
    <mergeCell ref="G61:H62"/>
    <mergeCell ref="I61:J62"/>
    <mergeCell ref="A112:B112"/>
    <mergeCell ref="A113:B113"/>
  </mergeCells>
  <hyperlinks>
    <hyperlink ref="K1" location="Sommaire!A1" display="Retour au sommaire"/>
  </hyperlinks>
  <printOptions headings="false" gridLines="false" gridLinesSet="true" horizontalCentered="true" verticalCentered="true"/>
  <pageMargins left="0.157638888888889" right="0.984027777777778" top="0.420138888888889" bottom="0.30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O1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4.42"/>
    <col collapsed="false" customWidth="true" hidden="false" outlineLevel="0" max="3" min="3" style="173" width="12.71"/>
    <col collapsed="false" customWidth="true" hidden="false" outlineLevel="0" max="4" min="4" style="173" width="3.71"/>
    <col collapsed="false" customWidth="true" hidden="false" outlineLevel="0" max="5" min="5" style="173" width="12.71"/>
    <col collapsed="false" customWidth="true" hidden="false" outlineLevel="0" max="6" min="6" style="173" width="3.71"/>
    <col collapsed="false" customWidth="true" hidden="false" outlineLevel="0" max="7" min="7" style="173" width="12.71"/>
    <col collapsed="false" customWidth="true" hidden="false" outlineLevel="0" max="8" min="8" style="370" width="3.71"/>
    <col collapsed="false" customWidth="true" hidden="false" outlineLevel="0" max="9" min="9" style="173" width="12.71"/>
    <col collapsed="false" customWidth="true" hidden="false" outlineLevel="0" max="10" min="10" style="173" width="3.71"/>
    <col collapsed="false" customWidth="true" hidden="false" outlineLevel="0" max="11" min="11" style="173" width="12.71"/>
    <col collapsed="false" customWidth="true" hidden="false" outlineLevel="0" max="12" min="12" style="173" width="3.71"/>
    <col collapsed="false" customWidth="true" hidden="false" outlineLevel="0" max="13" min="13" style="173" width="12.71"/>
    <col collapsed="false" customWidth="true" hidden="false" outlineLevel="0" max="14" min="14" style="173" width="3.71"/>
    <col collapsed="false" customWidth="true" hidden="false" outlineLevel="0" max="1025" min="15" style="172" width="14.01"/>
  </cols>
  <sheetData>
    <row r="1" s="343" customFormat="true" ht="15" hidden="false" customHeight="true" outlineLevel="0" collapsed="false">
      <c r="A1" s="174" t="s">
        <v>271</v>
      </c>
      <c r="B1" s="174"/>
      <c r="C1" s="174"/>
      <c r="D1" s="174"/>
      <c r="E1" s="174"/>
      <c r="F1" s="174"/>
      <c r="G1" s="174"/>
      <c r="H1" s="174"/>
      <c r="I1" s="174"/>
      <c r="J1" s="340"/>
      <c r="K1" s="342"/>
      <c r="L1" s="341"/>
      <c r="M1" s="342"/>
      <c r="N1" s="341"/>
      <c r="O1" s="24" t="s">
        <v>41</v>
      </c>
    </row>
    <row r="2" s="343" customFormat="tru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340"/>
      <c r="K2" s="342"/>
      <c r="L2" s="341"/>
      <c r="M2" s="342"/>
      <c r="N2" s="341"/>
      <c r="O2" s="172"/>
    </row>
    <row r="3" customFormat="false" ht="15" hidden="false" customHeight="true" outlineLevel="0" collapsed="false">
      <c r="A3" s="174" t="s">
        <v>282</v>
      </c>
      <c r="B3" s="174"/>
      <c r="C3" s="174"/>
      <c r="D3" s="174"/>
      <c r="E3" s="174"/>
      <c r="F3" s="174"/>
      <c r="G3" s="174"/>
      <c r="H3" s="174"/>
      <c r="I3" s="174"/>
      <c r="J3" s="174"/>
      <c r="K3" s="342"/>
      <c r="L3" s="342"/>
      <c r="M3" s="342"/>
    </row>
    <row r="4" customFormat="false" ht="15" hidden="false" customHeight="true" outlineLevel="0" collapsed="false">
      <c r="A4" s="178"/>
      <c r="B4" s="178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="358" customFormat="true" ht="42" hidden="false" customHeight="true" outlineLevel="0" collapsed="false">
      <c r="A5" s="182" t="s">
        <v>140</v>
      </c>
      <c r="B5" s="182"/>
      <c r="C5" s="183" t="s">
        <v>275</v>
      </c>
      <c r="D5" s="183"/>
      <c r="E5" s="184" t="s">
        <v>283</v>
      </c>
      <c r="F5" s="184"/>
      <c r="G5" s="183" t="s">
        <v>284</v>
      </c>
      <c r="H5" s="183"/>
      <c r="I5" s="184" t="s">
        <v>285</v>
      </c>
      <c r="J5" s="184"/>
      <c r="K5" s="183" t="s">
        <v>286</v>
      </c>
      <c r="L5" s="183"/>
      <c r="M5" s="273" t="s">
        <v>287</v>
      </c>
      <c r="N5" s="273"/>
    </row>
    <row r="6" customFormat="false" ht="4.5" hidden="false" customHeight="true" outlineLevel="0" collapsed="false">
      <c r="A6" s="182"/>
      <c r="B6" s="182"/>
      <c r="C6" s="183"/>
      <c r="D6" s="183"/>
      <c r="E6" s="184"/>
      <c r="F6" s="184"/>
      <c r="G6" s="183"/>
      <c r="H6" s="183"/>
      <c r="I6" s="184"/>
      <c r="J6" s="184"/>
      <c r="K6" s="183"/>
      <c r="L6" s="183"/>
      <c r="M6" s="273"/>
      <c r="N6" s="273"/>
    </row>
    <row r="7" customFormat="false" ht="13.5" hidden="false" customHeight="true" outlineLevel="0" collapsed="false">
      <c r="A7" s="190" t="n">
        <v>1</v>
      </c>
      <c r="B7" s="191" t="s">
        <v>148</v>
      </c>
      <c r="C7" s="197" t="n">
        <v>953</v>
      </c>
      <c r="D7" s="193"/>
      <c r="E7" s="198" t="n">
        <v>127</v>
      </c>
      <c r="F7" s="195"/>
      <c r="G7" s="197" t="n">
        <v>106.616374695309</v>
      </c>
      <c r="H7" s="193" t="s">
        <v>167</v>
      </c>
      <c r="I7" s="198" t="n">
        <v>9</v>
      </c>
      <c r="J7" s="195"/>
      <c r="K7" s="197" t="n">
        <v>117</v>
      </c>
      <c r="L7" s="193"/>
      <c r="M7" s="198" t="n">
        <f aca="false">SUM(C7+E7+G7+I7+K7)</f>
        <v>1312.61637469531</v>
      </c>
      <c r="N7" s="193"/>
    </row>
    <row r="8" customFormat="false" ht="13.5" hidden="false" customHeight="true" outlineLevel="0" collapsed="false">
      <c r="A8" s="190" t="n">
        <v>2</v>
      </c>
      <c r="B8" s="191" t="s">
        <v>149</v>
      </c>
      <c r="C8" s="197" t="n">
        <v>1006</v>
      </c>
      <c r="D8" s="193"/>
      <c r="E8" s="198" t="n">
        <v>131</v>
      </c>
      <c r="F8" s="195"/>
      <c r="G8" s="197" t="n">
        <v>60</v>
      </c>
      <c r="H8" s="193"/>
      <c r="I8" s="198" t="n">
        <v>49</v>
      </c>
      <c r="J8" s="195"/>
      <c r="K8" s="197" t="n">
        <v>186</v>
      </c>
      <c r="L8" s="193"/>
      <c r="M8" s="198" t="n">
        <f aca="false">SUM(C8+E8+G8+I8+K8)</f>
        <v>1432</v>
      </c>
      <c r="N8" s="193"/>
    </row>
    <row r="9" customFormat="false" ht="13.5" hidden="false" customHeight="true" outlineLevel="0" collapsed="false">
      <c r="A9" s="190" t="n">
        <v>3</v>
      </c>
      <c r="B9" s="191" t="s">
        <v>150</v>
      </c>
      <c r="C9" s="197" t="n">
        <v>574</v>
      </c>
      <c r="D9" s="193"/>
      <c r="E9" s="198" t="n">
        <v>36</v>
      </c>
      <c r="F9" s="195"/>
      <c r="G9" s="197" t="n">
        <v>82</v>
      </c>
      <c r="H9" s="193"/>
      <c r="I9" s="198" t="n">
        <v>78</v>
      </c>
      <c r="J9" s="195"/>
      <c r="K9" s="197" t="n">
        <v>78</v>
      </c>
      <c r="L9" s="193"/>
      <c r="M9" s="198" t="n">
        <f aca="false">SUM(C9+E9+G9+I9+K9)</f>
        <v>848</v>
      </c>
      <c r="N9" s="193"/>
    </row>
    <row r="10" customFormat="false" ht="13.5" hidden="false" customHeight="true" outlineLevel="0" collapsed="false">
      <c r="A10" s="190" t="n">
        <v>4</v>
      </c>
      <c r="B10" s="191" t="s">
        <v>151</v>
      </c>
      <c r="C10" s="197" t="n">
        <v>219</v>
      </c>
      <c r="D10" s="193"/>
      <c r="E10" s="198" t="n">
        <v>31</v>
      </c>
      <c r="F10" s="195"/>
      <c r="G10" s="197" t="n">
        <v>50</v>
      </c>
      <c r="H10" s="193"/>
      <c r="I10" s="198" t="n">
        <v>0</v>
      </c>
      <c r="J10" s="195"/>
      <c r="K10" s="197" t="n">
        <v>17</v>
      </c>
      <c r="L10" s="193"/>
      <c r="M10" s="198" t="n">
        <f aca="false">SUM(C10+E10+G10+I10+K10)</f>
        <v>317</v>
      </c>
      <c r="N10" s="193"/>
    </row>
    <row r="11" customFormat="false" ht="13.5" hidden="false" customHeight="true" outlineLevel="0" collapsed="false">
      <c r="A11" s="190" t="n">
        <v>5</v>
      </c>
      <c r="B11" s="191" t="s">
        <v>152</v>
      </c>
      <c r="C11" s="197" t="n">
        <v>251</v>
      </c>
      <c r="D11" s="193"/>
      <c r="E11" s="198" t="n">
        <v>12</v>
      </c>
      <c r="F11" s="195" t="s">
        <v>167</v>
      </c>
      <c r="G11" s="197" t="n">
        <v>26</v>
      </c>
      <c r="H11" s="193"/>
      <c r="I11" s="198" t="n">
        <v>1</v>
      </c>
      <c r="J11" s="195"/>
      <c r="K11" s="197" t="n">
        <v>49</v>
      </c>
      <c r="L11" s="193"/>
      <c r="M11" s="198" t="n">
        <f aca="false">SUM(C11+E11+G11+I11+K11)</f>
        <v>339</v>
      </c>
      <c r="N11" s="193"/>
    </row>
    <row r="12" customFormat="false" ht="13.5" hidden="false" customHeight="true" outlineLevel="0" collapsed="false">
      <c r="A12" s="190" t="n">
        <v>6</v>
      </c>
      <c r="B12" s="191" t="s">
        <v>153</v>
      </c>
      <c r="C12" s="197" t="n">
        <v>973</v>
      </c>
      <c r="D12" s="193"/>
      <c r="E12" s="198" t="n">
        <v>413.27996846906</v>
      </c>
      <c r="F12" s="195"/>
      <c r="G12" s="197" t="n">
        <v>220.829054377292</v>
      </c>
      <c r="H12" s="193" t="s">
        <v>167</v>
      </c>
      <c r="I12" s="198" t="n">
        <v>16</v>
      </c>
      <c r="J12" s="195"/>
      <c r="K12" s="197" t="n">
        <v>505</v>
      </c>
      <c r="L12" s="193"/>
      <c r="M12" s="198" t="n">
        <f aca="false">SUM(C12+E12+G12+I12+K12)</f>
        <v>2128.10902284635</v>
      </c>
      <c r="N12" s="193"/>
    </row>
    <row r="13" customFormat="false" ht="13.5" hidden="false" customHeight="true" outlineLevel="0" collapsed="false">
      <c r="A13" s="190" t="n">
        <v>7</v>
      </c>
      <c r="B13" s="191" t="s">
        <v>154</v>
      </c>
      <c r="C13" s="197" t="n">
        <v>524</v>
      </c>
      <c r="D13" s="193"/>
      <c r="E13" s="198" t="n">
        <v>43</v>
      </c>
      <c r="F13" s="195"/>
      <c r="G13" s="197" t="n">
        <v>56</v>
      </c>
      <c r="H13" s="193"/>
      <c r="I13" s="198" t="n">
        <v>10</v>
      </c>
      <c r="J13" s="195"/>
      <c r="K13" s="197" t="n">
        <v>28</v>
      </c>
      <c r="L13" s="193"/>
      <c r="M13" s="198" t="n">
        <f aca="false">SUM(C13+E13+G13+I13+K13)</f>
        <v>661</v>
      </c>
      <c r="N13" s="193"/>
    </row>
    <row r="14" customFormat="false" ht="13.5" hidden="false" customHeight="true" outlineLevel="0" collapsed="false">
      <c r="A14" s="190" t="n">
        <v>8</v>
      </c>
      <c r="B14" s="191" t="s">
        <v>155</v>
      </c>
      <c r="C14" s="197" t="n">
        <v>408</v>
      </c>
      <c r="D14" s="193"/>
      <c r="E14" s="198" t="n">
        <v>0</v>
      </c>
      <c r="F14" s="195"/>
      <c r="G14" s="197" t="n">
        <v>4</v>
      </c>
      <c r="H14" s="193"/>
      <c r="I14" s="198" t="n">
        <v>36</v>
      </c>
      <c r="J14" s="195"/>
      <c r="K14" s="197" t="n">
        <v>42</v>
      </c>
      <c r="L14" s="193"/>
      <c r="M14" s="198" t="n">
        <f aca="false">SUM(C14+E14+G14+I14+K14)</f>
        <v>490</v>
      </c>
      <c r="N14" s="193"/>
    </row>
    <row r="15" customFormat="false" ht="13.5" hidden="false" customHeight="true" outlineLevel="0" collapsed="false">
      <c r="A15" s="190" t="n">
        <v>9</v>
      </c>
      <c r="B15" s="191" t="s">
        <v>156</v>
      </c>
      <c r="C15" s="197" t="n">
        <v>289</v>
      </c>
      <c r="D15" s="193"/>
      <c r="E15" s="198" t="n">
        <v>29</v>
      </c>
      <c r="F15" s="195"/>
      <c r="G15" s="197" t="n">
        <v>5</v>
      </c>
      <c r="H15" s="193"/>
      <c r="I15" s="198" t="n">
        <v>11</v>
      </c>
      <c r="J15" s="195"/>
      <c r="K15" s="197" t="n">
        <v>0</v>
      </c>
      <c r="L15" s="193"/>
      <c r="M15" s="198" t="n">
        <f aca="false">SUM(C15+E15+G15+I15+K15)</f>
        <v>334</v>
      </c>
      <c r="N15" s="193"/>
    </row>
    <row r="16" customFormat="false" ht="13.5" hidden="false" customHeight="true" outlineLevel="0" collapsed="false">
      <c r="A16" s="190" t="n">
        <v>10</v>
      </c>
      <c r="B16" s="191" t="s">
        <v>157</v>
      </c>
      <c r="C16" s="197" t="n">
        <v>442</v>
      </c>
      <c r="D16" s="193"/>
      <c r="E16" s="198" t="n">
        <v>48.5719111878531</v>
      </c>
      <c r="F16" s="195" t="s">
        <v>167</v>
      </c>
      <c r="G16" s="197" t="n">
        <v>62.0215960088389</v>
      </c>
      <c r="H16" s="193" t="s">
        <v>167</v>
      </c>
      <c r="I16" s="198" t="n">
        <v>67</v>
      </c>
      <c r="J16" s="195"/>
      <c r="K16" s="197" t="n">
        <v>105</v>
      </c>
      <c r="L16" s="193"/>
      <c r="M16" s="198" t="n">
        <f aca="false">SUM(C16+E16+G16+I16+K16)</f>
        <v>724.593507196692</v>
      </c>
      <c r="N16" s="193"/>
    </row>
    <row r="17" customFormat="false" ht="13.5" hidden="false" customHeight="true" outlineLevel="0" collapsed="false">
      <c r="A17" s="190" t="n">
        <v>11</v>
      </c>
      <c r="B17" s="191" t="s">
        <v>158</v>
      </c>
      <c r="C17" s="197" t="n">
        <v>732</v>
      </c>
      <c r="D17" s="193"/>
      <c r="E17" s="198" t="n">
        <v>123.942118203487</v>
      </c>
      <c r="F17" s="195" t="s">
        <v>167</v>
      </c>
      <c r="G17" s="197" t="n">
        <v>88</v>
      </c>
      <c r="H17" s="193" t="s">
        <v>167</v>
      </c>
      <c r="I17" s="198" t="n">
        <v>18</v>
      </c>
      <c r="J17" s="195"/>
      <c r="K17" s="197" t="n">
        <v>33</v>
      </c>
      <c r="L17" s="193"/>
      <c r="M17" s="198" t="n">
        <f aca="false">SUM(C17+E17+G17+I17+K17)</f>
        <v>994.942118203487</v>
      </c>
      <c r="N17" s="193"/>
    </row>
    <row r="18" customFormat="false" ht="13.5" hidden="false" customHeight="true" outlineLevel="0" collapsed="false">
      <c r="A18" s="190" t="n">
        <v>12</v>
      </c>
      <c r="B18" s="191" t="s">
        <v>159</v>
      </c>
      <c r="C18" s="197" t="n">
        <v>668</v>
      </c>
      <c r="D18" s="193"/>
      <c r="E18" s="198" t="n">
        <v>2</v>
      </c>
      <c r="F18" s="195"/>
      <c r="G18" s="197" t="n">
        <v>234</v>
      </c>
      <c r="H18" s="193"/>
      <c r="I18" s="198" t="n">
        <v>23</v>
      </c>
      <c r="J18" s="195"/>
      <c r="K18" s="197" t="n">
        <v>42</v>
      </c>
      <c r="L18" s="193"/>
      <c r="M18" s="198" t="n">
        <f aca="false">SUM(C18+E18+G18+I18+K18)</f>
        <v>969</v>
      </c>
      <c r="N18" s="193"/>
    </row>
    <row r="19" customFormat="false" ht="13.5" hidden="false" customHeight="true" outlineLevel="0" collapsed="false">
      <c r="A19" s="190" t="n">
        <v>13</v>
      </c>
      <c r="B19" s="191" t="s">
        <v>160</v>
      </c>
      <c r="C19" s="197" t="n">
        <v>2153</v>
      </c>
      <c r="D19" s="193"/>
      <c r="E19" s="198" t="n">
        <v>367.848482573525</v>
      </c>
      <c r="F19" s="195" t="s">
        <v>167</v>
      </c>
      <c r="G19" s="197" t="n">
        <v>219.488529967879</v>
      </c>
      <c r="H19" s="193" t="s">
        <v>167</v>
      </c>
      <c r="I19" s="198" t="n">
        <v>17</v>
      </c>
      <c r="J19" s="195"/>
      <c r="K19" s="197" t="n">
        <v>289</v>
      </c>
      <c r="L19" s="193"/>
      <c r="M19" s="198" t="n">
        <f aca="false">SUM(C19+E19+G19+I19+K19)</f>
        <v>3046.3370125414</v>
      </c>
      <c r="N19" s="193"/>
    </row>
    <row r="20" customFormat="false" ht="13.5" hidden="false" customHeight="true" outlineLevel="0" collapsed="false">
      <c r="A20" s="190" t="n">
        <v>14</v>
      </c>
      <c r="B20" s="191" t="s">
        <v>161</v>
      </c>
      <c r="C20" s="197" t="n">
        <v>1040</v>
      </c>
      <c r="D20" s="193"/>
      <c r="E20" s="198" t="n">
        <v>190</v>
      </c>
      <c r="F20" s="195"/>
      <c r="G20" s="197" t="n">
        <v>104</v>
      </c>
      <c r="H20" s="193"/>
      <c r="I20" s="198" t="n">
        <v>96</v>
      </c>
      <c r="J20" s="195"/>
      <c r="K20" s="197" t="n">
        <v>510</v>
      </c>
      <c r="L20" s="193"/>
      <c r="M20" s="198" t="n">
        <f aca="false">SUM(C20+E20+G20+I20+K20)</f>
        <v>1940</v>
      </c>
      <c r="N20" s="193"/>
    </row>
    <row r="21" customFormat="false" ht="13.5" hidden="false" customHeight="true" outlineLevel="0" collapsed="false">
      <c r="A21" s="190" t="n">
        <v>15</v>
      </c>
      <c r="B21" s="191" t="s">
        <v>162</v>
      </c>
      <c r="C21" s="197" t="n">
        <v>454</v>
      </c>
      <c r="D21" s="193"/>
      <c r="E21" s="198" t="n">
        <v>0</v>
      </c>
      <c r="F21" s="195"/>
      <c r="G21" s="197" t="n">
        <v>18</v>
      </c>
      <c r="H21" s="193"/>
      <c r="I21" s="198" t="n">
        <v>54</v>
      </c>
      <c r="J21" s="195"/>
      <c r="K21" s="197" t="n">
        <v>35</v>
      </c>
      <c r="L21" s="193"/>
      <c r="M21" s="198" t="n">
        <f aca="false">SUM(C21+E21+G21+I21+K21)</f>
        <v>561</v>
      </c>
      <c r="N21" s="193"/>
    </row>
    <row r="22" customFormat="false" ht="13.5" hidden="false" customHeight="true" outlineLevel="0" collapsed="false">
      <c r="A22" s="190" t="n">
        <v>16</v>
      </c>
      <c r="B22" s="191" t="s">
        <v>163</v>
      </c>
      <c r="C22" s="197" t="n">
        <v>689</v>
      </c>
      <c r="D22" s="193"/>
      <c r="E22" s="198" t="n">
        <v>70</v>
      </c>
      <c r="F22" s="195"/>
      <c r="G22" s="197" t="n">
        <v>105.097113697975</v>
      </c>
      <c r="H22" s="193" t="s">
        <v>167</v>
      </c>
      <c r="I22" s="198" t="n">
        <v>55</v>
      </c>
      <c r="J22" s="195"/>
      <c r="K22" s="197" t="n">
        <v>66</v>
      </c>
      <c r="L22" s="193"/>
      <c r="M22" s="198" t="n">
        <f aca="false">SUM(C22+E22+G22+I22+K22)</f>
        <v>985.097113697975</v>
      </c>
      <c r="N22" s="193"/>
    </row>
    <row r="23" customFormat="false" ht="13.5" hidden="false" customHeight="true" outlineLevel="0" collapsed="false">
      <c r="A23" s="190" t="n">
        <v>17</v>
      </c>
      <c r="B23" s="191" t="s">
        <v>164</v>
      </c>
      <c r="C23" s="197" t="n">
        <v>1219</v>
      </c>
      <c r="D23" s="193"/>
      <c r="E23" s="198" t="n">
        <v>187</v>
      </c>
      <c r="F23" s="195"/>
      <c r="G23" s="197" t="n">
        <v>154</v>
      </c>
      <c r="H23" s="193"/>
      <c r="I23" s="198" t="n">
        <v>210.022132905732</v>
      </c>
      <c r="J23" s="195" t="s">
        <v>167</v>
      </c>
      <c r="K23" s="197" t="n">
        <v>93</v>
      </c>
      <c r="L23" s="193"/>
      <c r="M23" s="198" t="n">
        <f aca="false">SUM(C23+E23+G23+I23+K23)</f>
        <v>1863.02213290573</v>
      </c>
      <c r="N23" s="193"/>
    </row>
    <row r="24" customFormat="false" ht="13.5" hidden="false" customHeight="true" outlineLevel="0" collapsed="false">
      <c r="A24" s="190" t="n">
        <v>18</v>
      </c>
      <c r="B24" s="191" t="s">
        <v>165</v>
      </c>
      <c r="C24" s="197" t="n">
        <v>619</v>
      </c>
      <c r="D24" s="193"/>
      <c r="E24" s="198" t="n">
        <v>102</v>
      </c>
      <c r="F24" s="195"/>
      <c r="G24" s="197" t="n">
        <v>141</v>
      </c>
      <c r="H24" s="193"/>
      <c r="I24" s="198" t="n">
        <v>120</v>
      </c>
      <c r="J24" s="195"/>
      <c r="K24" s="197" t="n">
        <v>33</v>
      </c>
      <c r="L24" s="193"/>
      <c r="M24" s="198" t="n">
        <f aca="false">SUM(C24+E24+G24+I24+K24)</f>
        <v>1015</v>
      </c>
      <c r="N24" s="193"/>
    </row>
    <row r="25" customFormat="false" ht="13.5" hidden="false" customHeight="true" outlineLevel="0" collapsed="false">
      <c r="A25" s="190" t="n">
        <v>19</v>
      </c>
      <c r="B25" s="191" t="s">
        <v>166</v>
      </c>
      <c r="C25" s="197" t="n">
        <v>588</v>
      </c>
      <c r="D25" s="193"/>
      <c r="E25" s="198" t="n">
        <v>74</v>
      </c>
      <c r="F25" s="195"/>
      <c r="G25" s="197" t="n">
        <v>35.0323712326583</v>
      </c>
      <c r="H25" s="193" t="s">
        <v>167</v>
      </c>
      <c r="I25" s="198" t="n">
        <v>61</v>
      </c>
      <c r="J25" s="195"/>
      <c r="K25" s="197" t="n">
        <v>25</v>
      </c>
      <c r="L25" s="193"/>
      <c r="M25" s="198" t="n">
        <f aca="false">SUM(C25+E25+G25+I25+K25)</f>
        <v>783.032371232658</v>
      </c>
      <c r="N25" s="193"/>
    </row>
    <row r="26" customFormat="false" ht="13.5" hidden="false" customHeight="true" outlineLevel="0" collapsed="false">
      <c r="A26" s="190" t="s">
        <v>168</v>
      </c>
      <c r="B26" s="191" t="s">
        <v>169</v>
      </c>
      <c r="C26" s="197" t="n">
        <v>76</v>
      </c>
      <c r="D26" s="193"/>
      <c r="E26" s="198" t="n">
        <v>0</v>
      </c>
      <c r="F26" s="195"/>
      <c r="G26" s="197" t="n">
        <v>0</v>
      </c>
      <c r="H26" s="193"/>
      <c r="I26" s="198" t="n">
        <v>5</v>
      </c>
      <c r="J26" s="195"/>
      <c r="K26" s="197" t="n">
        <v>5</v>
      </c>
      <c r="L26" s="193"/>
      <c r="M26" s="198" t="n">
        <f aca="false">SUM(C26+E26+G26+I26+K26)</f>
        <v>86</v>
      </c>
      <c r="N26" s="193"/>
    </row>
    <row r="27" customFormat="false" ht="13.5" hidden="false" customHeight="true" outlineLevel="0" collapsed="false">
      <c r="A27" s="190" t="s">
        <v>170</v>
      </c>
      <c r="B27" s="191" t="s">
        <v>171</v>
      </c>
      <c r="C27" s="197" t="n">
        <v>38</v>
      </c>
      <c r="D27" s="193"/>
      <c r="E27" s="198" t="n">
        <v>3</v>
      </c>
      <c r="F27" s="195"/>
      <c r="G27" s="197" t="n">
        <v>0</v>
      </c>
      <c r="H27" s="193"/>
      <c r="I27" s="198" t="n">
        <v>0</v>
      </c>
      <c r="J27" s="195"/>
      <c r="K27" s="197" t="n">
        <v>42</v>
      </c>
      <c r="L27" s="193"/>
      <c r="M27" s="198" t="n">
        <f aca="false">SUM(C27+E27+G27+I27+K27)</f>
        <v>83</v>
      </c>
      <c r="N27" s="193"/>
    </row>
    <row r="28" customFormat="false" ht="13.5" hidden="false" customHeight="true" outlineLevel="0" collapsed="false">
      <c r="A28" s="190" t="n">
        <v>21</v>
      </c>
      <c r="B28" s="191" t="s">
        <v>172</v>
      </c>
      <c r="C28" s="197" t="n">
        <v>1173</v>
      </c>
      <c r="D28" s="193"/>
      <c r="E28" s="198" t="n">
        <v>80</v>
      </c>
      <c r="F28" s="195"/>
      <c r="G28" s="197" t="n">
        <v>210</v>
      </c>
      <c r="H28" s="193"/>
      <c r="I28" s="198" t="n">
        <v>51</v>
      </c>
      <c r="J28" s="195"/>
      <c r="K28" s="197" t="n">
        <v>139</v>
      </c>
      <c r="L28" s="193"/>
      <c r="M28" s="198" t="n">
        <f aca="false">SUM(C28+E28+G28+I28+K28)</f>
        <v>1653</v>
      </c>
      <c r="N28" s="193"/>
    </row>
    <row r="29" customFormat="false" ht="13.5" hidden="false" customHeight="true" outlineLevel="0" collapsed="false">
      <c r="A29" s="190" t="n">
        <v>22</v>
      </c>
      <c r="B29" s="191" t="s">
        <v>173</v>
      </c>
      <c r="C29" s="197" t="n">
        <v>891</v>
      </c>
      <c r="D29" s="193"/>
      <c r="E29" s="198" t="n">
        <v>85</v>
      </c>
      <c r="F29" s="195"/>
      <c r="G29" s="197" t="n">
        <v>121</v>
      </c>
      <c r="H29" s="193"/>
      <c r="I29" s="198" t="n">
        <v>56</v>
      </c>
      <c r="J29" s="195"/>
      <c r="K29" s="197" t="n">
        <v>37</v>
      </c>
      <c r="L29" s="193"/>
      <c r="M29" s="198" t="n">
        <f aca="false">SUM(C29+E29+G29+I29+K29)</f>
        <v>1190</v>
      </c>
      <c r="N29" s="193"/>
    </row>
    <row r="30" customFormat="false" ht="13.5" hidden="false" customHeight="true" outlineLevel="0" collapsed="false">
      <c r="A30" s="190" t="n">
        <v>23</v>
      </c>
      <c r="B30" s="191" t="s">
        <v>174</v>
      </c>
      <c r="C30" s="197" t="n">
        <v>275</v>
      </c>
      <c r="D30" s="193"/>
      <c r="E30" s="198" t="n">
        <v>25.5421257108538</v>
      </c>
      <c r="F30" s="195" t="s">
        <v>167</v>
      </c>
      <c r="G30" s="197" t="n">
        <v>31.4576394742238</v>
      </c>
      <c r="H30" s="193" t="s">
        <v>167</v>
      </c>
      <c r="I30" s="198" t="n">
        <v>21</v>
      </c>
      <c r="J30" s="195"/>
      <c r="K30" s="197" t="n">
        <v>0</v>
      </c>
      <c r="L30" s="193"/>
      <c r="M30" s="198" t="n">
        <f aca="false">SUM(C30+E30+G30+I30+K30)</f>
        <v>352.999765185078</v>
      </c>
      <c r="N30" s="193"/>
    </row>
    <row r="31" customFormat="false" ht="13.5" hidden="false" customHeight="true" outlineLevel="0" collapsed="false">
      <c r="A31" s="190" t="n">
        <v>24</v>
      </c>
      <c r="B31" s="191" t="s">
        <v>175</v>
      </c>
      <c r="C31" s="197" t="n">
        <v>864</v>
      </c>
      <c r="D31" s="193"/>
      <c r="E31" s="198" t="n">
        <v>79</v>
      </c>
      <c r="F31" s="195"/>
      <c r="G31" s="197" t="n">
        <v>56</v>
      </c>
      <c r="H31" s="193"/>
      <c r="I31" s="198" t="n">
        <v>1</v>
      </c>
      <c r="J31" s="195"/>
      <c r="K31" s="197" t="n">
        <v>139</v>
      </c>
      <c r="L31" s="193"/>
      <c r="M31" s="198" t="n">
        <f aca="false">SUM(C31+E31+G31+I31+K31)</f>
        <v>1139</v>
      </c>
      <c r="N31" s="193"/>
    </row>
    <row r="32" customFormat="false" ht="13.5" hidden="false" customHeight="true" outlineLevel="0" collapsed="false">
      <c r="A32" s="190" t="n">
        <v>25</v>
      </c>
      <c r="B32" s="191" t="s">
        <v>176</v>
      </c>
      <c r="C32" s="197" t="n">
        <v>983</v>
      </c>
      <c r="D32" s="193"/>
      <c r="E32" s="198" t="n">
        <v>72</v>
      </c>
      <c r="F32" s="195"/>
      <c r="G32" s="197" t="n">
        <v>1</v>
      </c>
      <c r="H32" s="193"/>
      <c r="I32" s="198" t="n">
        <v>21</v>
      </c>
      <c r="J32" s="195"/>
      <c r="K32" s="197" t="n">
        <v>191</v>
      </c>
      <c r="L32" s="193"/>
      <c r="M32" s="198" t="n">
        <f aca="false">SUM(C32+E32+G32+I32+K32)</f>
        <v>1268</v>
      </c>
      <c r="N32" s="193"/>
    </row>
    <row r="33" customFormat="false" ht="13.5" hidden="false" customHeight="true" outlineLevel="0" collapsed="false">
      <c r="A33" s="190" t="n">
        <v>26</v>
      </c>
      <c r="B33" s="191" t="s">
        <v>177</v>
      </c>
      <c r="C33" s="197" t="n">
        <v>918</v>
      </c>
      <c r="D33" s="193"/>
      <c r="E33" s="198" t="n">
        <v>86</v>
      </c>
      <c r="F33" s="195"/>
      <c r="G33" s="197" t="n">
        <v>381</v>
      </c>
      <c r="H33" s="193"/>
      <c r="I33" s="198" t="n">
        <v>51</v>
      </c>
      <c r="J33" s="195"/>
      <c r="K33" s="197" t="n">
        <v>83</v>
      </c>
      <c r="L33" s="193"/>
      <c r="M33" s="198" t="n">
        <f aca="false">SUM(C33+E33+G33+I33+K33)</f>
        <v>1519</v>
      </c>
      <c r="N33" s="193"/>
    </row>
    <row r="34" customFormat="false" ht="13.5" hidden="false" customHeight="true" outlineLevel="0" collapsed="false">
      <c r="A34" s="190" t="n">
        <v>27</v>
      </c>
      <c r="B34" s="191" t="s">
        <v>178</v>
      </c>
      <c r="C34" s="197" t="n">
        <v>792</v>
      </c>
      <c r="D34" s="193"/>
      <c r="E34" s="198" t="n">
        <v>181</v>
      </c>
      <c r="F34" s="195"/>
      <c r="G34" s="197" t="n">
        <v>6</v>
      </c>
      <c r="H34" s="193"/>
      <c r="I34" s="198" t="n">
        <v>183</v>
      </c>
      <c r="J34" s="195"/>
      <c r="K34" s="197" t="n">
        <v>104</v>
      </c>
      <c r="L34" s="193"/>
      <c r="M34" s="198" t="n">
        <f aca="false">SUM(C34+E34+G34+I34+K34)</f>
        <v>1266</v>
      </c>
      <c r="N34" s="193"/>
    </row>
    <row r="35" customFormat="false" ht="13.5" hidden="false" customHeight="true" outlineLevel="0" collapsed="false">
      <c r="A35" s="190" t="n">
        <v>28</v>
      </c>
      <c r="B35" s="191" t="s">
        <v>179</v>
      </c>
      <c r="C35" s="197" t="n">
        <v>784</v>
      </c>
      <c r="D35" s="193"/>
      <c r="E35" s="198" t="n">
        <v>124</v>
      </c>
      <c r="F35" s="195"/>
      <c r="G35" s="197" t="n">
        <v>20</v>
      </c>
      <c r="H35" s="193"/>
      <c r="I35" s="198" t="n">
        <v>35</v>
      </c>
      <c r="J35" s="195"/>
      <c r="K35" s="197" t="n">
        <v>43.2654841307089</v>
      </c>
      <c r="L35" s="193" t="s">
        <v>167</v>
      </c>
      <c r="M35" s="198" t="n">
        <f aca="false">SUM(C35+E35+G35+I35+K35)</f>
        <v>1006.26548413071</v>
      </c>
      <c r="N35" s="193"/>
    </row>
    <row r="36" customFormat="false" ht="13.5" hidden="false" customHeight="true" outlineLevel="0" collapsed="false">
      <c r="A36" s="190" t="n">
        <v>29</v>
      </c>
      <c r="B36" s="191" t="s">
        <v>180</v>
      </c>
      <c r="C36" s="197" t="n">
        <v>2865</v>
      </c>
      <c r="D36" s="193"/>
      <c r="E36" s="198" t="n">
        <v>255</v>
      </c>
      <c r="F36" s="195"/>
      <c r="G36" s="197" t="n">
        <v>141.895900271257</v>
      </c>
      <c r="H36" s="193" t="s">
        <v>167</v>
      </c>
      <c r="I36" s="198" t="n">
        <v>118</v>
      </c>
      <c r="J36" s="195"/>
      <c r="K36" s="197" t="n">
        <v>266</v>
      </c>
      <c r="L36" s="193"/>
      <c r="M36" s="198" t="n">
        <f aca="false">SUM(C36+E36+G36+I36+K36)</f>
        <v>3645.89590027126</v>
      </c>
      <c r="N36" s="193"/>
    </row>
    <row r="37" customFormat="false" ht="13.5" hidden="false" customHeight="true" outlineLevel="0" collapsed="false">
      <c r="A37" s="190" t="n">
        <v>30</v>
      </c>
      <c r="B37" s="191" t="s">
        <v>181</v>
      </c>
      <c r="C37" s="197" t="n">
        <v>656</v>
      </c>
      <c r="D37" s="193"/>
      <c r="E37" s="198" t="n">
        <v>116</v>
      </c>
      <c r="F37" s="195"/>
      <c r="G37" s="197" t="n">
        <v>0</v>
      </c>
      <c r="H37" s="193"/>
      <c r="I37" s="198" t="n">
        <v>26</v>
      </c>
      <c r="J37" s="195"/>
      <c r="K37" s="197" t="n">
        <v>119</v>
      </c>
      <c r="L37" s="193"/>
      <c r="M37" s="198" t="n">
        <f aca="false">SUM(C37+E37+G37+I37+K37)</f>
        <v>917</v>
      </c>
      <c r="N37" s="193"/>
    </row>
    <row r="38" customFormat="false" ht="13.5" hidden="false" customHeight="true" outlineLevel="0" collapsed="false">
      <c r="A38" s="190" t="n">
        <v>31</v>
      </c>
      <c r="B38" s="191" t="s">
        <v>182</v>
      </c>
      <c r="C38" s="197" t="n">
        <v>1862</v>
      </c>
      <c r="D38" s="193"/>
      <c r="E38" s="198" t="n">
        <v>239.300407274638</v>
      </c>
      <c r="F38" s="195"/>
      <c r="G38" s="197" t="n">
        <v>258.006264665011</v>
      </c>
      <c r="H38" s="359" t="s">
        <v>167</v>
      </c>
      <c r="I38" s="198" t="n">
        <v>30</v>
      </c>
      <c r="J38" s="195"/>
      <c r="K38" s="197" t="n">
        <v>0</v>
      </c>
      <c r="L38" s="359" t="s">
        <v>167</v>
      </c>
      <c r="M38" s="198" t="n">
        <f aca="false">SUM(C38+E38+G38+I38+K38)</f>
        <v>2389.30667193965</v>
      </c>
      <c r="N38" s="193"/>
    </row>
    <row r="39" customFormat="false" ht="13.5" hidden="false" customHeight="true" outlineLevel="0" collapsed="false">
      <c r="A39" s="190" t="n">
        <v>32</v>
      </c>
      <c r="B39" s="191" t="s">
        <v>183</v>
      </c>
      <c r="C39" s="197" t="n">
        <v>461</v>
      </c>
      <c r="D39" s="193"/>
      <c r="E39" s="198" t="n">
        <v>14</v>
      </c>
      <c r="F39" s="195"/>
      <c r="G39" s="197" t="n">
        <v>27</v>
      </c>
      <c r="H39" s="193"/>
      <c r="I39" s="198" t="n">
        <v>0</v>
      </c>
      <c r="J39" s="195"/>
      <c r="K39" s="197" t="n">
        <v>0</v>
      </c>
      <c r="L39" s="193"/>
      <c r="M39" s="198" t="n">
        <f aca="false">SUM(C39+E39+G39+I39+K39)</f>
        <v>502</v>
      </c>
      <c r="N39" s="193"/>
    </row>
    <row r="40" customFormat="false" ht="13.5" hidden="false" customHeight="true" outlineLevel="0" collapsed="false">
      <c r="A40" s="190" t="n">
        <v>33</v>
      </c>
      <c r="B40" s="191" t="s">
        <v>184</v>
      </c>
      <c r="C40" s="197" t="n">
        <v>2105</v>
      </c>
      <c r="D40" s="193"/>
      <c r="E40" s="198" t="n">
        <v>245</v>
      </c>
      <c r="F40" s="195"/>
      <c r="G40" s="197" t="n">
        <v>209.121807868419</v>
      </c>
      <c r="H40" s="193" t="s">
        <v>167</v>
      </c>
      <c r="I40" s="198" t="n">
        <v>104</v>
      </c>
      <c r="J40" s="195"/>
      <c r="K40" s="197" t="n">
        <v>327</v>
      </c>
      <c r="L40" s="193"/>
      <c r="M40" s="198" t="n">
        <f aca="false">SUM(C40+E40+G40+I40+K40)</f>
        <v>2990.12180786842</v>
      </c>
      <c r="N40" s="193"/>
    </row>
    <row r="41" customFormat="false" ht="13.5" hidden="false" customHeight="true" outlineLevel="0" collapsed="false">
      <c r="A41" s="190" t="n">
        <v>34</v>
      </c>
      <c r="B41" s="191" t="s">
        <v>185</v>
      </c>
      <c r="C41" s="197" t="n">
        <v>1465</v>
      </c>
      <c r="D41" s="193"/>
      <c r="E41" s="198" t="n">
        <v>196</v>
      </c>
      <c r="F41" s="195"/>
      <c r="G41" s="197" t="n">
        <v>0</v>
      </c>
      <c r="H41" s="193"/>
      <c r="I41" s="198" t="n">
        <v>39</v>
      </c>
      <c r="J41" s="195"/>
      <c r="K41" s="197" t="n">
        <v>238</v>
      </c>
      <c r="L41" s="193"/>
      <c r="M41" s="198" t="n">
        <f aca="false">SUM(C41+E41+G41+I41+K41)</f>
        <v>1938</v>
      </c>
      <c r="N41" s="193"/>
    </row>
    <row r="42" customFormat="false" ht="13.5" hidden="false" customHeight="true" outlineLevel="0" collapsed="false">
      <c r="A42" s="190" t="n">
        <v>35</v>
      </c>
      <c r="B42" s="191" t="s">
        <v>186</v>
      </c>
      <c r="C42" s="197" t="n">
        <v>1712</v>
      </c>
      <c r="D42" s="193"/>
      <c r="E42" s="198" t="n">
        <v>280</v>
      </c>
      <c r="F42" s="195"/>
      <c r="G42" s="197" t="n">
        <v>133</v>
      </c>
      <c r="H42" s="193"/>
      <c r="I42" s="198" t="n">
        <v>139</v>
      </c>
      <c r="J42" s="195"/>
      <c r="K42" s="197" t="n">
        <v>98</v>
      </c>
      <c r="L42" s="193"/>
      <c r="M42" s="198" t="n">
        <f aca="false">SUM(C42+E42+G42+I42+K42)</f>
        <v>2362</v>
      </c>
      <c r="N42" s="193"/>
    </row>
    <row r="43" customFormat="false" ht="13.5" hidden="false" customHeight="true" outlineLevel="0" collapsed="false">
      <c r="A43" s="190" t="n">
        <v>36</v>
      </c>
      <c r="B43" s="191" t="s">
        <v>187</v>
      </c>
      <c r="C43" s="197" t="n">
        <v>376</v>
      </c>
      <c r="D43" s="193"/>
      <c r="E43" s="198" t="n">
        <v>0</v>
      </c>
      <c r="F43" s="195"/>
      <c r="G43" s="197" t="n">
        <v>44.7735152743923</v>
      </c>
      <c r="H43" s="193" t="s">
        <v>167</v>
      </c>
      <c r="I43" s="198" t="n">
        <v>40</v>
      </c>
      <c r="J43" s="195"/>
      <c r="K43" s="197" t="n">
        <v>50</v>
      </c>
      <c r="L43" s="193"/>
      <c r="M43" s="198" t="n">
        <f aca="false">SUM(C43+E43+G43+I43+K43)</f>
        <v>510.773515274392</v>
      </c>
      <c r="N43" s="193"/>
    </row>
    <row r="44" customFormat="false" ht="13.5" hidden="false" customHeight="true" outlineLevel="0" collapsed="false">
      <c r="A44" s="190" t="n">
        <v>37</v>
      </c>
      <c r="B44" s="191" t="s">
        <v>188</v>
      </c>
      <c r="C44" s="197" t="n">
        <v>1173</v>
      </c>
      <c r="D44" s="193"/>
      <c r="E44" s="198" t="n">
        <v>64</v>
      </c>
      <c r="F44" s="195"/>
      <c r="G44" s="197" t="n">
        <v>134</v>
      </c>
      <c r="H44" s="193"/>
      <c r="I44" s="198" t="n">
        <v>33</v>
      </c>
      <c r="J44" s="195"/>
      <c r="K44" s="197" t="n">
        <v>224</v>
      </c>
      <c r="L44" s="193"/>
      <c r="M44" s="198" t="n">
        <f aca="false">SUM(C44+E44+G44+I44+K44)</f>
        <v>1628</v>
      </c>
      <c r="N44" s="193"/>
    </row>
    <row r="45" customFormat="false" ht="13.5" hidden="false" customHeight="true" outlineLevel="0" collapsed="false">
      <c r="A45" s="190" t="n">
        <v>38</v>
      </c>
      <c r="B45" s="191" t="s">
        <v>189</v>
      </c>
      <c r="C45" s="197" t="n">
        <v>1621</v>
      </c>
      <c r="D45" s="193"/>
      <c r="E45" s="198" t="n">
        <v>244</v>
      </c>
      <c r="F45" s="195"/>
      <c r="G45" s="197" t="n">
        <v>283</v>
      </c>
      <c r="H45" s="193"/>
      <c r="I45" s="198" t="n">
        <v>77</v>
      </c>
      <c r="J45" s="195"/>
      <c r="K45" s="197" t="n">
        <v>465.533987407973</v>
      </c>
      <c r="L45" s="193" t="s">
        <v>167</v>
      </c>
      <c r="M45" s="198" t="n">
        <f aca="false">SUM(C45+E45+G45+I45+K45)</f>
        <v>2690.53398740797</v>
      </c>
      <c r="N45" s="193"/>
    </row>
    <row r="46" customFormat="false" ht="13.5" hidden="false" customHeight="true" outlineLevel="0" collapsed="false">
      <c r="A46" s="190" t="n">
        <v>39</v>
      </c>
      <c r="B46" s="191" t="s">
        <v>190</v>
      </c>
      <c r="C46" s="197" t="n">
        <v>652</v>
      </c>
      <c r="D46" s="193"/>
      <c r="E46" s="198" t="n">
        <v>44</v>
      </c>
      <c r="F46" s="195"/>
      <c r="G46" s="197" t="n">
        <v>110.637947923548</v>
      </c>
      <c r="H46" s="193" t="s">
        <v>167</v>
      </c>
      <c r="I46" s="198" t="n">
        <v>29</v>
      </c>
      <c r="J46" s="195"/>
      <c r="K46" s="197" t="n">
        <v>10</v>
      </c>
      <c r="L46" s="193"/>
      <c r="M46" s="198" t="n">
        <f aca="false">SUM(C46+E46+G46+I46+K46)</f>
        <v>845.637947923548</v>
      </c>
      <c r="N46" s="193"/>
    </row>
    <row r="47" customFormat="false" ht="13.5" hidden="false" customHeight="true" outlineLevel="0" collapsed="false">
      <c r="A47" s="190" t="n">
        <v>40</v>
      </c>
      <c r="B47" s="191" t="s">
        <v>191</v>
      </c>
      <c r="C47" s="197" t="n">
        <v>611</v>
      </c>
      <c r="D47" s="193"/>
      <c r="E47" s="198" t="n">
        <v>56</v>
      </c>
      <c r="F47" s="195"/>
      <c r="G47" s="197" t="n">
        <v>56</v>
      </c>
      <c r="H47" s="193"/>
      <c r="I47" s="198" t="n">
        <v>15</v>
      </c>
      <c r="J47" s="195"/>
      <c r="K47" s="197" t="n">
        <v>23</v>
      </c>
      <c r="L47" s="193" t="s">
        <v>167</v>
      </c>
      <c r="M47" s="198" t="n">
        <f aca="false">SUM(C47+E47+G47+I47+K47)</f>
        <v>761</v>
      </c>
      <c r="N47" s="193"/>
    </row>
    <row r="48" customFormat="false" ht="13.5" hidden="false" customHeight="true" outlineLevel="0" collapsed="false">
      <c r="A48" s="190" t="n">
        <v>41</v>
      </c>
      <c r="B48" s="191" t="s">
        <v>192</v>
      </c>
      <c r="C48" s="197" t="n">
        <v>733</v>
      </c>
      <c r="D48" s="193"/>
      <c r="E48" s="198" t="n">
        <v>76</v>
      </c>
      <c r="F48" s="195"/>
      <c r="G48" s="197" t="n">
        <v>87</v>
      </c>
      <c r="H48" s="193"/>
      <c r="I48" s="198" t="n">
        <v>32</v>
      </c>
      <c r="J48" s="195"/>
      <c r="K48" s="197" t="n">
        <v>57</v>
      </c>
      <c r="L48" s="193"/>
      <c r="M48" s="198" t="n">
        <f aca="false">SUM(C48+E48+G48+I48+K48)</f>
        <v>985</v>
      </c>
      <c r="N48" s="193"/>
    </row>
    <row r="49" customFormat="false" ht="13.5" hidden="false" customHeight="true" outlineLevel="0" collapsed="false">
      <c r="A49" s="190" t="n">
        <v>42</v>
      </c>
      <c r="B49" s="191" t="s">
        <v>193</v>
      </c>
      <c r="C49" s="197" t="n">
        <v>1568</v>
      </c>
      <c r="D49" s="193"/>
      <c r="E49" s="198" t="n">
        <v>420</v>
      </c>
      <c r="F49" s="195"/>
      <c r="G49" s="197" t="n">
        <v>216</v>
      </c>
      <c r="H49" s="193"/>
      <c r="I49" s="198" t="n">
        <v>23</v>
      </c>
      <c r="J49" s="195"/>
      <c r="K49" s="197" t="n">
        <v>613</v>
      </c>
      <c r="L49" s="193"/>
      <c r="M49" s="198" t="n">
        <f aca="false">SUM(C49+E49+G49+I49+K49)</f>
        <v>2840</v>
      </c>
      <c r="N49" s="193"/>
    </row>
    <row r="50" customFormat="false" ht="13.5" hidden="false" customHeight="true" outlineLevel="0" collapsed="false">
      <c r="A50" s="190" t="n">
        <v>43</v>
      </c>
      <c r="B50" s="191" t="s">
        <v>194</v>
      </c>
      <c r="C50" s="197" t="n">
        <v>499</v>
      </c>
      <c r="D50" s="193"/>
      <c r="E50" s="198" t="n">
        <v>42.5004222893715</v>
      </c>
      <c r="F50" s="195" t="s">
        <v>167</v>
      </c>
      <c r="G50" s="197" t="n">
        <v>86</v>
      </c>
      <c r="H50" s="193"/>
      <c r="I50" s="198" t="n">
        <v>18</v>
      </c>
      <c r="J50" s="195"/>
      <c r="K50" s="197" t="n">
        <v>27</v>
      </c>
      <c r="L50" s="193"/>
      <c r="M50" s="198" t="n">
        <f aca="false">SUM(C50+E50+G50+I50+K50)</f>
        <v>672.500422289372</v>
      </c>
      <c r="N50" s="193"/>
    </row>
    <row r="51" customFormat="false" ht="13.5" hidden="false" customHeight="true" outlineLevel="0" collapsed="false">
      <c r="A51" s="190" t="n">
        <v>44</v>
      </c>
      <c r="B51" s="191" t="s">
        <v>195</v>
      </c>
      <c r="C51" s="197" t="n">
        <v>2121</v>
      </c>
      <c r="D51" s="193"/>
      <c r="E51" s="198" t="n">
        <v>70</v>
      </c>
      <c r="F51" s="195"/>
      <c r="G51" s="197" t="n">
        <v>1000</v>
      </c>
      <c r="H51" s="193"/>
      <c r="I51" s="198" t="n">
        <v>99</v>
      </c>
      <c r="J51" s="195"/>
      <c r="K51" s="197" t="n">
        <v>412</v>
      </c>
      <c r="L51" s="193"/>
      <c r="M51" s="198" t="n">
        <f aca="false">SUM(C51+E51+G51+I51+K51)</f>
        <v>3702</v>
      </c>
      <c r="N51" s="193"/>
    </row>
    <row r="52" customFormat="false" ht="13.5" hidden="false" customHeight="true" outlineLevel="0" collapsed="false">
      <c r="A52" s="190" t="n">
        <v>45</v>
      </c>
      <c r="B52" s="191" t="s">
        <v>196</v>
      </c>
      <c r="C52" s="197" t="n">
        <v>1338</v>
      </c>
      <c r="D52" s="193"/>
      <c r="E52" s="198" t="n">
        <v>156</v>
      </c>
      <c r="F52" s="195"/>
      <c r="G52" s="197" t="n">
        <v>167</v>
      </c>
      <c r="H52" s="193"/>
      <c r="I52" s="198" t="n">
        <v>75</v>
      </c>
      <c r="J52" s="195"/>
      <c r="K52" s="197" t="n">
        <v>38</v>
      </c>
      <c r="L52" s="193"/>
      <c r="M52" s="198" t="n">
        <f aca="false">SUM(C52+E52+G52+I52+K52)</f>
        <v>1774</v>
      </c>
      <c r="N52" s="193"/>
    </row>
    <row r="53" customFormat="false" ht="13.5" hidden="false" customHeight="true" outlineLevel="0" collapsed="false">
      <c r="A53" s="190" t="n">
        <v>46</v>
      </c>
      <c r="B53" s="191" t="s">
        <v>197</v>
      </c>
      <c r="C53" s="197" t="n">
        <v>429</v>
      </c>
      <c r="D53" s="193"/>
      <c r="E53" s="198" t="n">
        <v>17</v>
      </c>
      <c r="F53" s="195"/>
      <c r="G53" s="197" t="n">
        <v>118.366999911315</v>
      </c>
      <c r="H53" s="193" t="s">
        <v>167</v>
      </c>
      <c r="I53" s="198" t="n">
        <v>5</v>
      </c>
      <c r="J53" s="195"/>
      <c r="K53" s="197" t="n">
        <v>5</v>
      </c>
      <c r="L53" s="193"/>
      <c r="M53" s="198" t="n">
        <f aca="false">SUM(C53+E53+G53+I53+K53)</f>
        <v>574.366999911315</v>
      </c>
      <c r="N53" s="193"/>
    </row>
    <row r="54" customFormat="false" ht="13.5" hidden="false" customHeight="true" outlineLevel="0" collapsed="false">
      <c r="A54" s="190" t="n">
        <v>47</v>
      </c>
      <c r="B54" s="191" t="s">
        <v>198</v>
      </c>
      <c r="C54" s="197" t="n">
        <v>696</v>
      </c>
      <c r="D54" s="193"/>
      <c r="E54" s="198" t="n">
        <v>59</v>
      </c>
      <c r="F54" s="195"/>
      <c r="G54" s="197" t="n">
        <v>46</v>
      </c>
      <c r="H54" s="193"/>
      <c r="I54" s="198" t="n">
        <v>44</v>
      </c>
      <c r="J54" s="195"/>
      <c r="K54" s="197" t="n">
        <v>80</v>
      </c>
      <c r="L54" s="193"/>
      <c r="M54" s="198" t="n">
        <f aca="false">SUM(C54+E54+G54+I54+K54)</f>
        <v>925</v>
      </c>
      <c r="N54" s="193"/>
    </row>
    <row r="55" customFormat="false" ht="13.5" hidden="false" customHeight="true" outlineLevel="0" collapsed="false">
      <c r="A55" s="190" t="n">
        <v>48</v>
      </c>
      <c r="B55" s="191" t="s">
        <v>199</v>
      </c>
      <c r="C55" s="197" t="n">
        <v>253</v>
      </c>
      <c r="D55" s="193"/>
      <c r="E55" s="198" t="n">
        <v>6</v>
      </c>
      <c r="F55" s="195"/>
      <c r="G55" s="197" t="n">
        <v>104</v>
      </c>
      <c r="H55" s="193"/>
      <c r="I55" s="198" t="n">
        <v>0</v>
      </c>
      <c r="J55" s="195"/>
      <c r="K55" s="197" t="n">
        <v>6</v>
      </c>
      <c r="L55" s="193"/>
      <c r="M55" s="198" t="n">
        <f aca="false">SUM(C55+E55+G55+I55+K55)</f>
        <v>369</v>
      </c>
      <c r="N55" s="193"/>
    </row>
    <row r="56" customFormat="false" ht="13.5" hidden="false" customHeight="true" outlineLevel="0" collapsed="false">
      <c r="A56" s="190" t="n">
        <v>49</v>
      </c>
      <c r="B56" s="191" t="s">
        <v>200</v>
      </c>
      <c r="C56" s="197" t="n">
        <v>1190</v>
      </c>
      <c r="D56" s="193"/>
      <c r="E56" s="198" t="n">
        <v>71</v>
      </c>
      <c r="F56" s="195"/>
      <c r="G56" s="197" t="n">
        <v>141.648745927968</v>
      </c>
      <c r="H56" s="193" t="s">
        <v>167</v>
      </c>
      <c r="I56" s="198" t="n">
        <v>41</v>
      </c>
      <c r="J56" s="195"/>
      <c r="K56" s="197" t="n">
        <v>119</v>
      </c>
      <c r="L56" s="193"/>
      <c r="M56" s="198" t="n">
        <f aca="false">SUM(C56+E56+G56+I56+K56)</f>
        <v>1562.64874592797</v>
      </c>
      <c r="N56" s="193"/>
    </row>
    <row r="57" customFormat="false" ht="13.5" hidden="false" customHeight="true" outlineLevel="0" collapsed="false">
      <c r="A57" s="190" t="n">
        <v>50</v>
      </c>
      <c r="B57" s="191" t="s">
        <v>201</v>
      </c>
      <c r="C57" s="197" t="n">
        <v>875</v>
      </c>
      <c r="D57" s="193"/>
      <c r="E57" s="198" t="n">
        <v>193</v>
      </c>
      <c r="F57" s="195"/>
      <c r="G57" s="197" t="n">
        <v>36</v>
      </c>
      <c r="H57" s="193"/>
      <c r="I57" s="198" t="n">
        <v>81</v>
      </c>
      <c r="J57" s="195"/>
      <c r="K57" s="197" t="n">
        <v>323</v>
      </c>
      <c r="L57" s="193"/>
      <c r="M57" s="198" t="n">
        <f aca="false">SUM(C57+E57+G57+I57+K57)</f>
        <v>1508</v>
      </c>
      <c r="N57" s="193"/>
    </row>
    <row r="58" customFormat="false" ht="13.5" hidden="false" customHeight="true" outlineLevel="0" collapsed="false">
      <c r="A58" s="190" t="n">
        <v>51</v>
      </c>
      <c r="B58" s="191" t="s">
        <v>202</v>
      </c>
      <c r="C58" s="197" t="n">
        <v>788</v>
      </c>
      <c r="D58" s="193"/>
      <c r="E58" s="198" t="n">
        <v>324</v>
      </c>
      <c r="F58" s="195"/>
      <c r="G58" s="197" t="n">
        <v>102</v>
      </c>
      <c r="H58" s="193"/>
      <c r="I58" s="198" t="n">
        <v>105</v>
      </c>
      <c r="J58" s="195"/>
      <c r="K58" s="197" t="n">
        <v>111</v>
      </c>
      <c r="L58" s="193"/>
      <c r="M58" s="198" t="n">
        <f aca="false">SUM(C58+E58+G58+I58+K58)</f>
        <v>1430</v>
      </c>
      <c r="N58" s="193"/>
    </row>
    <row r="59" customFormat="false" ht="13.5" hidden="false" customHeight="true" outlineLevel="0" collapsed="false">
      <c r="A59" s="203" t="n">
        <v>52</v>
      </c>
      <c r="B59" s="204" t="s">
        <v>203</v>
      </c>
      <c r="C59" s="209" t="n">
        <v>441</v>
      </c>
      <c r="D59" s="206"/>
      <c r="E59" s="222" t="n">
        <v>146</v>
      </c>
      <c r="F59" s="208"/>
      <c r="G59" s="209" t="n">
        <v>33.0662687655193</v>
      </c>
      <c r="H59" s="206" t="s">
        <v>167</v>
      </c>
      <c r="I59" s="222" t="n">
        <v>137</v>
      </c>
      <c r="J59" s="208"/>
      <c r="K59" s="209" t="n">
        <v>19</v>
      </c>
      <c r="L59" s="206"/>
      <c r="M59" s="222" t="n">
        <f aca="false">SUM(C59+E59+G59+I59+K59)</f>
        <v>776.066268765519</v>
      </c>
      <c r="N59" s="206"/>
    </row>
    <row r="60" customFormat="false" ht="13.5" hidden="false" customHeight="true" outlineLevel="0" collapsed="false">
      <c r="A60" s="319"/>
      <c r="B60" s="191"/>
      <c r="C60" s="198"/>
      <c r="D60" s="195"/>
      <c r="E60" s="198"/>
      <c r="F60" s="195"/>
      <c r="G60" s="198"/>
      <c r="H60" s="195"/>
      <c r="I60" s="198"/>
      <c r="J60" s="195"/>
      <c r="K60" s="198"/>
      <c r="L60" s="195"/>
      <c r="M60" s="198"/>
      <c r="N60" s="195"/>
    </row>
    <row r="61" customFormat="false" ht="39.95" hidden="false" customHeight="true" outlineLevel="0" collapsed="false">
      <c r="A61" s="350" t="s">
        <v>140</v>
      </c>
      <c r="B61" s="350"/>
      <c r="C61" s="183" t="s">
        <v>275</v>
      </c>
      <c r="D61" s="183"/>
      <c r="E61" s="184" t="s">
        <v>283</v>
      </c>
      <c r="F61" s="184"/>
      <c r="G61" s="183" t="s">
        <v>284</v>
      </c>
      <c r="H61" s="183"/>
      <c r="I61" s="184" t="s">
        <v>285</v>
      </c>
      <c r="J61" s="184"/>
      <c r="K61" s="183" t="s">
        <v>286</v>
      </c>
      <c r="L61" s="183"/>
      <c r="M61" s="273" t="s">
        <v>287</v>
      </c>
      <c r="N61" s="273"/>
    </row>
    <row r="62" customFormat="false" ht="11.25" hidden="false" customHeight="true" outlineLevel="0" collapsed="false">
      <c r="A62" s="350"/>
      <c r="B62" s="350"/>
      <c r="C62" s="183"/>
      <c r="D62" s="183"/>
      <c r="E62" s="184"/>
      <c r="F62" s="184"/>
      <c r="G62" s="183"/>
      <c r="H62" s="183"/>
      <c r="I62" s="184"/>
      <c r="J62" s="184"/>
      <c r="K62" s="183"/>
      <c r="L62" s="183"/>
      <c r="M62" s="273"/>
      <c r="N62" s="273"/>
    </row>
    <row r="63" customFormat="false" ht="14.1" hidden="false" customHeight="true" outlineLevel="0" collapsed="false">
      <c r="A63" s="190" t="n">
        <v>53</v>
      </c>
      <c r="B63" s="191" t="s">
        <v>205</v>
      </c>
      <c r="C63" s="197" t="n">
        <v>579</v>
      </c>
      <c r="D63" s="193"/>
      <c r="E63" s="198" t="n">
        <v>101</v>
      </c>
      <c r="F63" s="195"/>
      <c r="G63" s="197" t="n">
        <v>106</v>
      </c>
      <c r="H63" s="193"/>
      <c r="I63" s="198" t="n">
        <v>13</v>
      </c>
      <c r="J63" s="195"/>
      <c r="K63" s="197" t="n">
        <v>353</v>
      </c>
      <c r="L63" s="193"/>
      <c r="M63" s="198" t="n">
        <f aca="false">SUM(C63+E63+G63+I63+K63)</f>
        <v>1152</v>
      </c>
      <c r="N63" s="193"/>
    </row>
    <row r="64" customFormat="false" ht="14.1" hidden="false" customHeight="true" outlineLevel="0" collapsed="false">
      <c r="A64" s="190" t="n">
        <v>54</v>
      </c>
      <c r="B64" s="191" t="s">
        <v>206</v>
      </c>
      <c r="C64" s="197" t="n">
        <v>838</v>
      </c>
      <c r="D64" s="193"/>
      <c r="E64" s="198" t="n">
        <v>190.309772714476</v>
      </c>
      <c r="F64" s="195" t="s">
        <v>167</v>
      </c>
      <c r="G64" s="197" t="n">
        <v>108</v>
      </c>
      <c r="H64" s="193"/>
      <c r="I64" s="198" t="n">
        <v>29</v>
      </c>
      <c r="J64" s="195"/>
      <c r="K64" s="197" t="n">
        <v>165</v>
      </c>
      <c r="L64" s="193"/>
      <c r="M64" s="198" t="n">
        <f aca="false">SUM(C64+E64+G64+I64+K64)</f>
        <v>1330.30977271448</v>
      </c>
      <c r="N64" s="193"/>
    </row>
    <row r="65" customFormat="false" ht="14.1" hidden="false" customHeight="true" outlineLevel="0" collapsed="false">
      <c r="A65" s="190" t="n">
        <v>55</v>
      </c>
      <c r="B65" s="191" t="s">
        <v>207</v>
      </c>
      <c r="C65" s="197" t="n">
        <v>355</v>
      </c>
      <c r="D65" s="193"/>
      <c r="E65" s="198" t="n">
        <v>22</v>
      </c>
      <c r="F65" s="195"/>
      <c r="G65" s="197" t="n">
        <v>115</v>
      </c>
      <c r="H65" s="193"/>
      <c r="I65" s="198" t="n">
        <v>15</v>
      </c>
      <c r="J65" s="195"/>
      <c r="K65" s="197" t="n">
        <v>18</v>
      </c>
      <c r="L65" s="193"/>
      <c r="M65" s="198" t="n">
        <f aca="false">SUM(C65+E65+G65+I65+K65)</f>
        <v>525</v>
      </c>
      <c r="N65" s="193"/>
    </row>
    <row r="66" customFormat="false" ht="14.1" hidden="false" customHeight="true" outlineLevel="0" collapsed="false">
      <c r="A66" s="190" t="n">
        <v>56</v>
      </c>
      <c r="B66" s="191" t="s">
        <v>208</v>
      </c>
      <c r="C66" s="197" t="n">
        <v>1345</v>
      </c>
      <c r="D66" s="193"/>
      <c r="E66" s="198" t="n">
        <v>129</v>
      </c>
      <c r="F66" s="195"/>
      <c r="G66" s="197" t="n">
        <v>258</v>
      </c>
      <c r="H66" s="193"/>
      <c r="I66" s="198" t="n">
        <v>29</v>
      </c>
      <c r="J66" s="195"/>
      <c r="K66" s="197" t="n">
        <v>161</v>
      </c>
      <c r="L66" s="193"/>
      <c r="M66" s="198" t="n">
        <f aca="false">SUM(C66+E66+G66+I66+K66)</f>
        <v>1922</v>
      </c>
      <c r="N66" s="193"/>
    </row>
    <row r="67" customFormat="false" ht="14.1" hidden="false" customHeight="true" outlineLevel="0" collapsed="false">
      <c r="A67" s="190" t="n">
        <v>57</v>
      </c>
      <c r="B67" s="191" t="s">
        <v>209</v>
      </c>
      <c r="C67" s="197" t="n">
        <v>1183</v>
      </c>
      <c r="D67" s="193"/>
      <c r="E67" s="198" t="n">
        <v>100</v>
      </c>
      <c r="F67" s="195"/>
      <c r="G67" s="197" t="n">
        <v>176</v>
      </c>
      <c r="H67" s="193"/>
      <c r="I67" s="198" t="n">
        <v>75</v>
      </c>
      <c r="J67" s="195"/>
      <c r="K67" s="197" t="n">
        <v>86</v>
      </c>
      <c r="L67" s="193"/>
      <c r="M67" s="198" t="n">
        <f aca="false">SUM(C67+E67+G67+I67+K67)</f>
        <v>1620</v>
      </c>
      <c r="N67" s="193"/>
    </row>
    <row r="68" customFormat="false" ht="14.1" hidden="false" customHeight="true" outlineLevel="0" collapsed="false">
      <c r="A68" s="190" t="n">
        <v>58</v>
      </c>
      <c r="B68" s="191" t="s">
        <v>210</v>
      </c>
      <c r="C68" s="197" t="n">
        <v>511</v>
      </c>
      <c r="D68" s="193"/>
      <c r="E68" s="198" t="n">
        <v>91</v>
      </c>
      <c r="F68" s="195"/>
      <c r="G68" s="197" t="n">
        <v>21</v>
      </c>
      <c r="H68" s="193"/>
      <c r="I68" s="198" t="n">
        <v>65</v>
      </c>
      <c r="J68" s="195"/>
      <c r="K68" s="197" t="n">
        <v>94</v>
      </c>
      <c r="L68" s="193"/>
      <c r="M68" s="198" t="n">
        <f aca="false">SUM(C68+E68+G68+I68+K68)</f>
        <v>782</v>
      </c>
      <c r="N68" s="193"/>
    </row>
    <row r="69" customFormat="false" ht="14.1" hidden="false" customHeight="true" outlineLevel="0" collapsed="false">
      <c r="A69" s="190" t="n">
        <v>59</v>
      </c>
      <c r="B69" s="218" t="s">
        <v>211</v>
      </c>
      <c r="C69" s="197" t="n">
        <v>3594</v>
      </c>
      <c r="D69" s="193"/>
      <c r="E69" s="198" t="n">
        <v>628.713143522081</v>
      </c>
      <c r="F69" s="195" t="s">
        <v>167</v>
      </c>
      <c r="G69" s="197" t="n">
        <v>179</v>
      </c>
      <c r="H69" s="193" t="s">
        <v>167</v>
      </c>
      <c r="I69" s="198" t="n">
        <v>289</v>
      </c>
      <c r="J69" s="195"/>
      <c r="K69" s="197" t="n">
        <v>739</v>
      </c>
      <c r="L69" s="193"/>
      <c r="M69" s="198" t="n">
        <f aca="false">SUM(C69+E69+G69+I69+K69)</f>
        <v>5429.71314352208</v>
      </c>
      <c r="N69" s="193"/>
    </row>
    <row r="70" customFormat="false" ht="14.1" hidden="false" customHeight="true" outlineLevel="0" collapsed="false">
      <c r="A70" s="190" t="n">
        <v>60</v>
      </c>
      <c r="B70" s="191" t="s">
        <v>212</v>
      </c>
      <c r="C70" s="197" t="n">
        <v>1499</v>
      </c>
      <c r="D70" s="193"/>
      <c r="E70" s="198" t="n">
        <v>119</v>
      </c>
      <c r="F70" s="195"/>
      <c r="G70" s="197" t="n">
        <v>197</v>
      </c>
      <c r="H70" s="193"/>
      <c r="I70" s="198" t="n">
        <v>105.463489812196</v>
      </c>
      <c r="J70" s="195" t="s">
        <v>167</v>
      </c>
      <c r="K70" s="197" t="n">
        <v>86</v>
      </c>
      <c r="L70" s="193"/>
      <c r="M70" s="198" t="n">
        <f aca="false">SUM(C70+E70+G70+I70+K70)</f>
        <v>2006.4634898122</v>
      </c>
      <c r="N70" s="193"/>
    </row>
    <row r="71" customFormat="false" ht="14.1" hidden="false" customHeight="true" outlineLevel="0" collapsed="false">
      <c r="A71" s="190" t="n">
        <v>61</v>
      </c>
      <c r="B71" s="191" t="s">
        <v>213</v>
      </c>
      <c r="C71" s="197" t="n">
        <v>623</v>
      </c>
      <c r="D71" s="193"/>
      <c r="E71" s="198" t="n">
        <v>55.6902085171074</v>
      </c>
      <c r="F71" s="195" t="s">
        <v>167</v>
      </c>
      <c r="G71" s="197" t="n">
        <v>46.292776271727</v>
      </c>
      <c r="H71" s="193" t="s">
        <v>167</v>
      </c>
      <c r="I71" s="198" t="n">
        <v>37</v>
      </c>
      <c r="J71" s="195"/>
      <c r="K71" s="197" t="n">
        <v>28</v>
      </c>
      <c r="L71" s="362"/>
      <c r="M71" s="198" t="n">
        <f aca="false">SUM(C71+E71+G71+I71+K71)</f>
        <v>789.982984788834</v>
      </c>
      <c r="N71" s="193"/>
    </row>
    <row r="72" customFormat="false" ht="14.1" hidden="false" customHeight="true" outlineLevel="0" collapsed="false">
      <c r="A72" s="190" t="n">
        <v>62</v>
      </c>
      <c r="B72" s="191" t="s">
        <v>214</v>
      </c>
      <c r="C72" s="197" t="n">
        <v>2139</v>
      </c>
      <c r="D72" s="193"/>
      <c r="E72" s="198" t="n">
        <v>247</v>
      </c>
      <c r="F72" s="195"/>
      <c r="G72" s="197" t="n">
        <v>46</v>
      </c>
      <c r="H72" s="193"/>
      <c r="I72" s="198" t="n">
        <v>194</v>
      </c>
      <c r="J72" s="195"/>
      <c r="K72" s="197" t="n">
        <v>669</v>
      </c>
      <c r="L72" s="193"/>
      <c r="M72" s="198" t="n">
        <f aca="false">SUM(C72+E72+G72+I72+K72)</f>
        <v>3295</v>
      </c>
      <c r="N72" s="193"/>
    </row>
    <row r="73" customFormat="false" ht="14.1" hidden="false" customHeight="true" outlineLevel="0" collapsed="false">
      <c r="A73" s="190" t="n">
        <v>63</v>
      </c>
      <c r="B73" s="191" t="s">
        <v>215</v>
      </c>
      <c r="C73" s="197" t="n">
        <v>1167</v>
      </c>
      <c r="D73" s="193"/>
      <c r="E73" s="198" t="n">
        <v>162</v>
      </c>
      <c r="F73" s="195"/>
      <c r="G73" s="197" t="n">
        <v>120</v>
      </c>
      <c r="H73" s="193"/>
      <c r="I73" s="198" t="n">
        <v>138</v>
      </c>
      <c r="J73" s="195"/>
      <c r="K73" s="197" t="n">
        <v>264</v>
      </c>
      <c r="L73" s="193"/>
      <c r="M73" s="198" t="n">
        <f aca="false">SUM(C73+E73+G73+I73+K73)</f>
        <v>1851</v>
      </c>
      <c r="N73" s="193"/>
    </row>
    <row r="74" customFormat="false" ht="14.1" hidden="false" customHeight="true" outlineLevel="0" collapsed="false">
      <c r="A74" s="190" t="n">
        <v>64</v>
      </c>
      <c r="B74" s="191" t="s">
        <v>216</v>
      </c>
      <c r="C74" s="197" t="n">
        <v>1136</v>
      </c>
      <c r="D74" s="193"/>
      <c r="E74" s="198" t="n">
        <v>81</v>
      </c>
      <c r="F74" s="195"/>
      <c r="G74" s="197" t="n">
        <v>92</v>
      </c>
      <c r="H74" s="193"/>
      <c r="I74" s="198" t="n">
        <v>51</v>
      </c>
      <c r="J74" s="195"/>
      <c r="K74" s="197" t="n">
        <v>174</v>
      </c>
      <c r="L74" s="193"/>
      <c r="M74" s="198" t="n">
        <f aca="false">SUM(C74+E74+G74+I74+K74)</f>
        <v>1534</v>
      </c>
      <c r="N74" s="193"/>
    </row>
    <row r="75" customFormat="false" ht="14.1" hidden="false" customHeight="true" outlineLevel="0" collapsed="false">
      <c r="A75" s="190" t="n">
        <v>65</v>
      </c>
      <c r="B75" s="191" t="s">
        <v>217</v>
      </c>
      <c r="C75" s="197" t="n">
        <v>396</v>
      </c>
      <c r="D75" s="193"/>
      <c r="E75" s="198" t="n">
        <v>73.6953135263978</v>
      </c>
      <c r="F75" s="195" t="s">
        <v>167</v>
      </c>
      <c r="G75" s="197" t="n">
        <v>25</v>
      </c>
      <c r="H75" s="193"/>
      <c r="I75" s="198" t="n">
        <v>2</v>
      </c>
      <c r="J75" s="195"/>
      <c r="K75" s="197" t="n">
        <v>36</v>
      </c>
      <c r="L75" s="193"/>
      <c r="M75" s="198" t="n">
        <f aca="false">SUM(C75+E75+G75+I75+K75)</f>
        <v>532.695313526398</v>
      </c>
      <c r="N75" s="193"/>
    </row>
    <row r="76" customFormat="false" ht="14.1" hidden="false" customHeight="true" outlineLevel="0" collapsed="false">
      <c r="A76" s="190" t="n">
        <v>66</v>
      </c>
      <c r="B76" s="191" t="s">
        <v>218</v>
      </c>
      <c r="C76" s="197" t="n">
        <v>523</v>
      </c>
      <c r="D76" s="193"/>
      <c r="E76" s="198" t="n">
        <v>56</v>
      </c>
      <c r="F76" s="195"/>
      <c r="G76" s="197" t="n">
        <v>79.4147782600458</v>
      </c>
      <c r="H76" s="193" t="s">
        <v>167</v>
      </c>
      <c r="I76" s="198" t="n">
        <v>8</v>
      </c>
      <c r="J76" s="195"/>
      <c r="K76" s="197" t="n">
        <v>90</v>
      </c>
      <c r="L76" s="193"/>
      <c r="M76" s="198" t="n">
        <f aca="false">SUM(C76+E76+G76+I76+K76)</f>
        <v>756.414778260046</v>
      </c>
      <c r="N76" s="193"/>
    </row>
    <row r="77" customFormat="false" ht="14.1" hidden="false" customHeight="true" outlineLevel="0" collapsed="false">
      <c r="A77" s="190" t="n">
        <v>67</v>
      </c>
      <c r="B77" s="191" t="s">
        <v>219</v>
      </c>
      <c r="C77" s="197" t="n">
        <v>1559</v>
      </c>
      <c r="D77" s="193"/>
      <c r="E77" s="198" t="n">
        <v>403</v>
      </c>
      <c r="F77" s="195"/>
      <c r="G77" s="197" t="n">
        <v>182.676487102428</v>
      </c>
      <c r="H77" s="193" t="s">
        <v>167</v>
      </c>
      <c r="I77" s="198" t="n">
        <v>82</v>
      </c>
      <c r="J77" s="195"/>
      <c r="K77" s="197" t="n">
        <v>269</v>
      </c>
      <c r="L77" s="193"/>
      <c r="M77" s="198" t="n">
        <f aca="false">SUM(C77+E77+G77+I77+K77)</f>
        <v>2495.67648710243</v>
      </c>
      <c r="N77" s="193"/>
    </row>
    <row r="78" customFormat="false" ht="14.1" hidden="false" customHeight="true" outlineLevel="0" collapsed="false">
      <c r="A78" s="190" t="n">
        <v>68</v>
      </c>
      <c r="B78" s="191" t="s">
        <v>220</v>
      </c>
      <c r="C78" s="197" t="n">
        <v>1647</v>
      </c>
      <c r="D78" s="193"/>
      <c r="E78" s="198" t="n">
        <v>118</v>
      </c>
      <c r="F78" s="195"/>
      <c r="G78" s="197" t="n">
        <v>33</v>
      </c>
      <c r="H78" s="193"/>
      <c r="I78" s="198" t="n">
        <v>23</v>
      </c>
      <c r="J78" s="195"/>
      <c r="K78" s="197" t="n">
        <v>201</v>
      </c>
      <c r="L78" s="193"/>
      <c r="M78" s="198" t="n">
        <f aca="false">SUM(C78+E78+G78+I78+K78)</f>
        <v>2022</v>
      </c>
      <c r="N78" s="193"/>
    </row>
    <row r="79" customFormat="false" ht="14.1" hidden="false" customHeight="true" outlineLevel="0" collapsed="false">
      <c r="A79" s="190" t="n">
        <v>69</v>
      </c>
      <c r="B79" s="191" t="s">
        <v>221</v>
      </c>
      <c r="C79" s="197" t="n">
        <v>2868</v>
      </c>
      <c r="D79" s="193"/>
      <c r="E79" s="198" t="n">
        <v>800</v>
      </c>
      <c r="F79" s="195"/>
      <c r="G79" s="197" t="n">
        <v>380</v>
      </c>
      <c r="H79" s="193"/>
      <c r="I79" s="198" t="n">
        <v>70.8709569115034</v>
      </c>
      <c r="J79" s="195" t="s">
        <v>167</v>
      </c>
      <c r="K79" s="197" t="n">
        <v>735</v>
      </c>
      <c r="L79" s="193"/>
      <c r="M79" s="198" t="n">
        <f aca="false">SUM(C79+E79+G79+I79+K79)</f>
        <v>4853.8709569115</v>
      </c>
      <c r="N79" s="193"/>
    </row>
    <row r="80" customFormat="false" ht="14.1" hidden="false" customHeight="true" outlineLevel="0" collapsed="false">
      <c r="A80" s="190" t="n">
        <v>70</v>
      </c>
      <c r="B80" s="191" t="s">
        <v>222</v>
      </c>
      <c r="C80" s="197" t="n">
        <v>305</v>
      </c>
      <c r="D80" s="193"/>
      <c r="E80" s="198" t="n">
        <v>17</v>
      </c>
      <c r="F80" s="195"/>
      <c r="G80" s="197" t="n">
        <v>45</v>
      </c>
      <c r="H80" s="193"/>
      <c r="I80" s="198" t="n">
        <v>14</v>
      </c>
      <c r="J80" s="195"/>
      <c r="K80" s="197" t="n">
        <v>98</v>
      </c>
      <c r="L80" s="193"/>
      <c r="M80" s="198" t="n">
        <f aca="false">SUM(C80+E80+G80+I80+K80)</f>
        <v>479</v>
      </c>
      <c r="N80" s="193"/>
    </row>
    <row r="81" customFormat="false" ht="14.1" hidden="false" customHeight="true" outlineLevel="0" collapsed="false">
      <c r="A81" s="190" t="n">
        <v>71</v>
      </c>
      <c r="B81" s="191" t="s">
        <v>223</v>
      </c>
      <c r="C81" s="197" t="n">
        <v>1586</v>
      </c>
      <c r="D81" s="193"/>
      <c r="E81" s="198" t="n">
        <v>158</v>
      </c>
      <c r="F81" s="195"/>
      <c r="G81" s="197" t="n">
        <v>86.7766134359979</v>
      </c>
      <c r="H81" s="193" t="s">
        <v>167</v>
      </c>
      <c r="I81" s="198" t="n">
        <v>57</v>
      </c>
      <c r="J81" s="195"/>
      <c r="K81" s="197" t="n">
        <v>290</v>
      </c>
      <c r="L81" s="193"/>
      <c r="M81" s="198" t="n">
        <f aca="false">SUM(C81+E81+G81+I81+K81)</f>
        <v>2177.776613436</v>
      </c>
      <c r="N81" s="193"/>
    </row>
    <row r="82" customFormat="false" ht="14.1" hidden="false" customHeight="true" outlineLevel="0" collapsed="false">
      <c r="A82" s="190" t="n">
        <v>72</v>
      </c>
      <c r="B82" s="191" t="s">
        <v>224</v>
      </c>
      <c r="C82" s="197" t="n">
        <v>971</v>
      </c>
      <c r="D82" s="193"/>
      <c r="E82" s="198" t="n">
        <v>102.168502843415</v>
      </c>
      <c r="F82" s="195" t="s">
        <v>167</v>
      </c>
      <c r="G82" s="197" t="n">
        <v>113.855206506139</v>
      </c>
      <c r="H82" s="193" t="s">
        <v>167</v>
      </c>
      <c r="I82" s="198" t="n">
        <v>155</v>
      </c>
      <c r="J82" s="195"/>
      <c r="K82" s="197" t="n">
        <v>107</v>
      </c>
      <c r="L82" s="362"/>
      <c r="M82" s="198" t="n">
        <f aca="false">SUM(C82+E82+G82+I82+K82)</f>
        <v>1449.02370934955</v>
      </c>
      <c r="N82" s="193"/>
    </row>
    <row r="83" customFormat="false" ht="14.1" hidden="false" customHeight="true" outlineLevel="0" collapsed="false">
      <c r="A83" s="190" t="n">
        <v>73</v>
      </c>
      <c r="B83" s="191" t="s">
        <v>225</v>
      </c>
      <c r="C83" s="197" t="n">
        <v>596</v>
      </c>
      <c r="D83" s="193"/>
      <c r="E83" s="198" t="n">
        <v>115</v>
      </c>
      <c r="F83" s="195"/>
      <c r="G83" s="197" t="n">
        <v>110</v>
      </c>
      <c r="H83" s="193"/>
      <c r="I83" s="198" t="n">
        <v>5</v>
      </c>
      <c r="J83" s="195"/>
      <c r="K83" s="197" t="n">
        <v>86</v>
      </c>
      <c r="L83" s="193"/>
      <c r="M83" s="198" t="n">
        <f aca="false">SUM(C83+E83+G83+I83+K83)</f>
        <v>912</v>
      </c>
      <c r="N83" s="193"/>
    </row>
    <row r="84" customFormat="false" ht="14.1" hidden="false" customHeight="true" outlineLevel="0" collapsed="false">
      <c r="A84" s="190" t="n">
        <v>74</v>
      </c>
      <c r="B84" s="191" t="s">
        <v>226</v>
      </c>
      <c r="C84" s="197" t="n">
        <v>983</v>
      </c>
      <c r="D84" s="193"/>
      <c r="E84" s="198" t="n">
        <v>9</v>
      </c>
      <c r="F84" s="195"/>
      <c r="G84" s="197" t="n">
        <v>164.527029181949</v>
      </c>
      <c r="H84" s="193" t="s">
        <v>167</v>
      </c>
      <c r="I84" s="198" t="n">
        <v>5</v>
      </c>
      <c r="J84" s="195"/>
      <c r="K84" s="197" t="n">
        <v>85</v>
      </c>
      <c r="L84" s="193"/>
      <c r="M84" s="198" t="n">
        <f aca="false">SUM(C84+E84+G84+I84+K84)</f>
        <v>1246.52702918195</v>
      </c>
      <c r="N84" s="193"/>
    </row>
    <row r="85" customFormat="false" ht="14.1" hidden="false" customHeight="true" outlineLevel="0" collapsed="false">
      <c r="A85" s="190" t="n">
        <v>75</v>
      </c>
      <c r="B85" s="191" t="s">
        <v>227</v>
      </c>
      <c r="C85" s="197" t="n">
        <v>2163</v>
      </c>
      <c r="D85" s="193"/>
      <c r="E85" s="198" t="n">
        <v>617</v>
      </c>
      <c r="F85" s="195"/>
      <c r="G85" s="197" t="n">
        <v>216.271271385288</v>
      </c>
      <c r="H85" s="193" t="s">
        <v>167</v>
      </c>
      <c r="I85" s="198" t="n">
        <v>65</v>
      </c>
      <c r="J85" s="195"/>
      <c r="K85" s="197" t="n">
        <v>526</v>
      </c>
      <c r="L85" s="193"/>
      <c r="M85" s="198" t="n">
        <f aca="false">SUM(C85+E85+G85+I85+K85)</f>
        <v>3587.27127138529</v>
      </c>
      <c r="N85" s="193"/>
    </row>
    <row r="86" customFormat="false" ht="14.1" hidden="false" customHeight="true" outlineLevel="0" collapsed="false">
      <c r="A86" s="190" t="n">
        <v>76</v>
      </c>
      <c r="B86" s="191" t="s">
        <v>228</v>
      </c>
      <c r="C86" s="197" t="n">
        <v>2037</v>
      </c>
      <c r="D86" s="193"/>
      <c r="E86" s="198" t="n">
        <v>298</v>
      </c>
      <c r="F86" s="195"/>
      <c r="G86" s="197" t="n">
        <v>229</v>
      </c>
      <c r="H86" s="193"/>
      <c r="I86" s="198" t="n">
        <v>184</v>
      </c>
      <c r="J86" s="195"/>
      <c r="K86" s="197" t="n">
        <v>797</v>
      </c>
      <c r="L86" s="193"/>
      <c r="M86" s="198" t="n">
        <f aca="false">SUM(C86+E86+G86+I86+K86)</f>
        <v>3545</v>
      </c>
      <c r="N86" s="193"/>
    </row>
    <row r="87" customFormat="false" ht="14.1" hidden="false" customHeight="true" outlineLevel="0" collapsed="false">
      <c r="A87" s="190" t="n">
        <v>77</v>
      </c>
      <c r="B87" s="191" t="s">
        <v>229</v>
      </c>
      <c r="C87" s="197" t="n">
        <v>1587</v>
      </c>
      <c r="D87" s="193"/>
      <c r="E87" s="198" t="n">
        <v>93</v>
      </c>
      <c r="F87" s="195"/>
      <c r="G87" s="197" t="n">
        <v>180</v>
      </c>
      <c r="H87" s="193"/>
      <c r="I87" s="198" t="n">
        <v>55</v>
      </c>
      <c r="J87" s="195"/>
      <c r="K87" s="197" t="n">
        <v>266</v>
      </c>
      <c r="L87" s="193"/>
      <c r="M87" s="198" t="n">
        <f aca="false">SUM(C87+E87+G87+I87+K87)</f>
        <v>2181</v>
      </c>
      <c r="N87" s="193"/>
    </row>
    <row r="88" customFormat="false" ht="14.1" hidden="false" customHeight="true" outlineLevel="0" collapsed="false">
      <c r="A88" s="190" t="n">
        <v>78</v>
      </c>
      <c r="B88" s="191" t="s">
        <v>230</v>
      </c>
      <c r="C88" s="197" t="n">
        <v>2611</v>
      </c>
      <c r="D88" s="193"/>
      <c r="E88" s="198" t="n">
        <v>531</v>
      </c>
      <c r="F88" s="195"/>
      <c r="G88" s="197" t="n">
        <v>185</v>
      </c>
      <c r="H88" s="193"/>
      <c r="I88" s="198" t="n">
        <v>40</v>
      </c>
      <c r="J88" s="195"/>
      <c r="K88" s="197" t="n">
        <v>31</v>
      </c>
      <c r="L88" s="193"/>
      <c r="M88" s="198" t="n">
        <f aca="false">SUM(C88+E88+G88+I88+K88)</f>
        <v>3398</v>
      </c>
      <c r="N88" s="193"/>
    </row>
    <row r="89" customFormat="false" ht="14.1" hidden="false" customHeight="true" outlineLevel="0" collapsed="false">
      <c r="A89" s="190" t="n">
        <v>79</v>
      </c>
      <c r="B89" s="191" t="s">
        <v>231</v>
      </c>
      <c r="C89" s="197" t="n">
        <v>879</v>
      </c>
      <c r="D89" s="193"/>
      <c r="E89" s="198" t="n">
        <v>112</v>
      </c>
      <c r="F89" s="195"/>
      <c r="G89" s="197" t="n">
        <v>158</v>
      </c>
      <c r="H89" s="193"/>
      <c r="I89" s="198" t="n">
        <v>46</v>
      </c>
      <c r="J89" s="195"/>
      <c r="K89" s="197" t="n">
        <v>64</v>
      </c>
      <c r="L89" s="193"/>
      <c r="M89" s="198" t="n">
        <f aca="false">SUM(C89+E89+G89+I89+K89)</f>
        <v>1259</v>
      </c>
      <c r="N89" s="193"/>
    </row>
    <row r="90" customFormat="false" ht="14.1" hidden="false" customHeight="true" outlineLevel="0" collapsed="false">
      <c r="A90" s="190" t="n">
        <v>80</v>
      </c>
      <c r="B90" s="191" t="s">
        <v>232</v>
      </c>
      <c r="C90" s="197" t="n">
        <v>1359</v>
      </c>
      <c r="D90" s="193"/>
      <c r="E90" s="198" t="n">
        <v>22</v>
      </c>
      <c r="F90" s="195"/>
      <c r="G90" s="197" t="n">
        <v>0</v>
      </c>
      <c r="H90" s="193"/>
      <c r="I90" s="198" t="n">
        <v>226</v>
      </c>
      <c r="J90" s="195"/>
      <c r="K90" s="197" t="n">
        <v>279</v>
      </c>
      <c r="L90" s="193"/>
      <c r="M90" s="198" t="n">
        <f aca="false">SUM(C90+E90+G90+I90+K90)</f>
        <v>1886</v>
      </c>
      <c r="N90" s="193"/>
    </row>
    <row r="91" customFormat="false" ht="14.1" hidden="false" customHeight="true" outlineLevel="0" collapsed="false">
      <c r="A91" s="190" t="n">
        <v>81</v>
      </c>
      <c r="B91" s="191" t="s">
        <v>233</v>
      </c>
      <c r="C91" s="197" t="n">
        <v>748</v>
      </c>
      <c r="D91" s="193"/>
      <c r="E91" s="198" t="n">
        <v>8</v>
      </c>
      <c r="F91" s="195"/>
      <c r="G91" s="197" t="n">
        <v>0</v>
      </c>
      <c r="H91" s="193"/>
      <c r="I91" s="198" t="n">
        <v>26</v>
      </c>
      <c r="J91" s="195"/>
      <c r="K91" s="197" t="n">
        <v>115</v>
      </c>
      <c r="L91" s="193"/>
      <c r="M91" s="198" t="n">
        <f aca="false">SUM(C91+E91+G91+I91+K91)</f>
        <v>897</v>
      </c>
      <c r="N91" s="193"/>
    </row>
    <row r="92" customFormat="false" ht="14.1" hidden="false" customHeight="true" outlineLevel="0" collapsed="false">
      <c r="A92" s="190" t="n">
        <v>82</v>
      </c>
      <c r="B92" s="191" t="s">
        <v>234</v>
      </c>
      <c r="C92" s="197" t="n">
        <v>489</v>
      </c>
      <c r="D92" s="193"/>
      <c r="E92" s="198" t="n">
        <v>70</v>
      </c>
      <c r="F92" s="195"/>
      <c r="G92" s="197" t="n">
        <v>66</v>
      </c>
      <c r="H92" s="193"/>
      <c r="I92" s="198" t="n">
        <v>23</v>
      </c>
      <c r="J92" s="195"/>
      <c r="K92" s="197" t="n">
        <v>67</v>
      </c>
      <c r="L92" s="193"/>
      <c r="M92" s="198" t="n">
        <f aca="false">SUM(C92+E92+G92+I92+K92)</f>
        <v>715</v>
      </c>
      <c r="N92" s="193"/>
    </row>
    <row r="93" customFormat="false" ht="14.1" hidden="false" customHeight="true" outlineLevel="0" collapsed="false">
      <c r="A93" s="190" t="n">
        <v>83</v>
      </c>
      <c r="B93" s="191" t="s">
        <v>235</v>
      </c>
      <c r="C93" s="197" t="n">
        <v>1111</v>
      </c>
      <c r="D93" s="193"/>
      <c r="E93" s="198" t="n">
        <v>211</v>
      </c>
      <c r="F93" s="195"/>
      <c r="G93" s="197" t="n">
        <v>144</v>
      </c>
      <c r="H93" s="193"/>
      <c r="I93" s="198" t="n">
        <v>8</v>
      </c>
      <c r="J93" s="195"/>
      <c r="K93" s="197" t="n">
        <v>196</v>
      </c>
      <c r="L93" s="193"/>
      <c r="M93" s="198" t="n">
        <f aca="false">SUM(C93+E93+G93+I93+K93)</f>
        <v>1670</v>
      </c>
      <c r="N93" s="193"/>
    </row>
    <row r="94" customFormat="false" ht="14.1" hidden="false" customHeight="true" outlineLevel="0" collapsed="false">
      <c r="A94" s="190" t="n">
        <v>84</v>
      </c>
      <c r="B94" s="191" t="s">
        <v>236</v>
      </c>
      <c r="C94" s="197" t="n">
        <v>610</v>
      </c>
      <c r="D94" s="193"/>
      <c r="E94" s="198" t="n">
        <v>77</v>
      </c>
      <c r="F94" s="195"/>
      <c r="G94" s="197" t="n">
        <v>66</v>
      </c>
      <c r="H94" s="193"/>
      <c r="I94" s="198" t="n">
        <v>10</v>
      </c>
      <c r="J94" s="195"/>
      <c r="K94" s="197" t="n">
        <v>68</v>
      </c>
      <c r="L94" s="193"/>
      <c r="M94" s="198" t="n">
        <f aca="false">SUM(C94+E94+G94+I94+K94)</f>
        <v>831</v>
      </c>
      <c r="N94" s="193"/>
    </row>
    <row r="95" customFormat="false" ht="14.1" hidden="false" customHeight="true" outlineLevel="0" collapsed="false">
      <c r="A95" s="190" t="n">
        <v>85</v>
      </c>
      <c r="B95" s="191" t="s">
        <v>237</v>
      </c>
      <c r="C95" s="197" t="n">
        <v>1152</v>
      </c>
      <c r="D95" s="193"/>
      <c r="E95" s="198" t="n">
        <v>3</v>
      </c>
      <c r="F95" s="195"/>
      <c r="G95" s="197" t="n">
        <v>21</v>
      </c>
      <c r="H95" s="193"/>
      <c r="I95" s="198" t="n">
        <v>40</v>
      </c>
      <c r="J95" s="195"/>
      <c r="K95" s="197" t="n">
        <v>146</v>
      </c>
      <c r="L95" s="193"/>
      <c r="M95" s="198" t="n">
        <f aca="false">SUM(C95+E95+G95+I95+K95)</f>
        <v>1362</v>
      </c>
      <c r="N95" s="193"/>
    </row>
    <row r="96" customFormat="false" ht="14.1" hidden="false" customHeight="true" outlineLevel="0" collapsed="false">
      <c r="A96" s="190" t="n">
        <v>86</v>
      </c>
      <c r="B96" s="191" t="s">
        <v>238</v>
      </c>
      <c r="C96" s="197" t="n">
        <v>647</v>
      </c>
      <c r="D96" s="193"/>
      <c r="E96" s="198" t="n">
        <v>82</v>
      </c>
      <c r="F96" s="195"/>
      <c r="G96" s="197" t="n">
        <v>80</v>
      </c>
      <c r="H96" s="193"/>
      <c r="I96" s="198" t="n">
        <v>155</v>
      </c>
      <c r="J96" s="195"/>
      <c r="K96" s="197" t="n">
        <v>114</v>
      </c>
      <c r="L96" s="193"/>
      <c r="M96" s="198" t="n">
        <f aca="false">SUM(C96+E96+G96+I96+K96)</f>
        <v>1078</v>
      </c>
      <c r="N96" s="193"/>
    </row>
    <row r="97" customFormat="false" ht="14.1" hidden="false" customHeight="true" outlineLevel="0" collapsed="false">
      <c r="A97" s="190" t="n">
        <v>87</v>
      </c>
      <c r="B97" s="191" t="s">
        <v>239</v>
      </c>
      <c r="C97" s="197" t="n">
        <v>797</v>
      </c>
      <c r="D97" s="193"/>
      <c r="E97" s="198" t="n">
        <v>91.4847596290578</v>
      </c>
      <c r="F97" s="195" t="s">
        <v>167</v>
      </c>
      <c r="G97" s="197" t="n">
        <v>86</v>
      </c>
      <c r="H97" s="193"/>
      <c r="I97" s="198" t="n">
        <v>15</v>
      </c>
      <c r="J97" s="195"/>
      <c r="K97" s="197" t="n">
        <v>98</v>
      </c>
      <c r="L97" s="193"/>
      <c r="M97" s="198" t="n">
        <f aca="false">SUM(C97+E97+G97+I97+K97)</f>
        <v>1087.48475962906</v>
      </c>
      <c r="N97" s="193"/>
    </row>
    <row r="98" customFormat="false" ht="14.1" hidden="false" customHeight="true" outlineLevel="0" collapsed="false">
      <c r="A98" s="190" t="n">
        <v>88</v>
      </c>
      <c r="B98" s="191" t="s">
        <v>240</v>
      </c>
      <c r="C98" s="197" t="n">
        <v>762</v>
      </c>
      <c r="D98" s="193"/>
      <c r="E98" s="198" t="n">
        <v>93</v>
      </c>
      <c r="F98" s="195"/>
      <c r="G98" s="197" t="n">
        <v>113</v>
      </c>
      <c r="H98" s="193"/>
      <c r="I98" s="198" t="n">
        <v>26</v>
      </c>
      <c r="J98" s="195"/>
      <c r="K98" s="197" t="n">
        <v>46</v>
      </c>
      <c r="L98" s="193"/>
      <c r="M98" s="198" t="n">
        <f aca="false">SUM(C98+E98+G98+I98+K98)</f>
        <v>1040</v>
      </c>
      <c r="N98" s="193"/>
    </row>
    <row r="99" customFormat="false" ht="14.1" hidden="false" customHeight="true" outlineLevel="0" collapsed="false">
      <c r="A99" s="190" t="n">
        <v>89</v>
      </c>
      <c r="B99" s="191" t="s">
        <v>241</v>
      </c>
      <c r="C99" s="197" t="n">
        <v>867</v>
      </c>
      <c r="D99" s="193"/>
      <c r="E99" s="198" t="n">
        <v>97</v>
      </c>
      <c r="F99" s="195"/>
      <c r="G99" s="197" t="n">
        <v>45</v>
      </c>
      <c r="H99" s="193"/>
      <c r="I99" s="198" t="n">
        <v>41</v>
      </c>
      <c r="J99" s="195"/>
      <c r="K99" s="197" t="n">
        <v>88</v>
      </c>
      <c r="L99" s="193"/>
      <c r="M99" s="198" t="n">
        <f aca="false">SUM(C99+E99+G99+I99+K99)</f>
        <v>1138</v>
      </c>
      <c r="N99" s="193"/>
    </row>
    <row r="100" customFormat="false" ht="14.1" hidden="false" customHeight="true" outlineLevel="0" collapsed="false">
      <c r="A100" s="190" t="n">
        <v>90</v>
      </c>
      <c r="B100" s="191" t="s">
        <v>242</v>
      </c>
      <c r="C100" s="197" t="n">
        <v>129</v>
      </c>
      <c r="D100" s="193"/>
      <c r="E100" s="198" t="n">
        <v>6</v>
      </c>
      <c r="F100" s="195"/>
      <c r="G100" s="197" t="n">
        <v>0</v>
      </c>
      <c r="H100" s="193"/>
      <c r="I100" s="198" t="n">
        <v>11</v>
      </c>
      <c r="J100" s="195"/>
      <c r="K100" s="197" t="n">
        <v>46</v>
      </c>
      <c r="L100" s="193"/>
      <c r="M100" s="198" t="n">
        <f aca="false">SUM(C100+E100+G100+I100+K100)</f>
        <v>192</v>
      </c>
      <c r="N100" s="193"/>
    </row>
    <row r="101" customFormat="false" ht="14.1" hidden="false" customHeight="true" outlineLevel="0" collapsed="false">
      <c r="A101" s="190" t="n">
        <v>91</v>
      </c>
      <c r="B101" s="191" t="s">
        <v>243</v>
      </c>
      <c r="C101" s="197" t="n">
        <v>1505</v>
      </c>
      <c r="D101" s="193"/>
      <c r="E101" s="198" t="n">
        <v>344</v>
      </c>
      <c r="F101" s="195"/>
      <c r="G101" s="197" t="n">
        <v>172.302070756544</v>
      </c>
      <c r="H101" s="193" t="s">
        <v>167</v>
      </c>
      <c r="I101" s="198" t="n">
        <v>45</v>
      </c>
      <c r="J101" s="195"/>
      <c r="K101" s="197" t="n">
        <v>321</v>
      </c>
      <c r="L101" s="193"/>
      <c r="M101" s="198" t="n">
        <f aca="false">SUM(C101+E101+G101+I101+K101)</f>
        <v>2387.30207075654</v>
      </c>
      <c r="N101" s="193"/>
    </row>
    <row r="102" customFormat="false" ht="14.1" hidden="false" customHeight="true" outlineLevel="0" collapsed="false">
      <c r="A102" s="190" t="n">
        <v>92</v>
      </c>
      <c r="B102" s="191" t="s">
        <v>244</v>
      </c>
      <c r="C102" s="197" t="n">
        <v>1737</v>
      </c>
      <c r="D102" s="193"/>
      <c r="E102" s="198" t="n">
        <v>370.779546179689</v>
      </c>
      <c r="F102" s="195" t="s">
        <v>167</v>
      </c>
      <c r="G102" s="197" t="n">
        <v>91</v>
      </c>
      <c r="H102" s="193"/>
      <c r="I102" s="198" t="n">
        <v>36</v>
      </c>
      <c r="J102" s="195"/>
      <c r="K102" s="197" t="n">
        <v>466</v>
      </c>
      <c r="L102" s="193"/>
      <c r="M102" s="198" t="n">
        <f aca="false">SUM(C102+E102+G102+I102+K102)</f>
        <v>2700.77954617969</v>
      </c>
      <c r="N102" s="193"/>
    </row>
    <row r="103" customFormat="false" ht="14.1" hidden="false" customHeight="true" outlineLevel="0" collapsed="false">
      <c r="A103" s="190" t="n">
        <v>93</v>
      </c>
      <c r="B103" s="191" t="s">
        <v>245</v>
      </c>
      <c r="C103" s="197" t="n">
        <v>1735</v>
      </c>
      <c r="D103" s="193"/>
      <c r="E103" s="198" t="n">
        <v>300</v>
      </c>
      <c r="F103" s="195"/>
      <c r="G103" s="197" t="n">
        <v>60</v>
      </c>
      <c r="H103" s="193"/>
      <c r="I103" s="198" t="n">
        <v>18.2747572369543</v>
      </c>
      <c r="J103" s="195" t="s">
        <v>167</v>
      </c>
      <c r="K103" s="197" t="n">
        <v>433</v>
      </c>
      <c r="L103" s="193"/>
      <c r="M103" s="198" t="n">
        <f aca="false">SUM(C103+E103+G103+I103+K103)</f>
        <v>2546.27475723695</v>
      </c>
      <c r="N103" s="193"/>
    </row>
    <row r="104" customFormat="false" ht="14.1" hidden="false" customHeight="true" outlineLevel="0" collapsed="false">
      <c r="A104" s="190" t="n">
        <v>94</v>
      </c>
      <c r="B104" s="191" t="s">
        <v>246</v>
      </c>
      <c r="C104" s="197" t="n">
        <v>1505</v>
      </c>
      <c r="D104" s="193"/>
      <c r="E104" s="198" t="n">
        <v>667</v>
      </c>
      <c r="F104" s="195"/>
      <c r="G104" s="197" t="n">
        <v>146.117160626011</v>
      </c>
      <c r="H104" s="193" t="s">
        <v>167</v>
      </c>
      <c r="I104" s="198" t="n">
        <v>101</v>
      </c>
      <c r="J104" s="195"/>
      <c r="K104" s="197" t="n">
        <v>352</v>
      </c>
      <c r="L104" s="193"/>
      <c r="M104" s="198" t="n">
        <f aca="false">SUM(C104+E104+G104+I104+K104)</f>
        <v>2771.11716062601</v>
      </c>
      <c r="N104" s="193"/>
    </row>
    <row r="105" customFormat="false" ht="14.1" hidden="false" customHeight="true" outlineLevel="0" collapsed="false">
      <c r="A105" s="190" t="n">
        <v>95</v>
      </c>
      <c r="B105" s="191" t="s">
        <v>247</v>
      </c>
      <c r="C105" s="197" t="n">
        <v>1035</v>
      </c>
      <c r="D105" s="193"/>
      <c r="E105" s="198" t="n">
        <v>286.576483061624</v>
      </c>
      <c r="F105" s="195" t="s">
        <v>167</v>
      </c>
      <c r="G105" s="197" t="n">
        <v>196.399720739433</v>
      </c>
      <c r="H105" s="193" t="s">
        <v>167</v>
      </c>
      <c r="I105" s="198" t="n">
        <v>12</v>
      </c>
      <c r="J105" s="195"/>
      <c r="K105" s="197" t="n">
        <v>175</v>
      </c>
      <c r="L105" s="193"/>
      <c r="M105" s="198" t="n">
        <f aca="false">SUM(C105+E105+G105+I105+K105)</f>
        <v>1704.97620380106</v>
      </c>
      <c r="N105" s="193"/>
    </row>
    <row r="106" customFormat="false" ht="14.1" hidden="false" customHeight="true" outlineLevel="0" collapsed="false">
      <c r="A106" s="190" t="n">
        <v>971</v>
      </c>
      <c r="B106" s="191" t="s">
        <v>248</v>
      </c>
      <c r="C106" s="197" t="n">
        <v>337</v>
      </c>
      <c r="D106" s="193"/>
      <c r="E106" s="198" t="n">
        <v>13</v>
      </c>
      <c r="F106" s="195"/>
      <c r="G106" s="197" t="n">
        <v>0</v>
      </c>
      <c r="H106" s="193"/>
      <c r="I106" s="198" t="n">
        <v>51</v>
      </c>
      <c r="J106" s="195"/>
      <c r="K106" s="197" t="n">
        <v>0</v>
      </c>
      <c r="L106" s="193"/>
      <c r="M106" s="198" t="n">
        <f aca="false">SUM(C106+E106+G106+I106+K106)</f>
        <v>401</v>
      </c>
      <c r="N106" s="193"/>
    </row>
    <row r="107" customFormat="false" ht="14.1" hidden="false" customHeight="true" outlineLevel="0" collapsed="false">
      <c r="A107" s="190" t="n">
        <v>972</v>
      </c>
      <c r="B107" s="191" t="s">
        <v>249</v>
      </c>
      <c r="C107" s="197" t="n">
        <v>90</v>
      </c>
      <c r="D107" s="193"/>
      <c r="E107" s="198" t="n">
        <v>0</v>
      </c>
      <c r="F107" s="195"/>
      <c r="G107" s="197" t="n">
        <v>0</v>
      </c>
      <c r="H107" s="193"/>
      <c r="I107" s="198" t="n">
        <v>27</v>
      </c>
      <c r="J107" s="195"/>
      <c r="K107" s="197" t="n">
        <v>0</v>
      </c>
      <c r="L107" s="193"/>
      <c r="M107" s="198" t="n">
        <f aca="false">SUM(C107+E107+G107+I107+K107)</f>
        <v>117</v>
      </c>
      <c r="N107" s="193"/>
    </row>
    <row r="108" customFormat="false" ht="14.1" hidden="false" customHeight="true" outlineLevel="0" collapsed="false">
      <c r="A108" s="190" t="n">
        <v>973</v>
      </c>
      <c r="B108" s="191" t="s">
        <v>250</v>
      </c>
      <c r="C108" s="197" t="n">
        <v>11</v>
      </c>
      <c r="D108" s="193"/>
      <c r="E108" s="198" t="n">
        <v>1</v>
      </c>
      <c r="F108" s="195"/>
      <c r="G108" s="197" t="n">
        <v>0</v>
      </c>
      <c r="H108" s="193"/>
      <c r="I108" s="198" t="n">
        <v>0</v>
      </c>
      <c r="J108" s="195"/>
      <c r="K108" s="197" t="n">
        <v>50</v>
      </c>
      <c r="L108" s="193"/>
      <c r="M108" s="198" t="n">
        <f aca="false">SUM(C108+E108+G108+I108+K108)</f>
        <v>62</v>
      </c>
      <c r="N108" s="193"/>
    </row>
    <row r="109" customFormat="false" ht="14.1" hidden="false" customHeight="true" outlineLevel="0" collapsed="false">
      <c r="A109" s="203" t="n">
        <v>974</v>
      </c>
      <c r="B109" s="204" t="s">
        <v>251</v>
      </c>
      <c r="C109" s="209" t="n">
        <v>172.857449823581</v>
      </c>
      <c r="D109" s="206" t="s">
        <v>167</v>
      </c>
      <c r="E109" s="222" t="n">
        <v>84</v>
      </c>
      <c r="F109" s="208"/>
      <c r="G109" s="209" t="n">
        <v>17</v>
      </c>
      <c r="H109" s="206"/>
      <c r="I109" s="222" t="n">
        <v>241</v>
      </c>
      <c r="J109" s="208"/>
      <c r="K109" s="209" t="n">
        <v>5.46598941419715</v>
      </c>
      <c r="L109" s="206" t="s">
        <v>167</v>
      </c>
      <c r="M109" s="222" t="n">
        <f aca="false">SUM(C109+E109+G109+I109+K109)</f>
        <v>520.323439237778</v>
      </c>
      <c r="N109" s="206"/>
    </row>
    <row r="110" customFormat="false" ht="14.1" hidden="false" customHeight="true" outlineLevel="0" collapsed="false">
      <c r="A110" s="201"/>
      <c r="B110" s="319"/>
      <c r="C110" s="220"/>
      <c r="D110" s="218"/>
      <c r="E110" s="321"/>
      <c r="F110" s="220"/>
      <c r="G110" s="321"/>
      <c r="H110" s="220"/>
      <c r="I110" s="321"/>
      <c r="J110" s="220"/>
      <c r="K110" s="321"/>
      <c r="L110" s="220"/>
      <c r="M110" s="321"/>
      <c r="N110" s="220"/>
    </row>
    <row r="111" customFormat="false" ht="14.1" hidden="false" customHeight="true" outlineLevel="0" collapsed="false">
      <c r="A111" s="238" t="s">
        <v>252</v>
      </c>
      <c r="B111" s="352"/>
      <c r="C111" s="233" t="n">
        <v>98953</v>
      </c>
      <c r="D111" s="371"/>
      <c r="E111" s="233" t="n">
        <v>14215.4031657026</v>
      </c>
      <c r="F111" s="371"/>
      <c r="G111" s="233" t="n">
        <v>11071.6932443272</v>
      </c>
      <c r="H111" s="371"/>
      <c r="I111" s="233" t="n">
        <v>5310.63133686639</v>
      </c>
      <c r="J111" s="371"/>
      <c r="K111" s="233" t="n">
        <v>16194.7994715387</v>
      </c>
      <c r="L111" s="371"/>
      <c r="M111" s="233" t="n">
        <f aca="false">SUM(M63:M105,M7:M59)</f>
        <v>145745.527218435</v>
      </c>
      <c r="N111" s="371"/>
    </row>
    <row r="112" customFormat="false" ht="14.1" hidden="false" customHeight="true" outlineLevel="0" collapsed="false">
      <c r="A112" s="238" t="s">
        <v>253</v>
      </c>
      <c r="B112" s="238"/>
      <c r="C112" s="243" t="n">
        <v>610.857449823581</v>
      </c>
      <c r="D112" s="355"/>
      <c r="E112" s="243" t="n">
        <v>98</v>
      </c>
      <c r="F112" s="355"/>
      <c r="G112" s="243" t="n">
        <v>17</v>
      </c>
      <c r="H112" s="355"/>
      <c r="I112" s="243" t="n">
        <v>319</v>
      </c>
      <c r="J112" s="355"/>
      <c r="K112" s="243" t="n">
        <v>55.4659894141972</v>
      </c>
      <c r="L112" s="355"/>
      <c r="M112" s="243" t="n">
        <f aca="false">SUM(M106:M109)</f>
        <v>1100.32343923778</v>
      </c>
      <c r="N112" s="355"/>
    </row>
    <row r="113" customFormat="false" ht="14.1" hidden="false" customHeight="true" outlineLevel="0" collapsed="false">
      <c r="A113" s="238" t="s">
        <v>254</v>
      </c>
      <c r="B113" s="238"/>
      <c r="C113" s="243" t="n">
        <v>99563.8574498236</v>
      </c>
      <c r="D113" s="355"/>
      <c r="E113" s="243" t="n">
        <v>14313.4031657026</v>
      </c>
      <c r="F113" s="355"/>
      <c r="G113" s="243" t="n">
        <v>11088.6932443272</v>
      </c>
      <c r="H113" s="355"/>
      <c r="I113" s="243" t="n">
        <v>5629.63133686639</v>
      </c>
      <c r="J113" s="355"/>
      <c r="K113" s="243" t="n">
        <v>16250.2654609529</v>
      </c>
      <c r="L113" s="355"/>
      <c r="M113" s="243" t="n">
        <f aca="false">SUM(M111:M112)</f>
        <v>146845.850657673</v>
      </c>
      <c r="N113" s="355"/>
    </row>
    <row r="114" s="201" customFormat="true" ht="11.25" hidden="false" customHeight="true" outlineLevel="0" collapsed="false">
      <c r="A114" s="366" t="s">
        <v>255</v>
      </c>
      <c r="B114" s="367"/>
      <c r="C114" s="367"/>
      <c r="D114" s="368"/>
      <c r="E114" s="367"/>
      <c r="F114" s="368"/>
      <c r="G114" s="367"/>
      <c r="H114" s="368"/>
      <c r="I114" s="367"/>
      <c r="J114" s="368"/>
      <c r="K114" s="367"/>
      <c r="L114" s="368"/>
      <c r="M114" s="367"/>
      <c r="N114" s="368"/>
    </row>
    <row r="115" customFormat="false" ht="11.25" hidden="false" customHeight="true" outlineLevel="0" collapsed="false">
      <c r="A115" s="201" t="s">
        <v>256</v>
      </c>
      <c r="C115" s="220"/>
      <c r="D115" s="220"/>
      <c r="E115" s="220"/>
      <c r="F115" s="220"/>
      <c r="G115" s="220"/>
      <c r="H115" s="220"/>
      <c r="I115" s="220"/>
      <c r="J115" s="215"/>
      <c r="K115" s="220"/>
      <c r="L115" s="215"/>
      <c r="M115" s="220"/>
      <c r="N115" s="215"/>
    </row>
    <row r="116" customFormat="false" ht="9.75" hidden="false" customHeight="true" outlineLevel="0" collapsed="false">
      <c r="A116" s="201" t="s">
        <v>257</v>
      </c>
      <c r="C116" s="220"/>
      <c r="D116" s="220"/>
      <c r="E116" s="220"/>
      <c r="F116" s="215"/>
      <c r="G116" s="220"/>
      <c r="I116" s="220"/>
      <c r="J116" s="215"/>
      <c r="K116" s="220"/>
      <c r="L116" s="215"/>
      <c r="M116" s="220"/>
      <c r="N116" s="215"/>
    </row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</sheetData>
  <mergeCells count="19">
    <mergeCell ref="A1:I1"/>
    <mergeCell ref="A2:I2"/>
    <mergeCell ref="A3:J3"/>
    <mergeCell ref="A5:B6"/>
    <mergeCell ref="C5:D6"/>
    <mergeCell ref="E5:F6"/>
    <mergeCell ref="G5:H6"/>
    <mergeCell ref="I5:J6"/>
    <mergeCell ref="K5:L6"/>
    <mergeCell ref="M5:N6"/>
    <mergeCell ref="A61:B62"/>
    <mergeCell ref="C61:D62"/>
    <mergeCell ref="E61:F62"/>
    <mergeCell ref="G61:H62"/>
    <mergeCell ref="I61:J62"/>
    <mergeCell ref="K61:L62"/>
    <mergeCell ref="M61:N62"/>
    <mergeCell ref="A112:B112"/>
    <mergeCell ref="A113:B113"/>
  </mergeCells>
  <hyperlinks>
    <hyperlink ref="O1" location="Sommaire!A1" display="Retour au sommaire"/>
  </hyperlinks>
  <printOptions headings="false" gridLines="false" gridLinesSet="true" horizontalCentered="true" verticalCentered="true"/>
  <pageMargins left="0.157638888888889" right="0.157638888888889" top="0.511805555555555" bottom="0.4722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0" man="true" max="16383" min="0"/>
  </rowBreaks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77933C"/>
    <pageSetUpPr fitToPage="false"/>
  </sheetPr>
  <dimension ref="A1:M1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72" width="3.71"/>
    <col collapsed="false" customWidth="true" hidden="false" outlineLevel="0" max="2" min="2" style="172" width="24.42"/>
    <col collapsed="false" customWidth="true" hidden="false" outlineLevel="0" max="3" min="3" style="173" width="15.71"/>
    <col collapsed="false" customWidth="true" hidden="false" outlineLevel="0" max="4" min="4" style="339" width="3.71"/>
    <col collapsed="false" customWidth="true" hidden="false" outlineLevel="0" max="5" min="5" style="173" width="15.71"/>
    <col collapsed="false" customWidth="true" hidden="false" outlineLevel="0" max="6" min="6" style="173" width="3.71"/>
    <col collapsed="false" customWidth="true" hidden="false" outlineLevel="0" max="7" min="7" style="173" width="15.71"/>
    <col collapsed="false" customWidth="true" hidden="false" outlineLevel="0" max="8" min="8" style="339" width="3.71"/>
    <col collapsed="false" customWidth="true" hidden="false" outlineLevel="0" max="9" min="9" style="173" width="15.71"/>
    <col collapsed="false" customWidth="true" hidden="false" outlineLevel="0" max="10" min="10" style="339" width="3.71"/>
    <col collapsed="false" customWidth="true" hidden="false" outlineLevel="0" max="11" min="11" style="173" width="15.71"/>
    <col collapsed="false" customWidth="true" hidden="false" outlineLevel="0" max="12" min="12" style="372" width="3.71"/>
    <col collapsed="false" customWidth="true" hidden="false" outlineLevel="0" max="1025" min="13" style="172" width="14.01"/>
  </cols>
  <sheetData>
    <row r="1" s="343" customFormat="true" ht="15" hidden="false" customHeight="true" outlineLevel="0" collapsed="false">
      <c r="A1" s="174" t="s">
        <v>271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24" t="s">
        <v>41</v>
      </c>
    </row>
    <row r="2" s="373" customFormat="true" ht="15" hidden="false" customHeight="true" outlineLevel="0" collapsed="false">
      <c r="A2" s="174" t="s">
        <v>138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</row>
    <row r="3" s="343" customFormat="true" ht="15" hidden="false" customHeight="true" outlineLevel="0" collapsed="false">
      <c r="A3" s="174" t="s">
        <v>288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</row>
    <row r="4" customFormat="false" ht="15" hidden="false" customHeight="true" outlineLevel="0" collapsed="false">
      <c r="A4" s="178"/>
      <c r="B4" s="178"/>
      <c r="C4" s="179"/>
      <c r="D4" s="177"/>
      <c r="E4" s="179"/>
      <c r="F4" s="179"/>
      <c r="G4" s="179"/>
      <c r="H4" s="177"/>
      <c r="I4" s="179"/>
      <c r="J4" s="177"/>
      <c r="K4" s="179"/>
      <c r="L4" s="176"/>
    </row>
    <row r="5" customFormat="false" ht="39.95" hidden="false" customHeight="true" outlineLevel="0" collapsed="false">
      <c r="A5" s="350" t="s">
        <v>140</v>
      </c>
      <c r="B5" s="350"/>
      <c r="C5" s="183" t="s">
        <v>289</v>
      </c>
      <c r="D5" s="183"/>
      <c r="E5" s="184" t="s">
        <v>290</v>
      </c>
      <c r="F5" s="184"/>
      <c r="G5" s="183" t="s">
        <v>291</v>
      </c>
      <c r="H5" s="183"/>
      <c r="I5" s="184" t="s">
        <v>292</v>
      </c>
      <c r="J5" s="184"/>
      <c r="K5" s="183" t="s">
        <v>293</v>
      </c>
      <c r="L5" s="183"/>
    </row>
    <row r="6" customFormat="false" ht="24" hidden="false" customHeight="true" outlineLevel="0" collapsed="false">
      <c r="A6" s="350"/>
      <c r="B6" s="350"/>
      <c r="C6" s="183"/>
      <c r="D6" s="183"/>
      <c r="E6" s="184"/>
      <c r="F6" s="184"/>
      <c r="G6" s="183"/>
      <c r="H6" s="183"/>
      <c r="I6" s="184"/>
      <c r="J6" s="184"/>
      <c r="K6" s="183"/>
      <c r="L6" s="183"/>
    </row>
    <row r="7" s="172" customFormat="true" ht="13.5" hidden="false" customHeight="true" outlineLevel="0" collapsed="false">
      <c r="A7" s="190" t="n">
        <v>1</v>
      </c>
      <c r="B7" s="191" t="s">
        <v>148</v>
      </c>
      <c r="C7" s="197" t="n">
        <v>560</v>
      </c>
      <c r="D7" s="193"/>
      <c r="E7" s="198" t="n">
        <v>120</v>
      </c>
      <c r="G7" s="197" t="n">
        <v>65</v>
      </c>
      <c r="H7" s="193"/>
      <c r="I7" s="198" t="n">
        <v>208</v>
      </c>
      <c r="J7" s="195"/>
      <c r="K7" s="197" t="n">
        <f aca="false">C7+E7+G7+I7</f>
        <v>953</v>
      </c>
      <c r="L7" s="274"/>
    </row>
    <row r="8" customFormat="false" ht="13.5" hidden="false" customHeight="true" outlineLevel="0" collapsed="false">
      <c r="A8" s="190" t="n">
        <v>2</v>
      </c>
      <c r="B8" s="191" t="s">
        <v>149</v>
      </c>
      <c r="C8" s="197" t="n">
        <v>481</v>
      </c>
      <c r="D8" s="193"/>
      <c r="E8" s="198" t="n">
        <v>355</v>
      </c>
      <c r="F8" s="195"/>
      <c r="G8" s="197" t="n">
        <v>23</v>
      </c>
      <c r="H8" s="193"/>
      <c r="I8" s="198" t="n">
        <v>147</v>
      </c>
      <c r="J8" s="195"/>
      <c r="K8" s="197" t="n">
        <f aca="false">C8+E8+G8+I8</f>
        <v>1006</v>
      </c>
      <c r="L8" s="274"/>
    </row>
    <row r="9" customFormat="false" ht="13.5" hidden="false" customHeight="true" outlineLevel="0" collapsed="false">
      <c r="A9" s="190" t="n">
        <v>3</v>
      </c>
      <c r="B9" s="191" t="s">
        <v>150</v>
      </c>
      <c r="C9" s="197" t="n">
        <v>212</v>
      </c>
      <c r="D9" s="193"/>
      <c r="E9" s="198" t="n">
        <v>229</v>
      </c>
      <c r="F9" s="195"/>
      <c r="G9" s="197" t="n">
        <v>45</v>
      </c>
      <c r="H9" s="193"/>
      <c r="I9" s="198" t="n">
        <v>88</v>
      </c>
      <c r="J9" s="195"/>
      <c r="K9" s="197" t="n">
        <f aca="false">C9+E9+G9+I9</f>
        <v>574</v>
      </c>
      <c r="L9" s="274"/>
    </row>
    <row r="10" customFormat="false" ht="13.5" hidden="false" customHeight="true" outlineLevel="0" collapsed="false">
      <c r="A10" s="190" t="n">
        <v>4</v>
      </c>
      <c r="B10" s="191" t="s">
        <v>151</v>
      </c>
      <c r="C10" s="197" t="n">
        <v>113</v>
      </c>
      <c r="D10" s="193"/>
      <c r="E10" s="198" t="n">
        <v>61</v>
      </c>
      <c r="F10" s="195"/>
      <c r="G10" s="197" t="n">
        <v>12</v>
      </c>
      <c r="H10" s="193"/>
      <c r="I10" s="198" t="n">
        <v>33</v>
      </c>
      <c r="J10" s="195"/>
      <c r="K10" s="197" t="n">
        <f aca="false">C10+E10+G10+I10</f>
        <v>219</v>
      </c>
      <c r="L10" s="274"/>
    </row>
    <row r="11" customFormat="false" ht="13.5" hidden="false" customHeight="true" outlineLevel="0" collapsed="false">
      <c r="A11" s="190" t="n">
        <v>5</v>
      </c>
      <c r="B11" s="191" t="s">
        <v>152</v>
      </c>
      <c r="C11" s="197" t="n">
        <v>90</v>
      </c>
      <c r="D11" s="193"/>
      <c r="E11" s="198" t="n">
        <v>63</v>
      </c>
      <c r="F11" s="195"/>
      <c r="G11" s="197" t="n">
        <v>55</v>
      </c>
      <c r="H11" s="193"/>
      <c r="I11" s="198" t="n">
        <v>43</v>
      </c>
      <c r="J11" s="195"/>
      <c r="K11" s="197" t="n">
        <f aca="false">C11+E11+G11+I11</f>
        <v>251</v>
      </c>
      <c r="L11" s="274"/>
    </row>
    <row r="12" customFormat="false" ht="13.5" hidden="false" customHeight="true" outlineLevel="0" collapsed="false">
      <c r="A12" s="190" t="n">
        <v>6</v>
      </c>
      <c r="B12" s="191" t="s">
        <v>153</v>
      </c>
      <c r="C12" s="197" t="n">
        <v>321</v>
      </c>
      <c r="D12" s="193"/>
      <c r="E12" s="198" t="n">
        <v>308</v>
      </c>
      <c r="F12" s="195"/>
      <c r="G12" s="197" t="n">
        <v>85</v>
      </c>
      <c r="H12" s="193"/>
      <c r="I12" s="198" t="n">
        <v>259</v>
      </c>
      <c r="J12" s="195"/>
      <c r="K12" s="197" t="n">
        <f aca="false">C12+E12+G12+I12</f>
        <v>973</v>
      </c>
      <c r="L12" s="274"/>
    </row>
    <row r="13" customFormat="false" ht="13.5" hidden="false" customHeight="true" outlineLevel="0" collapsed="false">
      <c r="A13" s="190" t="n">
        <v>7</v>
      </c>
      <c r="B13" s="191" t="s">
        <v>154</v>
      </c>
      <c r="C13" s="197" t="n">
        <v>229</v>
      </c>
      <c r="D13" s="193"/>
      <c r="E13" s="198" t="n">
        <v>208</v>
      </c>
      <c r="F13" s="195"/>
      <c r="G13" s="197" t="n">
        <v>27</v>
      </c>
      <c r="H13" s="193"/>
      <c r="I13" s="198" t="n">
        <v>60</v>
      </c>
      <c r="J13" s="195" t="s">
        <v>167</v>
      </c>
      <c r="K13" s="197" t="n">
        <f aca="false">C13+E13+G13+I13</f>
        <v>524</v>
      </c>
      <c r="L13" s="274"/>
    </row>
    <row r="14" s="172" customFormat="true" ht="13.5" hidden="false" customHeight="true" outlineLevel="0" collapsed="false">
      <c r="A14" s="190" t="n">
        <v>8</v>
      </c>
      <c r="B14" s="191" t="s">
        <v>155</v>
      </c>
      <c r="C14" s="197" t="n">
        <v>78</v>
      </c>
      <c r="D14" s="193"/>
      <c r="E14" s="198" t="n">
        <v>272</v>
      </c>
      <c r="F14" s="195"/>
      <c r="G14" s="197" t="n">
        <v>9</v>
      </c>
      <c r="H14" s="193"/>
      <c r="I14" s="198" t="n">
        <v>49</v>
      </c>
      <c r="K14" s="197" t="n">
        <f aca="false">C14+E14+G14+I14</f>
        <v>408</v>
      </c>
      <c r="L14" s="274"/>
    </row>
    <row r="15" customFormat="false" ht="13.5" hidden="false" customHeight="true" outlineLevel="0" collapsed="false">
      <c r="A15" s="190" t="n">
        <v>9</v>
      </c>
      <c r="B15" s="191" t="s">
        <v>156</v>
      </c>
      <c r="C15" s="197" t="n">
        <v>134</v>
      </c>
      <c r="D15" s="193"/>
      <c r="E15" s="198" t="n">
        <v>60</v>
      </c>
      <c r="F15" s="195"/>
      <c r="G15" s="197" t="n">
        <v>15</v>
      </c>
      <c r="H15" s="193"/>
      <c r="I15" s="198" t="n">
        <v>80</v>
      </c>
      <c r="J15" s="195"/>
      <c r="K15" s="197" t="n">
        <f aca="false">C15+E15+G15+I15</f>
        <v>289</v>
      </c>
      <c r="L15" s="274"/>
    </row>
    <row r="16" customFormat="false" ht="13.5" hidden="false" customHeight="true" outlineLevel="0" collapsed="false">
      <c r="A16" s="190" t="n">
        <v>10</v>
      </c>
      <c r="B16" s="191" t="s">
        <v>157</v>
      </c>
      <c r="C16" s="197" t="n">
        <v>256</v>
      </c>
      <c r="D16" s="193"/>
      <c r="E16" s="198" t="n">
        <v>131</v>
      </c>
      <c r="F16" s="195"/>
      <c r="G16" s="197" t="n">
        <v>40</v>
      </c>
      <c r="H16" s="193"/>
      <c r="I16" s="198" t="n">
        <v>15</v>
      </c>
      <c r="J16" s="195"/>
      <c r="K16" s="197" t="n">
        <f aca="false">C16+E16+G16+I16</f>
        <v>442</v>
      </c>
      <c r="L16" s="274"/>
    </row>
    <row r="17" customFormat="false" ht="13.5" hidden="false" customHeight="true" outlineLevel="0" collapsed="false">
      <c r="A17" s="190" t="n">
        <v>11</v>
      </c>
      <c r="B17" s="191" t="s">
        <v>158</v>
      </c>
      <c r="C17" s="197" t="n">
        <v>405</v>
      </c>
      <c r="D17" s="193"/>
      <c r="E17" s="198" t="n">
        <v>183</v>
      </c>
      <c r="F17" s="195"/>
      <c r="G17" s="197" t="n">
        <v>14</v>
      </c>
      <c r="H17" s="193"/>
      <c r="I17" s="198" t="n">
        <v>130</v>
      </c>
      <c r="J17" s="195"/>
      <c r="K17" s="197" t="n">
        <f aca="false">C17+E17+G17+I17</f>
        <v>732</v>
      </c>
      <c r="L17" s="274"/>
    </row>
    <row r="18" customFormat="false" ht="13.5" hidden="false" customHeight="true" outlineLevel="0" collapsed="false">
      <c r="A18" s="190" t="n">
        <v>12</v>
      </c>
      <c r="B18" s="191" t="s">
        <v>159</v>
      </c>
      <c r="C18" s="197" t="n">
        <v>362</v>
      </c>
      <c r="D18" s="193"/>
      <c r="E18" s="198" t="n">
        <v>234</v>
      </c>
      <c r="F18" s="195"/>
      <c r="G18" s="197" t="n">
        <v>38</v>
      </c>
      <c r="H18" s="193"/>
      <c r="I18" s="198" t="n">
        <v>34</v>
      </c>
      <c r="J18" s="195"/>
      <c r="K18" s="197" t="n">
        <f aca="false">C18+E18+G18+I18</f>
        <v>668</v>
      </c>
      <c r="L18" s="274"/>
    </row>
    <row r="19" customFormat="false" ht="13.5" hidden="false" customHeight="true" outlineLevel="0" collapsed="false">
      <c r="A19" s="190" t="n">
        <v>13</v>
      </c>
      <c r="B19" s="191" t="s">
        <v>160</v>
      </c>
      <c r="C19" s="197" t="n">
        <v>858.17011589404</v>
      </c>
      <c r="D19" s="193" t="s">
        <v>167</v>
      </c>
      <c r="E19" s="198" t="n">
        <v>991.250139251335</v>
      </c>
      <c r="F19" s="195"/>
      <c r="G19" s="197" t="n">
        <v>190.704470198676</v>
      </c>
      <c r="H19" s="193" t="s">
        <v>167</v>
      </c>
      <c r="I19" s="198" t="n">
        <v>112.87434219546</v>
      </c>
      <c r="J19" s="195" t="s">
        <v>167</v>
      </c>
      <c r="K19" s="197" t="n">
        <f aca="false">C19+E19+G19+I19</f>
        <v>2152.99906753951</v>
      </c>
      <c r="L19" s="274"/>
    </row>
    <row r="20" customFormat="false" ht="13.5" hidden="false" customHeight="true" outlineLevel="0" collapsed="false">
      <c r="A20" s="190" t="n">
        <v>14</v>
      </c>
      <c r="B20" s="191" t="s">
        <v>161</v>
      </c>
      <c r="C20" s="197" t="n">
        <v>614</v>
      </c>
      <c r="D20" s="193"/>
      <c r="E20" s="198" t="n">
        <v>250</v>
      </c>
      <c r="F20" s="195"/>
      <c r="G20" s="197" t="n">
        <v>79</v>
      </c>
      <c r="H20" s="193"/>
      <c r="I20" s="198" t="n">
        <v>97</v>
      </c>
      <c r="J20" s="195"/>
      <c r="K20" s="197" t="n">
        <f aca="false">C20+E20+G20+I20</f>
        <v>1040</v>
      </c>
      <c r="L20" s="274"/>
    </row>
    <row r="21" customFormat="false" ht="13.5" hidden="false" customHeight="true" outlineLevel="0" collapsed="false">
      <c r="A21" s="190" t="n">
        <v>15</v>
      </c>
      <c r="B21" s="191" t="s">
        <v>162</v>
      </c>
      <c r="C21" s="197" t="n">
        <v>268</v>
      </c>
      <c r="D21" s="193" t="s">
        <v>167</v>
      </c>
      <c r="E21" s="198" t="n">
        <v>126</v>
      </c>
      <c r="F21" s="195"/>
      <c r="G21" s="197" t="n">
        <v>17</v>
      </c>
      <c r="H21" s="193"/>
      <c r="I21" s="198" t="n">
        <v>43</v>
      </c>
      <c r="J21" s="195"/>
      <c r="K21" s="197" t="n">
        <f aca="false">C21+E21+G21+I21</f>
        <v>454</v>
      </c>
      <c r="L21" s="374"/>
    </row>
    <row r="22" customFormat="false" ht="13.5" hidden="false" customHeight="true" outlineLevel="0" collapsed="false">
      <c r="A22" s="190" t="n">
        <v>16</v>
      </c>
      <c r="B22" s="191" t="s">
        <v>163</v>
      </c>
      <c r="C22" s="197" t="n">
        <v>247</v>
      </c>
      <c r="D22" s="193"/>
      <c r="E22" s="198" t="n">
        <v>166</v>
      </c>
      <c r="F22" s="195"/>
      <c r="G22" s="197" t="n">
        <v>190</v>
      </c>
      <c r="H22" s="193"/>
      <c r="I22" s="198" t="n">
        <v>86</v>
      </c>
      <c r="J22" s="195"/>
      <c r="K22" s="197" t="n">
        <f aca="false">C22+E22+G22+I22</f>
        <v>689</v>
      </c>
      <c r="L22" s="274"/>
    </row>
    <row r="23" customFormat="false" ht="13.5" hidden="false" customHeight="true" outlineLevel="0" collapsed="false">
      <c r="A23" s="190" t="n">
        <v>17</v>
      </c>
      <c r="B23" s="191" t="s">
        <v>164</v>
      </c>
      <c r="C23" s="197" t="n">
        <v>561</v>
      </c>
      <c r="D23" s="193"/>
      <c r="E23" s="198" t="n">
        <v>451</v>
      </c>
      <c r="F23" s="195"/>
      <c r="G23" s="197" t="n">
        <v>94</v>
      </c>
      <c r="H23" s="193"/>
      <c r="I23" s="198" t="n">
        <v>113</v>
      </c>
      <c r="J23" s="195"/>
      <c r="K23" s="197" t="n">
        <f aca="false">C23+E23+G23+I23</f>
        <v>1219</v>
      </c>
      <c r="L23" s="274"/>
    </row>
    <row r="24" customFormat="false" ht="13.5" hidden="false" customHeight="true" outlineLevel="0" collapsed="false">
      <c r="A24" s="190" t="n">
        <v>18</v>
      </c>
      <c r="B24" s="191" t="s">
        <v>165</v>
      </c>
      <c r="C24" s="197" t="n">
        <v>249</v>
      </c>
      <c r="D24" s="193"/>
      <c r="E24" s="198" t="n">
        <v>175</v>
      </c>
      <c r="F24" s="195"/>
      <c r="G24" s="197" t="n">
        <v>56</v>
      </c>
      <c r="H24" s="193"/>
      <c r="I24" s="198" t="n">
        <v>139</v>
      </c>
      <c r="J24" s="195"/>
      <c r="K24" s="197" t="n">
        <f aca="false">C24+E24+G24+I24</f>
        <v>619</v>
      </c>
      <c r="L24" s="274"/>
    </row>
    <row r="25" customFormat="false" ht="13.5" hidden="false" customHeight="true" outlineLevel="0" collapsed="false">
      <c r="A25" s="190" t="n">
        <v>19</v>
      </c>
      <c r="B25" s="191" t="s">
        <v>166</v>
      </c>
      <c r="C25" s="197" t="n">
        <v>190</v>
      </c>
      <c r="D25" s="193"/>
      <c r="E25" s="198" t="n">
        <v>220</v>
      </c>
      <c r="F25" s="195"/>
      <c r="G25" s="197" t="n">
        <v>155</v>
      </c>
      <c r="H25" s="193"/>
      <c r="I25" s="198" t="n">
        <v>23</v>
      </c>
      <c r="J25" s="195"/>
      <c r="K25" s="197" t="n">
        <f aca="false">C25+E25+G25+I25</f>
        <v>588</v>
      </c>
      <c r="L25" s="274"/>
    </row>
    <row r="26" customFormat="false" ht="13.5" hidden="false" customHeight="true" outlineLevel="0" collapsed="false">
      <c r="A26" s="190" t="s">
        <v>168</v>
      </c>
      <c r="B26" s="191" t="s">
        <v>169</v>
      </c>
      <c r="C26" s="197" t="n">
        <v>69.8139534883721</v>
      </c>
      <c r="D26" s="193" t="s">
        <v>167</v>
      </c>
      <c r="E26" s="198" t="n">
        <v>0</v>
      </c>
      <c r="F26" s="195" t="s">
        <v>167</v>
      </c>
      <c r="G26" s="197" t="n">
        <v>4.41860465116279</v>
      </c>
      <c r="H26" s="193" t="s">
        <v>167</v>
      </c>
      <c r="I26" s="198" t="n">
        <v>1.76744186046512</v>
      </c>
      <c r="J26" s="195"/>
      <c r="K26" s="197" t="n">
        <f aca="false">C26+E26+G26+I26</f>
        <v>76</v>
      </c>
      <c r="L26" s="274"/>
    </row>
    <row r="27" customFormat="false" ht="13.5" hidden="false" customHeight="true" outlineLevel="0" collapsed="false">
      <c r="A27" s="190" t="s">
        <v>170</v>
      </c>
      <c r="B27" s="191" t="s">
        <v>171</v>
      </c>
      <c r="C27" s="197" t="n">
        <v>1</v>
      </c>
      <c r="D27" s="193"/>
      <c r="E27" s="198" t="n">
        <v>0</v>
      </c>
      <c r="F27" s="195"/>
      <c r="G27" s="197" t="n">
        <v>16</v>
      </c>
      <c r="H27" s="193"/>
      <c r="I27" s="198" t="n">
        <v>21</v>
      </c>
      <c r="J27" s="195"/>
      <c r="K27" s="197" t="n">
        <f aca="false">C27+E27+G27+I27</f>
        <v>38</v>
      </c>
      <c r="L27" s="274"/>
    </row>
    <row r="28" customFormat="false" ht="13.5" hidden="false" customHeight="true" outlineLevel="0" collapsed="false">
      <c r="A28" s="190" t="n">
        <v>21</v>
      </c>
      <c r="B28" s="191" t="s">
        <v>172</v>
      </c>
      <c r="C28" s="197" t="n">
        <v>500</v>
      </c>
      <c r="D28" s="193"/>
      <c r="E28" s="198" t="n">
        <v>284</v>
      </c>
      <c r="F28" s="195"/>
      <c r="G28" s="197" t="n">
        <v>118</v>
      </c>
      <c r="H28" s="193"/>
      <c r="I28" s="198" t="n">
        <v>271</v>
      </c>
      <c r="J28" s="195"/>
      <c r="K28" s="197" t="n">
        <f aca="false">C28+E28+G28+I28</f>
        <v>1173</v>
      </c>
      <c r="L28" s="274"/>
    </row>
    <row r="29" customFormat="false" ht="13.5" hidden="false" customHeight="true" outlineLevel="0" collapsed="false">
      <c r="A29" s="190" t="n">
        <v>22</v>
      </c>
      <c r="B29" s="191" t="s">
        <v>173</v>
      </c>
      <c r="C29" s="197" t="n">
        <v>250</v>
      </c>
      <c r="D29" s="193"/>
      <c r="E29" s="198" t="n">
        <v>425</v>
      </c>
      <c r="F29" s="195"/>
      <c r="G29" s="197" t="n">
        <v>46</v>
      </c>
      <c r="H29" s="193"/>
      <c r="I29" s="198" t="n">
        <v>170</v>
      </c>
      <c r="J29" s="195"/>
      <c r="K29" s="197" t="n">
        <f aca="false">C29+E29+G29+I29</f>
        <v>891</v>
      </c>
      <c r="L29" s="274"/>
    </row>
    <row r="30" customFormat="false" ht="13.5" hidden="false" customHeight="true" outlineLevel="0" collapsed="false">
      <c r="A30" s="190" t="n">
        <v>23</v>
      </c>
      <c r="B30" s="191" t="s">
        <v>174</v>
      </c>
      <c r="C30" s="197" t="n">
        <v>166</v>
      </c>
      <c r="D30" s="193"/>
      <c r="E30" s="198" t="n">
        <v>66</v>
      </c>
      <c r="F30" s="195"/>
      <c r="G30" s="197" t="n">
        <v>0</v>
      </c>
      <c r="H30" s="193"/>
      <c r="I30" s="198" t="n">
        <v>43</v>
      </c>
      <c r="J30" s="195"/>
      <c r="K30" s="197" t="n">
        <f aca="false">C30+E30+G30+I30</f>
        <v>275</v>
      </c>
      <c r="L30" s="274"/>
    </row>
    <row r="31" s="172" customFormat="true" ht="13.5" hidden="false" customHeight="true" outlineLevel="0" collapsed="false">
      <c r="A31" s="190" t="n">
        <v>24</v>
      </c>
      <c r="B31" s="191" t="s">
        <v>175</v>
      </c>
      <c r="C31" s="197" t="n">
        <v>369</v>
      </c>
      <c r="D31" s="193"/>
      <c r="E31" s="198" t="n">
        <v>306</v>
      </c>
      <c r="F31" s="195"/>
      <c r="G31" s="197" t="n">
        <v>85</v>
      </c>
      <c r="H31" s="193"/>
      <c r="I31" s="198" t="n">
        <v>104</v>
      </c>
      <c r="K31" s="197" t="n">
        <f aca="false">C31+E31+G31+I31</f>
        <v>864</v>
      </c>
      <c r="L31" s="274"/>
    </row>
    <row r="32" customFormat="false" ht="13.5" hidden="false" customHeight="true" outlineLevel="0" collapsed="false">
      <c r="A32" s="190" t="n">
        <v>25</v>
      </c>
      <c r="B32" s="191" t="s">
        <v>176</v>
      </c>
      <c r="C32" s="197" t="n">
        <v>421</v>
      </c>
      <c r="D32" s="193"/>
      <c r="E32" s="198" t="n">
        <v>293</v>
      </c>
      <c r="F32" s="195"/>
      <c r="G32" s="197" t="n">
        <v>202</v>
      </c>
      <c r="H32" s="193"/>
      <c r="I32" s="198" t="n">
        <v>67</v>
      </c>
      <c r="J32" s="195"/>
      <c r="K32" s="197" t="n">
        <f aca="false">C32+E32+G32+I32</f>
        <v>983</v>
      </c>
      <c r="L32" s="274"/>
    </row>
    <row r="33" customFormat="false" ht="13.5" hidden="false" customHeight="true" outlineLevel="0" collapsed="false">
      <c r="A33" s="190" t="n">
        <v>26</v>
      </c>
      <c r="B33" s="191" t="s">
        <v>177</v>
      </c>
      <c r="C33" s="197" t="n">
        <v>407</v>
      </c>
      <c r="D33" s="193"/>
      <c r="E33" s="198" t="n">
        <v>442</v>
      </c>
      <c r="F33" s="195"/>
      <c r="G33" s="197" t="n">
        <v>7</v>
      </c>
      <c r="H33" s="193"/>
      <c r="I33" s="198" t="n">
        <v>62</v>
      </c>
      <c r="J33" s="195"/>
      <c r="K33" s="197" t="n">
        <f aca="false">C33+E33+G33+I33</f>
        <v>918</v>
      </c>
      <c r="L33" s="274"/>
    </row>
    <row r="34" customFormat="false" ht="13.5" hidden="false" customHeight="true" outlineLevel="0" collapsed="false">
      <c r="A34" s="190" t="n">
        <v>27</v>
      </c>
      <c r="B34" s="191" t="s">
        <v>178</v>
      </c>
      <c r="C34" s="197" t="n">
        <v>264</v>
      </c>
      <c r="D34" s="193"/>
      <c r="E34" s="198" t="n">
        <v>372</v>
      </c>
      <c r="F34" s="195"/>
      <c r="G34" s="197" t="n">
        <v>48</v>
      </c>
      <c r="H34" s="193"/>
      <c r="I34" s="198" t="n">
        <v>108</v>
      </c>
      <c r="J34" s="195"/>
      <c r="K34" s="197" t="n">
        <f aca="false">C34+E34+G34+I34</f>
        <v>792</v>
      </c>
      <c r="L34" s="274"/>
    </row>
    <row r="35" customFormat="false" ht="13.5" hidden="false" customHeight="true" outlineLevel="0" collapsed="false">
      <c r="A35" s="190" t="n">
        <v>28</v>
      </c>
      <c r="B35" s="191" t="s">
        <v>179</v>
      </c>
      <c r="C35" s="197" t="n">
        <v>246</v>
      </c>
      <c r="D35" s="193"/>
      <c r="E35" s="198" t="n">
        <v>319</v>
      </c>
      <c r="F35" s="195"/>
      <c r="G35" s="197" t="n">
        <v>26</v>
      </c>
      <c r="H35" s="193"/>
      <c r="I35" s="198" t="n">
        <v>193</v>
      </c>
      <c r="J35" s="195"/>
      <c r="K35" s="197" t="n">
        <f aca="false">C35+E35+G35+I35</f>
        <v>784</v>
      </c>
      <c r="L35" s="274"/>
    </row>
    <row r="36" customFormat="false" ht="13.5" hidden="false" customHeight="true" outlineLevel="0" collapsed="false">
      <c r="A36" s="190" t="n">
        <v>29</v>
      </c>
      <c r="B36" s="191" t="s">
        <v>180</v>
      </c>
      <c r="C36" s="197" t="n">
        <v>1609</v>
      </c>
      <c r="D36" s="193"/>
      <c r="E36" s="198" t="n">
        <v>641</v>
      </c>
      <c r="F36" s="195"/>
      <c r="G36" s="197" t="n">
        <v>95</v>
      </c>
      <c r="H36" s="359"/>
      <c r="I36" s="198" t="n">
        <v>520</v>
      </c>
      <c r="J36" s="195"/>
      <c r="K36" s="197" t="n">
        <f aca="false">C36+E36+G36+I36</f>
        <v>2865</v>
      </c>
      <c r="L36" s="274"/>
    </row>
    <row r="37" customFormat="false" ht="13.5" hidden="false" customHeight="true" outlineLevel="0" collapsed="false">
      <c r="A37" s="190" t="n">
        <v>30</v>
      </c>
      <c r="B37" s="191" t="s">
        <v>181</v>
      </c>
      <c r="C37" s="197" t="n">
        <v>263</v>
      </c>
      <c r="D37" s="193"/>
      <c r="E37" s="198" t="n">
        <v>209</v>
      </c>
      <c r="F37" s="195"/>
      <c r="G37" s="197" t="n">
        <v>56</v>
      </c>
      <c r="H37" s="193"/>
      <c r="I37" s="198" t="n">
        <v>128</v>
      </c>
      <c r="J37" s="195" t="s">
        <v>167</v>
      </c>
      <c r="K37" s="197" t="n">
        <f aca="false">C37+E37+G37+I37</f>
        <v>656</v>
      </c>
      <c r="L37" s="274"/>
    </row>
    <row r="38" customFormat="false" ht="13.5" hidden="false" customHeight="true" outlineLevel="0" collapsed="false">
      <c r="A38" s="190" t="n">
        <v>31</v>
      </c>
      <c r="B38" s="191" t="s">
        <v>182</v>
      </c>
      <c r="C38" s="197" t="n">
        <v>565</v>
      </c>
      <c r="D38" s="193"/>
      <c r="E38" s="198" t="n">
        <v>795</v>
      </c>
      <c r="F38" s="195"/>
      <c r="G38" s="197" t="n">
        <v>80</v>
      </c>
      <c r="H38" s="193"/>
      <c r="I38" s="198" t="n">
        <v>422</v>
      </c>
      <c r="J38" s="195"/>
      <c r="K38" s="197" t="n">
        <f aca="false">C38+E38+G38+I38</f>
        <v>1862</v>
      </c>
      <c r="L38" s="274"/>
    </row>
    <row r="39" customFormat="false" ht="13.5" hidden="false" customHeight="true" outlineLevel="0" collapsed="false">
      <c r="A39" s="190" t="n">
        <v>32</v>
      </c>
      <c r="B39" s="191" t="s">
        <v>183</v>
      </c>
      <c r="C39" s="197" t="n">
        <v>111</v>
      </c>
      <c r="D39" s="193"/>
      <c r="E39" s="198" t="n">
        <v>174</v>
      </c>
      <c r="F39" s="195"/>
      <c r="G39" s="197" t="n">
        <v>73</v>
      </c>
      <c r="H39" s="193"/>
      <c r="I39" s="198" t="n">
        <v>103</v>
      </c>
      <c r="J39" s="195"/>
      <c r="K39" s="197" t="n">
        <f aca="false">C39+E39+G39+I39</f>
        <v>461</v>
      </c>
      <c r="L39" s="274"/>
    </row>
    <row r="40" customFormat="false" ht="13.5" hidden="false" customHeight="true" outlineLevel="0" collapsed="false">
      <c r="A40" s="190" t="n">
        <v>33</v>
      </c>
      <c r="B40" s="191" t="s">
        <v>184</v>
      </c>
      <c r="C40" s="197" t="n">
        <v>664</v>
      </c>
      <c r="D40" s="193"/>
      <c r="E40" s="198" t="n">
        <v>607</v>
      </c>
      <c r="F40" s="195"/>
      <c r="G40" s="197" t="n">
        <v>420</v>
      </c>
      <c r="H40" s="193"/>
      <c r="I40" s="198" t="n">
        <v>414</v>
      </c>
      <c r="J40" s="195"/>
      <c r="K40" s="197" t="n">
        <f aca="false">C40+E40+G40+I40</f>
        <v>2105</v>
      </c>
      <c r="L40" s="274"/>
    </row>
    <row r="41" customFormat="false" ht="13.5" hidden="false" customHeight="true" outlineLevel="0" collapsed="false">
      <c r="A41" s="190" t="n">
        <v>34</v>
      </c>
      <c r="B41" s="191" t="s">
        <v>185</v>
      </c>
      <c r="C41" s="197" t="n">
        <v>568</v>
      </c>
      <c r="D41" s="193"/>
      <c r="E41" s="198" t="n">
        <v>405</v>
      </c>
      <c r="F41" s="195"/>
      <c r="G41" s="197" t="n">
        <v>149</v>
      </c>
      <c r="H41" s="193"/>
      <c r="I41" s="198" t="n">
        <v>343</v>
      </c>
      <c r="J41" s="195"/>
      <c r="K41" s="197" t="n">
        <f aca="false">C41+E41+G41+I41</f>
        <v>1465</v>
      </c>
      <c r="L41" s="274"/>
    </row>
    <row r="42" customFormat="false" ht="13.5" hidden="false" customHeight="true" outlineLevel="0" collapsed="false">
      <c r="A42" s="190" t="n">
        <v>35</v>
      </c>
      <c r="B42" s="191" t="s">
        <v>186</v>
      </c>
      <c r="C42" s="197" t="n">
        <v>492</v>
      </c>
      <c r="D42" s="193"/>
      <c r="E42" s="198" t="n">
        <v>668</v>
      </c>
      <c r="F42" s="195"/>
      <c r="G42" s="197" t="n">
        <v>286</v>
      </c>
      <c r="H42" s="193"/>
      <c r="I42" s="198" t="n">
        <v>266</v>
      </c>
      <c r="J42" s="195"/>
      <c r="K42" s="197" t="n">
        <f aca="false">C42+E42+G42+I42</f>
        <v>1712</v>
      </c>
      <c r="L42" s="274"/>
    </row>
    <row r="43" customFormat="false" ht="13.5" hidden="false" customHeight="true" outlineLevel="0" collapsed="false">
      <c r="A43" s="190" t="n">
        <v>36</v>
      </c>
      <c r="B43" s="191" t="s">
        <v>187</v>
      </c>
      <c r="C43" s="197" t="n">
        <v>137</v>
      </c>
      <c r="D43" s="193"/>
      <c r="E43" s="198" t="n">
        <v>156</v>
      </c>
      <c r="F43" s="195"/>
      <c r="G43" s="197" t="n">
        <v>2</v>
      </c>
      <c r="H43" s="193"/>
      <c r="I43" s="198" t="n">
        <v>81</v>
      </c>
      <c r="J43" s="195"/>
      <c r="K43" s="197" t="n">
        <f aca="false">C43+E43+G43+I43</f>
        <v>376</v>
      </c>
      <c r="L43" s="274"/>
    </row>
    <row r="44" s="172" customFormat="true" ht="13.5" hidden="false" customHeight="true" outlineLevel="0" collapsed="false">
      <c r="A44" s="190" t="n">
        <v>37</v>
      </c>
      <c r="B44" s="191" t="s">
        <v>188</v>
      </c>
      <c r="C44" s="197" t="n">
        <v>470</v>
      </c>
      <c r="D44" s="193"/>
      <c r="E44" s="198" t="n">
        <v>428</v>
      </c>
      <c r="F44" s="195"/>
      <c r="G44" s="197" t="n">
        <v>77</v>
      </c>
      <c r="H44" s="193"/>
      <c r="I44" s="198" t="n">
        <v>198</v>
      </c>
      <c r="K44" s="197" t="n">
        <f aca="false">C44+E44+G44+I44</f>
        <v>1173</v>
      </c>
      <c r="L44" s="274"/>
    </row>
    <row r="45" customFormat="false" ht="13.5" hidden="false" customHeight="true" outlineLevel="0" collapsed="false">
      <c r="A45" s="190" t="n">
        <v>38</v>
      </c>
      <c r="B45" s="191" t="s">
        <v>189</v>
      </c>
      <c r="C45" s="197" t="n">
        <v>677</v>
      </c>
      <c r="D45" s="193"/>
      <c r="E45" s="198" t="n">
        <v>415</v>
      </c>
      <c r="F45" s="195"/>
      <c r="G45" s="197" t="n">
        <v>144</v>
      </c>
      <c r="H45" s="193"/>
      <c r="I45" s="198" t="n">
        <v>385</v>
      </c>
      <c r="J45" s="195"/>
      <c r="K45" s="197" t="n">
        <f aca="false">C45+E45+G45+I45</f>
        <v>1621</v>
      </c>
      <c r="L45" s="274"/>
    </row>
    <row r="46" customFormat="false" ht="13.5" hidden="false" customHeight="true" outlineLevel="0" collapsed="false">
      <c r="A46" s="190" t="n">
        <v>39</v>
      </c>
      <c r="B46" s="191" t="s">
        <v>190</v>
      </c>
      <c r="C46" s="197" t="n">
        <v>233</v>
      </c>
      <c r="D46" s="193"/>
      <c r="E46" s="198" t="n">
        <v>210</v>
      </c>
      <c r="F46" s="195"/>
      <c r="G46" s="197" t="n">
        <v>144</v>
      </c>
      <c r="H46" s="193"/>
      <c r="I46" s="198" t="n">
        <v>65</v>
      </c>
      <c r="J46" s="195"/>
      <c r="K46" s="197" t="n">
        <f aca="false">C46+E46+G46+I46</f>
        <v>652</v>
      </c>
      <c r="L46" s="274"/>
    </row>
    <row r="47" customFormat="false" ht="13.5" hidden="false" customHeight="true" outlineLevel="0" collapsed="false">
      <c r="A47" s="190" t="n">
        <v>40</v>
      </c>
      <c r="B47" s="191" t="s">
        <v>191</v>
      </c>
      <c r="C47" s="197" t="n">
        <v>282</v>
      </c>
      <c r="D47" s="193"/>
      <c r="E47" s="198" t="n">
        <v>244</v>
      </c>
      <c r="F47" s="195"/>
      <c r="G47" s="197" t="n">
        <v>7</v>
      </c>
      <c r="H47" s="193"/>
      <c r="I47" s="198" t="n">
        <v>78</v>
      </c>
      <c r="J47" s="195"/>
      <c r="K47" s="197" t="n">
        <f aca="false">C47+E47+G47+I47</f>
        <v>611</v>
      </c>
      <c r="L47" s="274"/>
    </row>
    <row r="48" customFormat="false" ht="13.5" hidden="false" customHeight="true" outlineLevel="0" collapsed="false">
      <c r="A48" s="190" t="n">
        <v>41</v>
      </c>
      <c r="B48" s="191" t="s">
        <v>192</v>
      </c>
      <c r="C48" s="197" t="n">
        <v>254</v>
      </c>
      <c r="D48" s="193"/>
      <c r="E48" s="198" t="n">
        <v>239</v>
      </c>
      <c r="F48" s="195"/>
      <c r="G48" s="197" t="n">
        <v>102</v>
      </c>
      <c r="H48" s="193"/>
      <c r="I48" s="198" t="n">
        <v>138</v>
      </c>
      <c r="J48" s="195"/>
      <c r="K48" s="197" t="n">
        <f aca="false">C48+E48+G48+I48</f>
        <v>733</v>
      </c>
      <c r="L48" s="274"/>
    </row>
    <row r="49" customFormat="false" ht="13.5" hidden="false" customHeight="true" outlineLevel="0" collapsed="false">
      <c r="A49" s="190" t="n">
        <v>42</v>
      </c>
      <c r="B49" s="191" t="s">
        <v>193</v>
      </c>
      <c r="C49" s="197" t="n">
        <v>709</v>
      </c>
      <c r="D49" s="193"/>
      <c r="E49" s="198" t="n">
        <v>418</v>
      </c>
      <c r="F49" s="195"/>
      <c r="G49" s="197" t="n">
        <v>324</v>
      </c>
      <c r="H49" s="193"/>
      <c r="I49" s="198" t="n">
        <v>117</v>
      </c>
      <c r="J49" s="195"/>
      <c r="K49" s="197" t="n">
        <f aca="false">C49+E49+G49+I49</f>
        <v>1568</v>
      </c>
      <c r="L49" s="274"/>
    </row>
    <row r="50" customFormat="false" ht="13.5" hidden="false" customHeight="true" outlineLevel="0" collapsed="false">
      <c r="A50" s="190" t="n">
        <v>43</v>
      </c>
      <c r="B50" s="191" t="s">
        <v>194</v>
      </c>
      <c r="C50" s="197" t="n">
        <v>261</v>
      </c>
      <c r="D50" s="193"/>
      <c r="E50" s="198" t="n">
        <v>100</v>
      </c>
      <c r="F50" s="195"/>
      <c r="G50" s="197" t="n">
        <v>12</v>
      </c>
      <c r="H50" s="193"/>
      <c r="I50" s="198" t="n">
        <v>126</v>
      </c>
      <c r="J50" s="195" t="s">
        <v>167</v>
      </c>
      <c r="K50" s="197" t="n">
        <f aca="false">C50+E50+G50+I50</f>
        <v>499</v>
      </c>
      <c r="L50" s="274"/>
    </row>
    <row r="51" customFormat="false" ht="13.5" hidden="false" customHeight="true" outlineLevel="0" collapsed="false">
      <c r="A51" s="190" t="n">
        <v>44</v>
      </c>
      <c r="B51" s="191" t="s">
        <v>195</v>
      </c>
      <c r="C51" s="197" t="n">
        <v>503</v>
      </c>
      <c r="D51" s="193"/>
      <c r="E51" s="198" t="n">
        <v>970</v>
      </c>
      <c r="F51" s="195"/>
      <c r="G51" s="197" t="n">
        <v>239</v>
      </c>
      <c r="H51" s="193"/>
      <c r="I51" s="198" t="n">
        <v>409</v>
      </c>
      <c r="J51" s="195"/>
      <c r="K51" s="197" t="n">
        <f aca="false">C51+E51+G51+I51</f>
        <v>2121</v>
      </c>
      <c r="L51" s="274"/>
    </row>
    <row r="52" customFormat="false" ht="13.5" hidden="false" customHeight="true" outlineLevel="0" collapsed="false">
      <c r="A52" s="190" t="n">
        <v>45</v>
      </c>
      <c r="B52" s="191" t="s">
        <v>196</v>
      </c>
      <c r="C52" s="197" t="n">
        <v>451</v>
      </c>
      <c r="D52" s="193"/>
      <c r="E52" s="198" t="n">
        <v>571</v>
      </c>
      <c r="F52" s="195"/>
      <c r="G52" s="197" t="n">
        <v>107</v>
      </c>
      <c r="H52" s="193"/>
      <c r="I52" s="198" t="n">
        <v>209</v>
      </c>
      <c r="J52" s="195" t="s">
        <v>167</v>
      </c>
      <c r="K52" s="197" t="n">
        <f aca="false">C52+E52+G52+I52</f>
        <v>1338</v>
      </c>
      <c r="L52" s="274"/>
    </row>
    <row r="53" customFormat="false" ht="13.5" hidden="false" customHeight="true" outlineLevel="0" collapsed="false">
      <c r="A53" s="190" t="n">
        <v>46</v>
      </c>
      <c r="B53" s="191" t="s">
        <v>197</v>
      </c>
      <c r="C53" s="197" t="n">
        <v>230</v>
      </c>
      <c r="D53" s="193"/>
      <c r="E53" s="198" t="n">
        <v>189</v>
      </c>
      <c r="F53" s="195"/>
      <c r="G53" s="197" t="n">
        <v>10</v>
      </c>
      <c r="H53" s="193"/>
      <c r="I53" s="198" t="n">
        <v>0</v>
      </c>
      <c r="J53" s="195"/>
      <c r="K53" s="197" t="n">
        <f aca="false">C53+E53+G53+I53</f>
        <v>429</v>
      </c>
      <c r="L53" s="274"/>
    </row>
    <row r="54" customFormat="false" ht="13.5" hidden="false" customHeight="true" outlineLevel="0" collapsed="false">
      <c r="A54" s="190" t="n">
        <v>47</v>
      </c>
      <c r="B54" s="191" t="s">
        <v>198</v>
      </c>
      <c r="C54" s="197" t="n">
        <v>248</v>
      </c>
      <c r="D54" s="193"/>
      <c r="E54" s="198" t="n">
        <v>320</v>
      </c>
      <c r="F54" s="195"/>
      <c r="G54" s="197" t="n">
        <v>31</v>
      </c>
      <c r="H54" s="193"/>
      <c r="I54" s="198" t="n">
        <v>97</v>
      </c>
      <c r="J54" s="195"/>
      <c r="K54" s="197" t="n">
        <f aca="false">C54+E54+G54+I54</f>
        <v>696</v>
      </c>
      <c r="L54" s="274"/>
    </row>
    <row r="55" customFormat="false" ht="13.5" hidden="false" customHeight="true" outlineLevel="0" collapsed="false">
      <c r="A55" s="190" t="n">
        <v>48</v>
      </c>
      <c r="B55" s="191" t="s">
        <v>199</v>
      </c>
      <c r="C55" s="197" t="n">
        <v>109</v>
      </c>
      <c r="D55" s="193"/>
      <c r="E55" s="198" t="n">
        <v>100</v>
      </c>
      <c r="F55" s="195"/>
      <c r="G55" s="197" t="n">
        <v>20</v>
      </c>
      <c r="H55" s="193"/>
      <c r="I55" s="198" t="n">
        <v>24</v>
      </c>
      <c r="J55" s="195"/>
      <c r="K55" s="197" t="n">
        <f aca="false">C55+E55+G55+I55</f>
        <v>253</v>
      </c>
      <c r="L55" s="274"/>
    </row>
    <row r="56" customFormat="false" ht="13.5" hidden="false" customHeight="true" outlineLevel="0" collapsed="false">
      <c r="A56" s="190" t="n">
        <v>49</v>
      </c>
      <c r="B56" s="191" t="s">
        <v>200</v>
      </c>
      <c r="C56" s="197" t="n">
        <v>359</v>
      </c>
      <c r="D56" s="193"/>
      <c r="E56" s="198" t="n">
        <v>543</v>
      </c>
      <c r="F56" s="195"/>
      <c r="G56" s="197" t="n">
        <v>100</v>
      </c>
      <c r="H56" s="193"/>
      <c r="I56" s="198" t="n">
        <v>188</v>
      </c>
      <c r="J56" s="195"/>
      <c r="K56" s="197" t="n">
        <f aca="false">C56+E56+G56+I56</f>
        <v>1190</v>
      </c>
      <c r="L56" s="274"/>
    </row>
    <row r="57" customFormat="false" ht="13.5" hidden="false" customHeight="true" outlineLevel="0" collapsed="false">
      <c r="A57" s="190" t="n">
        <v>50</v>
      </c>
      <c r="B57" s="191" t="s">
        <v>201</v>
      </c>
      <c r="C57" s="197" t="n">
        <v>371</v>
      </c>
      <c r="D57" s="193"/>
      <c r="E57" s="198" t="n">
        <v>319</v>
      </c>
      <c r="F57" s="195"/>
      <c r="G57" s="197" t="n">
        <v>99</v>
      </c>
      <c r="H57" s="193"/>
      <c r="I57" s="198" t="n">
        <v>86</v>
      </c>
      <c r="J57" s="195"/>
      <c r="K57" s="197" t="n">
        <f aca="false">C57+E57+G57+I57</f>
        <v>875</v>
      </c>
      <c r="L57" s="274"/>
    </row>
    <row r="58" customFormat="false" ht="13.5" hidden="false" customHeight="true" outlineLevel="0" collapsed="false">
      <c r="A58" s="190" t="n">
        <v>51</v>
      </c>
      <c r="B58" s="191" t="s">
        <v>202</v>
      </c>
      <c r="C58" s="197" t="n">
        <v>289</v>
      </c>
      <c r="D58" s="193"/>
      <c r="E58" s="198" t="n">
        <v>339</v>
      </c>
      <c r="F58" s="195"/>
      <c r="G58" s="197" t="n">
        <v>29</v>
      </c>
      <c r="H58" s="193"/>
      <c r="I58" s="198" t="n">
        <v>131</v>
      </c>
      <c r="J58" s="195"/>
      <c r="K58" s="197" t="n">
        <f aca="false">C58+E58+G58+I58</f>
        <v>788</v>
      </c>
      <c r="L58" s="274"/>
    </row>
    <row r="59" customFormat="false" ht="13.5" hidden="false" customHeight="true" outlineLevel="0" collapsed="false">
      <c r="A59" s="203" t="n">
        <v>52</v>
      </c>
      <c r="B59" s="204" t="s">
        <v>203</v>
      </c>
      <c r="C59" s="209" t="n">
        <v>178</v>
      </c>
      <c r="D59" s="206"/>
      <c r="E59" s="222" t="n">
        <v>148</v>
      </c>
      <c r="F59" s="208"/>
      <c r="G59" s="209" t="n">
        <v>75</v>
      </c>
      <c r="H59" s="206"/>
      <c r="I59" s="222" t="n">
        <v>40</v>
      </c>
      <c r="J59" s="208"/>
      <c r="K59" s="209" t="n">
        <f aca="false">C59+E59+G59+I59</f>
        <v>441</v>
      </c>
      <c r="L59" s="277"/>
    </row>
    <row r="60" customFormat="false" ht="13.5" hidden="false" customHeight="true" outlineLevel="0" collapsed="false">
      <c r="A60" s="281"/>
      <c r="B60" s="360"/>
      <c r="C60" s="285"/>
      <c r="D60" s="361"/>
      <c r="E60" s="285"/>
      <c r="F60" s="361"/>
      <c r="G60" s="285"/>
      <c r="H60" s="361"/>
      <c r="I60" s="285"/>
      <c r="J60" s="361"/>
      <c r="K60" s="285"/>
      <c r="L60" s="360"/>
    </row>
    <row r="61" customFormat="false" ht="39.95" hidden="false" customHeight="true" outlineLevel="0" collapsed="false">
      <c r="A61" s="350" t="s">
        <v>140</v>
      </c>
      <c r="B61" s="350"/>
      <c r="C61" s="183" t="s">
        <v>294</v>
      </c>
      <c r="D61" s="183"/>
      <c r="E61" s="184" t="s">
        <v>290</v>
      </c>
      <c r="F61" s="184"/>
      <c r="G61" s="183" t="s">
        <v>295</v>
      </c>
      <c r="H61" s="183"/>
      <c r="I61" s="184" t="s">
        <v>292</v>
      </c>
      <c r="J61" s="184"/>
      <c r="K61" s="183" t="s">
        <v>293</v>
      </c>
      <c r="L61" s="183"/>
    </row>
    <row r="62" customFormat="false" ht="19.5" hidden="false" customHeight="true" outlineLevel="0" collapsed="false">
      <c r="A62" s="350"/>
      <c r="B62" s="350"/>
      <c r="C62" s="183"/>
      <c r="D62" s="183"/>
      <c r="E62" s="184"/>
      <c r="F62" s="184"/>
      <c r="G62" s="183"/>
      <c r="H62" s="183"/>
      <c r="I62" s="184"/>
      <c r="J62" s="184"/>
      <c r="K62" s="183"/>
      <c r="L62" s="183"/>
    </row>
    <row r="63" customFormat="false" ht="14.1" hidden="false" customHeight="true" outlineLevel="0" collapsed="false">
      <c r="A63" s="190" t="n">
        <v>53</v>
      </c>
      <c r="B63" s="191" t="s">
        <v>205</v>
      </c>
      <c r="C63" s="197" t="n">
        <v>308</v>
      </c>
      <c r="D63" s="193"/>
      <c r="E63" s="198" t="n">
        <v>168</v>
      </c>
      <c r="F63" s="195"/>
      <c r="G63" s="197" t="n">
        <v>39</v>
      </c>
      <c r="H63" s="193"/>
      <c r="I63" s="198" t="n">
        <v>64</v>
      </c>
      <c r="J63" s="195"/>
      <c r="K63" s="197" t="n">
        <f aca="false">C63+E63+G63+I63</f>
        <v>579</v>
      </c>
      <c r="L63" s="274"/>
    </row>
    <row r="64" customFormat="false" ht="14.1" hidden="false" customHeight="true" outlineLevel="0" collapsed="false">
      <c r="A64" s="190" t="n">
        <v>54</v>
      </c>
      <c r="B64" s="191" t="s">
        <v>206</v>
      </c>
      <c r="C64" s="197" t="n">
        <v>344</v>
      </c>
      <c r="D64" s="193"/>
      <c r="E64" s="198" t="n">
        <v>339</v>
      </c>
      <c r="F64" s="198"/>
      <c r="G64" s="197" t="n">
        <v>52</v>
      </c>
      <c r="H64" s="193"/>
      <c r="I64" s="198" t="n">
        <v>103</v>
      </c>
      <c r="J64" s="195"/>
      <c r="K64" s="197" t="n">
        <f aca="false">C64+E64+G64+I64</f>
        <v>838</v>
      </c>
      <c r="L64" s="274"/>
    </row>
    <row r="65" customFormat="false" ht="14.1" hidden="false" customHeight="true" outlineLevel="0" collapsed="false">
      <c r="A65" s="190" t="n">
        <v>55</v>
      </c>
      <c r="B65" s="191" t="s">
        <v>207</v>
      </c>
      <c r="C65" s="197" t="n">
        <v>102</v>
      </c>
      <c r="D65" s="193"/>
      <c r="E65" s="198" t="n">
        <v>187</v>
      </c>
      <c r="F65" s="195"/>
      <c r="G65" s="197" t="n">
        <v>11</v>
      </c>
      <c r="H65" s="193"/>
      <c r="I65" s="198" t="n">
        <v>55</v>
      </c>
      <c r="J65" s="195"/>
      <c r="K65" s="197" t="n">
        <f aca="false">C65+E65+G65+I65</f>
        <v>355</v>
      </c>
      <c r="L65" s="274"/>
    </row>
    <row r="66" customFormat="false" ht="14.1" hidden="false" customHeight="true" outlineLevel="0" collapsed="false">
      <c r="A66" s="190" t="n">
        <v>56</v>
      </c>
      <c r="B66" s="191" t="s">
        <v>208</v>
      </c>
      <c r="C66" s="197" t="n">
        <v>253</v>
      </c>
      <c r="D66" s="193"/>
      <c r="E66" s="198" t="n">
        <v>430</v>
      </c>
      <c r="F66" s="198"/>
      <c r="G66" s="197" t="n">
        <v>343</v>
      </c>
      <c r="H66" s="193"/>
      <c r="I66" s="198" t="n">
        <v>319</v>
      </c>
      <c r="J66" s="195"/>
      <c r="K66" s="197" t="n">
        <f aca="false">C66+E66+G66+I66</f>
        <v>1345</v>
      </c>
      <c r="L66" s="274"/>
    </row>
    <row r="67" customFormat="false" ht="14.1" hidden="false" customHeight="true" outlineLevel="0" collapsed="false">
      <c r="A67" s="190" t="n">
        <v>57</v>
      </c>
      <c r="B67" s="191" t="s">
        <v>209</v>
      </c>
      <c r="C67" s="197" t="n">
        <v>534</v>
      </c>
      <c r="D67" s="193"/>
      <c r="E67" s="198" t="n">
        <v>339</v>
      </c>
      <c r="F67" s="198"/>
      <c r="G67" s="197" t="n">
        <v>45</v>
      </c>
      <c r="H67" s="193"/>
      <c r="I67" s="198" t="n">
        <v>265</v>
      </c>
      <c r="J67" s="195"/>
      <c r="K67" s="197" t="n">
        <f aca="false">C67+E67+G67+I67</f>
        <v>1183</v>
      </c>
      <c r="L67" s="274"/>
    </row>
    <row r="68" customFormat="false" ht="14.1" hidden="false" customHeight="true" outlineLevel="0" collapsed="false">
      <c r="A68" s="190" t="n">
        <v>58</v>
      </c>
      <c r="B68" s="191" t="s">
        <v>210</v>
      </c>
      <c r="C68" s="197" t="n">
        <v>160</v>
      </c>
      <c r="D68" s="193"/>
      <c r="E68" s="198" t="n">
        <v>252</v>
      </c>
      <c r="F68" s="198"/>
      <c r="G68" s="197" t="n">
        <v>34</v>
      </c>
      <c r="H68" s="193"/>
      <c r="I68" s="198" t="n">
        <v>65</v>
      </c>
      <c r="J68" s="195"/>
      <c r="K68" s="197" t="n">
        <f aca="false">C68+E68+G68+I68</f>
        <v>511</v>
      </c>
      <c r="L68" s="274"/>
    </row>
    <row r="69" s="172" customFormat="true" ht="14.1" hidden="false" customHeight="true" outlineLevel="0" collapsed="false">
      <c r="A69" s="190" t="n">
        <v>59</v>
      </c>
      <c r="B69" s="218" t="s">
        <v>211</v>
      </c>
      <c r="C69" s="197" t="n">
        <v>889</v>
      </c>
      <c r="D69" s="193"/>
      <c r="E69" s="198" t="n">
        <v>2335</v>
      </c>
      <c r="F69" s="195"/>
      <c r="G69" s="197" t="n">
        <v>0</v>
      </c>
      <c r="H69" s="193"/>
      <c r="I69" s="198" t="n">
        <v>370</v>
      </c>
      <c r="K69" s="197" t="n">
        <f aca="false">C69+E69+G69+I69</f>
        <v>3594</v>
      </c>
      <c r="L69" s="274"/>
    </row>
    <row r="70" s="172" customFormat="true" ht="14.1" hidden="false" customHeight="true" outlineLevel="0" collapsed="false">
      <c r="A70" s="190" t="n">
        <v>60</v>
      </c>
      <c r="B70" s="191" t="s">
        <v>212</v>
      </c>
      <c r="C70" s="197" t="n">
        <v>630</v>
      </c>
      <c r="D70" s="193"/>
      <c r="E70" s="198" t="n">
        <v>634</v>
      </c>
      <c r="G70" s="197" t="n">
        <v>48</v>
      </c>
      <c r="H70" s="359"/>
      <c r="I70" s="198" t="n">
        <v>187</v>
      </c>
      <c r="J70" s="195" t="s">
        <v>167</v>
      </c>
      <c r="K70" s="197" t="n">
        <f aca="false">C70+E70+G70+I70</f>
        <v>1499</v>
      </c>
      <c r="L70" s="274"/>
    </row>
    <row r="71" customFormat="false" ht="14.1" hidden="false" customHeight="true" outlineLevel="0" collapsed="false">
      <c r="A71" s="190" t="n">
        <v>61</v>
      </c>
      <c r="B71" s="191" t="s">
        <v>213</v>
      </c>
      <c r="C71" s="197" t="n">
        <v>323</v>
      </c>
      <c r="D71" s="193"/>
      <c r="E71" s="198" t="n">
        <v>205</v>
      </c>
      <c r="F71" s="198"/>
      <c r="G71" s="197" t="n">
        <v>74</v>
      </c>
      <c r="H71" s="193"/>
      <c r="I71" s="198" t="n">
        <v>21</v>
      </c>
      <c r="J71" s="195"/>
      <c r="K71" s="197" t="n">
        <f aca="false">C71+E71+G71+I71</f>
        <v>623</v>
      </c>
      <c r="L71" s="274"/>
    </row>
    <row r="72" customFormat="false" ht="14.1" hidden="false" customHeight="true" outlineLevel="0" collapsed="false">
      <c r="A72" s="190" t="n">
        <v>62</v>
      </c>
      <c r="B72" s="191" t="s">
        <v>214</v>
      </c>
      <c r="C72" s="197" t="n">
        <v>859</v>
      </c>
      <c r="D72" s="193"/>
      <c r="E72" s="198" t="n">
        <v>851</v>
      </c>
      <c r="F72" s="195"/>
      <c r="G72" s="197" t="n">
        <v>76</v>
      </c>
      <c r="H72" s="193"/>
      <c r="I72" s="198" t="n">
        <v>353</v>
      </c>
      <c r="J72" s="195"/>
      <c r="K72" s="197" t="n">
        <f aca="false">C72+E72+G72+I72</f>
        <v>2139</v>
      </c>
      <c r="L72" s="274"/>
    </row>
    <row r="73" customFormat="false" ht="14.1" hidden="false" customHeight="true" outlineLevel="0" collapsed="false">
      <c r="A73" s="190" t="n">
        <v>63</v>
      </c>
      <c r="B73" s="191" t="s">
        <v>215</v>
      </c>
      <c r="C73" s="197" t="n">
        <v>503</v>
      </c>
      <c r="D73" s="193"/>
      <c r="E73" s="198" t="n">
        <v>394</v>
      </c>
      <c r="F73" s="198"/>
      <c r="G73" s="197" t="n">
        <v>80</v>
      </c>
      <c r="H73" s="193"/>
      <c r="I73" s="198" t="n">
        <v>190</v>
      </c>
      <c r="J73" s="195"/>
      <c r="K73" s="197" t="n">
        <f aca="false">C73+E73+G73+I73</f>
        <v>1167</v>
      </c>
      <c r="L73" s="274"/>
    </row>
    <row r="74" customFormat="false" ht="14.1" hidden="false" customHeight="true" outlineLevel="0" collapsed="false">
      <c r="A74" s="190" t="n">
        <v>64</v>
      </c>
      <c r="B74" s="191" t="s">
        <v>216</v>
      </c>
      <c r="C74" s="197" t="n">
        <v>424</v>
      </c>
      <c r="D74" s="193"/>
      <c r="E74" s="198" t="n">
        <v>336</v>
      </c>
      <c r="F74" s="198"/>
      <c r="G74" s="197" t="n">
        <v>319</v>
      </c>
      <c r="H74" s="193"/>
      <c r="I74" s="198" t="n">
        <v>57</v>
      </c>
      <c r="J74" s="195"/>
      <c r="K74" s="197" t="n">
        <f aca="false">C74+E74+G74+I74</f>
        <v>1136</v>
      </c>
      <c r="L74" s="274"/>
    </row>
    <row r="75" customFormat="false" ht="14.1" hidden="false" customHeight="true" outlineLevel="0" collapsed="false">
      <c r="A75" s="190" t="n">
        <v>65</v>
      </c>
      <c r="B75" s="191" t="s">
        <v>217</v>
      </c>
      <c r="C75" s="197" t="n">
        <v>168</v>
      </c>
      <c r="D75" s="193"/>
      <c r="E75" s="198" t="n">
        <v>53</v>
      </c>
      <c r="F75" s="195"/>
      <c r="G75" s="197" t="n">
        <v>40</v>
      </c>
      <c r="H75" s="193"/>
      <c r="I75" s="198" t="n">
        <v>135</v>
      </c>
      <c r="J75" s="195"/>
      <c r="K75" s="197" t="n">
        <f aca="false">C75+E75+G75+I75</f>
        <v>396</v>
      </c>
      <c r="L75" s="274"/>
    </row>
    <row r="76" customFormat="false" ht="14.1" hidden="false" customHeight="true" outlineLevel="0" collapsed="false">
      <c r="A76" s="190" t="n">
        <v>66</v>
      </c>
      <c r="B76" s="191" t="s">
        <v>218</v>
      </c>
      <c r="C76" s="197" t="n">
        <v>223</v>
      </c>
      <c r="D76" s="193"/>
      <c r="E76" s="198" t="n">
        <v>198</v>
      </c>
      <c r="F76" s="198"/>
      <c r="G76" s="197" t="n">
        <v>30</v>
      </c>
      <c r="H76" s="193"/>
      <c r="I76" s="198" t="n">
        <v>72</v>
      </c>
      <c r="J76" s="195"/>
      <c r="K76" s="197" t="n">
        <f aca="false">C76+E76+G76+I76</f>
        <v>523</v>
      </c>
      <c r="L76" s="274"/>
    </row>
    <row r="77" customFormat="false" ht="14.1" hidden="false" customHeight="true" outlineLevel="0" collapsed="false">
      <c r="A77" s="190" t="n">
        <v>67</v>
      </c>
      <c r="B77" s="191" t="s">
        <v>219</v>
      </c>
      <c r="C77" s="197" t="n">
        <v>1059</v>
      </c>
      <c r="D77" s="193"/>
      <c r="E77" s="198" t="n">
        <v>0</v>
      </c>
      <c r="F77" s="198"/>
      <c r="G77" s="197" t="n">
        <v>132</v>
      </c>
      <c r="H77" s="193"/>
      <c r="I77" s="198" t="n">
        <v>368</v>
      </c>
      <c r="J77" s="195"/>
      <c r="K77" s="197" t="n">
        <f aca="false">C77+E77+G77+I77</f>
        <v>1559</v>
      </c>
      <c r="L77" s="274"/>
    </row>
    <row r="78" customFormat="false" ht="14.1" hidden="false" customHeight="true" outlineLevel="0" collapsed="false">
      <c r="A78" s="190" t="n">
        <v>68</v>
      </c>
      <c r="B78" s="191" t="s">
        <v>220</v>
      </c>
      <c r="C78" s="197" t="n">
        <v>423</v>
      </c>
      <c r="D78" s="193"/>
      <c r="E78" s="198" t="n">
        <v>495</v>
      </c>
      <c r="F78" s="198"/>
      <c r="G78" s="197" t="n">
        <v>556</v>
      </c>
      <c r="H78" s="193"/>
      <c r="I78" s="198" t="n">
        <v>173</v>
      </c>
      <c r="J78" s="195"/>
      <c r="K78" s="197" t="n">
        <f aca="false">C78+E78+G78+I78</f>
        <v>1647</v>
      </c>
      <c r="L78" s="274"/>
    </row>
    <row r="79" customFormat="false" ht="14.1" hidden="false" customHeight="true" outlineLevel="0" collapsed="false">
      <c r="A79" s="190" t="n">
        <v>69</v>
      </c>
      <c r="B79" s="191" t="s">
        <v>221</v>
      </c>
      <c r="C79" s="197" t="n">
        <v>1162</v>
      </c>
      <c r="D79" s="193"/>
      <c r="E79" s="198" t="n">
        <v>1015</v>
      </c>
      <c r="F79" s="198"/>
      <c r="G79" s="197" t="n">
        <v>23</v>
      </c>
      <c r="H79" s="193"/>
      <c r="I79" s="198" t="n">
        <v>668</v>
      </c>
      <c r="J79" s="195"/>
      <c r="K79" s="197" t="n">
        <f aca="false">C79+E79+G79+I79</f>
        <v>2868</v>
      </c>
      <c r="L79" s="274"/>
    </row>
    <row r="80" customFormat="false" ht="14.1" hidden="false" customHeight="true" outlineLevel="0" collapsed="false">
      <c r="A80" s="190" t="n">
        <v>70</v>
      </c>
      <c r="B80" s="191" t="s">
        <v>222</v>
      </c>
      <c r="C80" s="197" t="n">
        <v>93</v>
      </c>
      <c r="D80" s="193"/>
      <c r="E80" s="198" t="n">
        <v>205</v>
      </c>
      <c r="F80" s="198"/>
      <c r="G80" s="197" t="n">
        <v>7</v>
      </c>
      <c r="H80" s="193"/>
      <c r="I80" s="198" t="n">
        <v>0</v>
      </c>
      <c r="J80" s="195"/>
      <c r="K80" s="197" t="n">
        <f aca="false">C80+E80+G80+I80</f>
        <v>305</v>
      </c>
      <c r="L80" s="274"/>
    </row>
    <row r="81" customFormat="false" ht="14.1" hidden="false" customHeight="true" outlineLevel="0" collapsed="false">
      <c r="A81" s="190" t="n">
        <v>71</v>
      </c>
      <c r="B81" s="191" t="s">
        <v>223</v>
      </c>
      <c r="C81" s="197" t="n">
        <v>427</v>
      </c>
      <c r="D81" s="193"/>
      <c r="E81" s="198" t="n">
        <v>470</v>
      </c>
      <c r="F81" s="195"/>
      <c r="G81" s="197" t="n">
        <v>445</v>
      </c>
      <c r="H81" s="193"/>
      <c r="I81" s="198" t="n">
        <v>244</v>
      </c>
      <c r="J81" s="195"/>
      <c r="K81" s="197" t="n">
        <f aca="false">C81+E81+G81+I81</f>
        <v>1586</v>
      </c>
      <c r="L81" s="274"/>
    </row>
    <row r="82" customFormat="false" ht="14.1" hidden="false" customHeight="true" outlineLevel="0" collapsed="false">
      <c r="A82" s="190" t="n">
        <v>72</v>
      </c>
      <c r="B82" s="191" t="s">
        <v>224</v>
      </c>
      <c r="C82" s="197" t="n">
        <v>337</v>
      </c>
      <c r="D82" s="193"/>
      <c r="E82" s="198" t="n">
        <v>471</v>
      </c>
      <c r="F82" s="198"/>
      <c r="G82" s="197" t="n">
        <v>35</v>
      </c>
      <c r="H82" s="193"/>
      <c r="I82" s="198" t="n">
        <v>128</v>
      </c>
      <c r="J82" s="195"/>
      <c r="K82" s="197" t="n">
        <f aca="false">C82+E82+G82+I82</f>
        <v>971</v>
      </c>
      <c r="L82" s="274"/>
    </row>
    <row r="83" customFormat="false" ht="14.1" hidden="false" customHeight="true" outlineLevel="0" collapsed="false">
      <c r="A83" s="190" t="n">
        <v>73</v>
      </c>
      <c r="B83" s="191" t="s">
        <v>225</v>
      </c>
      <c r="C83" s="197" t="n">
        <v>303</v>
      </c>
      <c r="D83" s="193"/>
      <c r="E83" s="198" t="n">
        <v>141</v>
      </c>
      <c r="F83" s="198"/>
      <c r="G83" s="197" t="n">
        <v>17</v>
      </c>
      <c r="H83" s="193"/>
      <c r="I83" s="198" t="n">
        <v>135</v>
      </c>
      <c r="J83" s="195"/>
      <c r="K83" s="197" t="n">
        <f aca="false">C83+E83+G83+I83</f>
        <v>596</v>
      </c>
      <c r="L83" s="274"/>
    </row>
    <row r="84" customFormat="false" ht="14.1" hidden="false" customHeight="true" outlineLevel="0" collapsed="false">
      <c r="A84" s="190" t="n">
        <v>74</v>
      </c>
      <c r="B84" s="191" t="s">
        <v>226</v>
      </c>
      <c r="C84" s="197" t="n">
        <v>307</v>
      </c>
      <c r="D84" s="193"/>
      <c r="E84" s="198" t="n">
        <v>234</v>
      </c>
      <c r="F84" s="198"/>
      <c r="G84" s="197" t="n">
        <v>157</v>
      </c>
      <c r="H84" s="193"/>
      <c r="I84" s="198" t="n">
        <v>285</v>
      </c>
      <c r="J84" s="195"/>
      <c r="K84" s="197" t="n">
        <f aca="false">C84+E84+G84+I84</f>
        <v>983</v>
      </c>
      <c r="L84" s="274"/>
    </row>
    <row r="85" customFormat="false" ht="14.1" hidden="false" customHeight="true" outlineLevel="0" collapsed="false">
      <c r="A85" s="190" t="n">
        <v>75</v>
      </c>
      <c r="B85" s="191" t="s">
        <v>227</v>
      </c>
      <c r="C85" s="197" t="n">
        <v>665</v>
      </c>
      <c r="D85" s="193"/>
      <c r="E85" s="198" t="n">
        <v>1003</v>
      </c>
      <c r="F85" s="198"/>
      <c r="G85" s="197" t="n">
        <v>156</v>
      </c>
      <c r="H85" s="193"/>
      <c r="I85" s="198" t="n">
        <v>339</v>
      </c>
      <c r="J85" s="195"/>
      <c r="K85" s="197" t="n">
        <f aca="false">C85+E85+G85+I85</f>
        <v>2163</v>
      </c>
      <c r="L85" s="274"/>
    </row>
    <row r="86" customFormat="false" ht="14.1" hidden="false" customHeight="true" outlineLevel="0" collapsed="false">
      <c r="A86" s="190" t="n">
        <v>76</v>
      </c>
      <c r="B86" s="191" t="s">
        <v>228</v>
      </c>
      <c r="C86" s="197" t="n">
        <v>674</v>
      </c>
      <c r="D86" s="193"/>
      <c r="E86" s="198" t="n">
        <v>749</v>
      </c>
      <c r="F86" s="198"/>
      <c r="G86" s="197" t="n">
        <v>0</v>
      </c>
      <c r="H86" s="193"/>
      <c r="I86" s="198" t="n">
        <v>614</v>
      </c>
      <c r="J86" s="195"/>
      <c r="K86" s="197" t="n">
        <f aca="false">C86+E86+G86+I86</f>
        <v>2037</v>
      </c>
      <c r="L86" s="274"/>
    </row>
    <row r="87" customFormat="false" ht="14.1" hidden="false" customHeight="true" outlineLevel="0" collapsed="false">
      <c r="A87" s="190" t="n">
        <v>77</v>
      </c>
      <c r="B87" s="191" t="s">
        <v>229</v>
      </c>
      <c r="C87" s="197" t="n">
        <v>472</v>
      </c>
      <c r="D87" s="193"/>
      <c r="E87" s="198" t="n">
        <v>589</v>
      </c>
      <c r="F87" s="198"/>
      <c r="G87" s="197" t="n">
        <v>255</v>
      </c>
      <c r="H87" s="193"/>
      <c r="I87" s="198" t="n">
        <v>271</v>
      </c>
      <c r="J87" s="195"/>
      <c r="K87" s="197" t="n">
        <f aca="false">C87+E87+G87+I87</f>
        <v>1587</v>
      </c>
      <c r="L87" s="274"/>
    </row>
    <row r="88" customFormat="false" ht="14.1" hidden="false" customHeight="true" outlineLevel="0" collapsed="false">
      <c r="A88" s="190" t="n">
        <v>78</v>
      </c>
      <c r="B88" s="191" t="s">
        <v>230</v>
      </c>
      <c r="C88" s="197" t="n">
        <v>706</v>
      </c>
      <c r="D88" s="193"/>
      <c r="E88" s="198" t="n">
        <v>819</v>
      </c>
      <c r="F88" s="195"/>
      <c r="G88" s="197" t="n">
        <v>383</v>
      </c>
      <c r="H88" s="193"/>
      <c r="I88" s="198" t="n">
        <v>703</v>
      </c>
      <c r="J88" s="195" t="s">
        <v>167</v>
      </c>
      <c r="K88" s="197" t="n">
        <f aca="false">C88+E88+G88+I88</f>
        <v>2611</v>
      </c>
      <c r="L88" s="274"/>
    </row>
    <row r="89" customFormat="false" ht="14.1" hidden="false" customHeight="true" outlineLevel="0" collapsed="false">
      <c r="A89" s="190" t="n">
        <v>79</v>
      </c>
      <c r="B89" s="191" t="s">
        <v>231</v>
      </c>
      <c r="C89" s="197" t="n">
        <v>355</v>
      </c>
      <c r="D89" s="193"/>
      <c r="E89" s="198" t="n">
        <v>354</v>
      </c>
      <c r="F89" s="198"/>
      <c r="G89" s="197" t="n">
        <v>96</v>
      </c>
      <c r="H89" s="193"/>
      <c r="I89" s="198" t="n">
        <v>74</v>
      </c>
      <c r="J89" s="195"/>
      <c r="K89" s="197" t="n">
        <f aca="false">C89+E89+G89+I89</f>
        <v>879</v>
      </c>
      <c r="L89" s="274"/>
    </row>
    <row r="90" s="172" customFormat="true" ht="14.1" hidden="false" customHeight="true" outlineLevel="0" collapsed="false">
      <c r="A90" s="190" t="n">
        <v>80</v>
      </c>
      <c r="B90" s="191" t="s">
        <v>232</v>
      </c>
      <c r="C90" s="197" t="n">
        <v>541</v>
      </c>
      <c r="D90" s="359"/>
      <c r="E90" s="198" t="n">
        <v>646</v>
      </c>
      <c r="G90" s="197" t="n">
        <v>159</v>
      </c>
      <c r="H90" s="359"/>
      <c r="I90" s="198" t="n">
        <v>13</v>
      </c>
      <c r="K90" s="197" t="n">
        <f aca="false">C90+E90+G90+I90</f>
        <v>1359</v>
      </c>
      <c r="L90" s="274"/>
    </row>
    <row r="91" customFormat="false" ht="14.1" hidden="false" customHeight="true" outlineLevel="0" collapsed="false">
      <c r="A91" s="190" t="n">
        <v>81</v>
      </c>
      <c r="B91" s="191" t="s">
        <v>233</v>
      </c>
      <c r="C91" s="197" t="n">
        <v>264</v>
      </c>
      <c r="D91" s="193"/>
      <c r="E91" s="198" t="n">
        <v>359</v>
      </c>
      <c r="F91" s="198"/>
      <c r="G91" s="197" t="n">
        <v>64</v>
      </c>
      <c r="H91" s="193"/>
      <c r="I91" s="198" t="n">
        <v>61</v>
      </c>
      <c r="J91" s="195"/>
      <c r="K91" s="197" t="n">
        <f aca="false">C91+E91+G91+I91</f>
        <v>748</v>
      </c>
      <c r="L91" s="274"/>
    </row>
    <row r="92" customFormat="false" ht="14.1" hidden="false" customHeight="true" outlineLevel="0" collapsed="false">
      <c r="A92" s="190" t="n">
        <v>82</v>
      </c>
      <c r="B92" s="191" t="s">
        <v>234</v>
      </c>
      <c r="C92" s="197" t="n">
        <v>125</v>
      </c>
      <c r="D92" s="193"/>
      <c r="E92" s="198" t="n">
        <v>256</v>
      </c>
      <c r="F92" s="198"/>
      <c r="G92" s="197" t="n">
        <v>11</v>
      </c>
      <c r="H92" s="193"/>
      <c r="I92" s="198" t="n">
        <v>97</v>
      </c>
      <c r="J92" s="195"/>
      <c r="K92" s="197" t="n">
        <f aca="false">C92+E92+G92+I92</f>
        <v>489</v>
      </c>
      <c r="L92" s="274"/>
    </row>
    <row r="93" customFormat="false" ht="14.1" hidden="false" customHeight="true" outlineLevel="0" collapsed="false">
      <c r="A93" s="190" t="n">
        <v>83</v>
      </c>
      <c r="B93" s="191" t="s">
        <v>235</v>
      </c>
      <c r="C93" s="197" t="n">
        <v>274</v>
      </c>
      <c r="D93" s="193"/>
      <c r="E93" s="198" t="n">
        <v>442</v>
      </c>
      <c r="F93" s="198"/>
      <c r="G93" s="197" t="n">
        <v>131</v>
      </c>
      <c r="H93" s="193"/>
      <c r="I93" s="198" t="n">
        <v>264</v>
      </c>
      <c r="J93" s="195"/>
      <c r="K93" s="197" t="n">
        <f aca="false">C93+E93+G93+I93</f>
        <v>1111</v>
      </c>
      <c r="L93" s="274"/>
    </row>
    <row r="94" customFormat="false" ht="14.1" hidden="false" customHeight="true" outlineLevel="0" collapsed="false">
      <c r="A94" s="190" t="n">
        <v>84</v>
      </c>
      <c r="B94" s="191" t="s">
        <v>236</v>
      </c>
      <c r="C94" s="197" t="n">
        <v>249</v>
      </c>
      <c r="D94" s="193"/>
      <c r="E94" s="198" t="n">
        <v>228</v>
      </c>
      <c r="F94" s="198"/>
      <c r="G94" s="197" t="n">
        <v>45</v>
      </c>
      <c r="H94" s="193"/>
      <c r="I94" s="198" t="n">
        <v>88</v>
      </c>
      <c r="J94" s="195"/>
      <c r="K94" s="197" t="n">
        <f aca="false">C94+E94+G94+I94</f>
        <v>610</v>
      </c>
      <c r="L94" s="274"/>
    </row>
    <row r="95" customFormat="false" ht="14.1" hidden="false" customHeight="true" outlineLevel="0" collapsed="false">
      <c r="A95" s="190" t="n">
        <v>85</v>
      </c>
      <c r="B95" s="191" t="s">
        <v>237</v>
      </c>
      <c r="C95" s="197" t="n">
        <v>307</v>
      </c>
      <c r="D95" s="193"/>
      <c r="E95" s="198" t="n">
        <v>637</v>
      </c>
      <c r="F95" s="198"/>
      <c r="G95" s="197" t="n">
        <v>98</v>
      </c>
      <c r="H95" s="193"/>
      <c r="I95" s="198" t="n">
        <v>110</v>
      </c>
      <c r="J95" s="195"/>
      <c r="K95" s="197" t="n">
        <f aca="false">C95+E95+G95+I95</f>
        <v>1152</v>
      </c>
      <c r="L95" s="274"/>
    </row>
    <row r="96" customFormat="false" ht="14.1" hidden="false" customHeight="true" outlineLevel="0" collapsed="false">
      <c r="A96" s="190" t="n">
        <v>86</v>
      </c>
      <c r="B96" s="191" t="s">
        <v>238</v>
      </c>
      <c r="C96" s="197" t="n">
        <v>367</v>
      </c>
      <c r="D96" s="193"/>
      <c r="E96" s="198" t="n">
        <v>184</v>
      </c>
      <c r="F96" s="198"/>
      <c r="G96" s="197" t="n">
        <v>47</v>
      </c>
      <c r="H96" s="193"/>
      <c r="I96" s="198" t="n">
        <v>49</v>
      </c>
      <c r="J96" s="195"/>
      <c r="K96" s="197" t="n">
        <f aca="false">C96+E96+G96+I96</f>
        <v>647</v>
      </c>
      <c r="L96" s="274"/>
    </row>
    <row r="97" customFormat="false" ht="14.1" hidden="false" customHeight="true" outlineLevel="0" collapsed="false">
      <c r="A97" s="190" t="n">
        <v>87</v>
      </c>
      <c r="B97" s="191" t="s">
        <v>239</v>
      </c>
      <c r="C97" s="197" t="n">
        <v>247</v>
      </c>
      <c r="D97" s="193"/>
      <c r="E97" s="198" t="n">
        <v>382</v>
      </c>
      <c r="F97" s="198"/>
      <c r="G97" s="197" t="n">
        <v>82</v>
      </c>
      <c r="H97" s="193"/>
      <c r="I97" s="198" t="n">
        <v>86</v>
      </c>
      <c r="J97" s="195"/>
      <c r="K97" s="197" t="n">
        <f aca="false">C97+E97+G97+I97</f>
        <v>797</v>
      </c>
      <c r="L97" s="274"/>
    </row>
    <row r="98" customFormat="false" ht="14.1" hidden="false" customHeight="true" outlineLevel="0" collapsed="false">
      <c r="A98" s="190" t="n">
        <v>88</v>
      </c>
      <c r="B98" s="191" t="s">
        <v>240</v>
      </c>
      <c r="C98" s="197" t="n">
        <v>258</v>
      </c>
      <c r="D98" s="193"/>
      <c r="E98" s="198" t="n">
        <v>338</v>
      </c>
      <c r="F98" s="198"/>
      <c r="G98" s="197" t="n">
        <v>52</v>
      </c>
      <c r="H98" s="193"/>
      <c r="I98" s="198" t="n">
        <v>114</v>
      </c>
      <c r="J98" s="195"/>
      <c r="K98" s="197" t="n">
        <f aca="false">C98+E98+G98+I98</f>
        <v>762</v>
      </c>
      <c r="L98" s="274"/>
    </row>
    <row r="99" customFormat="false" ht="14.1" hidden="false" customHeight="true" outlineLevel="0" collapsed="false">
      <c r="A99" s="190" t="n">
        <v>89</v>
      </c>
      <c r="B99" s="191" t="s">
        <v>241</v>
      </c>
      <c r="C99" s="197" t="n">
        <v>202</v>
      </c>
      <c r="D99" s="193"/>
      <c r="E99" s="198" t="n">
        <v>527</v>
      </c>
      <c r="F99" s="198"/>
      <c r="G99" s="197" t="n">
        <v>46</v>
      </c>
      <c r="H99" s="193"/>
      <c r="I99" s="198" t="n">
        <v>92</v>
      </c>
      <c r="J99" s="195"/>
      <c r="K99" s="197" t="n">
        <f aca="false">C99+E99+G99+I99</f>
        <v>867</v>
      </c>
      <c r="L99" s="274"/>
    </row>
    <row r="100" customFormat="false" ht="14.1" hidden="false" customHeight="true" outlineLevel="0" collapsed="false">
      <c r="A100" s="190" t="n">
        <v>90</v>
      </c>
      <c r="B100" s="191" t="s">
        <v>242</v>
      </c>
      <c r="C100" s="197" t="n">
        <v>100</v>
      </c>
      <c r="D100" s="193"/>
      <c r="E100" s="198" t="n">
        <v>10</v>
      </c>
      <c r="F100" s="198"/>
      <c r="G100" s="197" t="n">
        <v>5</v>
      </c>
      <c r="H100" s="193"/>
      <c r="I100" s="198" t="n">
        <v>14</v>
      </c>
      <c r="J100" s="195"/>
      <c r="K100" s="197" t="n">
        <f aca="false">C100+E100+G100+I100</f>
        <v>129</v>
      </c>
      <c r="L100" s="274"/>
    </row>
    <row r="101" customFormat="false" ht="14.1" hidden="false" customHeight="true" outlineLevel="0" collapsed="false">
      <c r="A101" s="190" t="n">
        <v>91</v>
      </c>
      <c r="B101" s="191" t="s">
        <v>243</v>
      </c>
      <c r="C101" s="197" t="n">
        <v>463</v>
      </c>
      <c r="D101" s="193"/>
      <c r="E101" s="198" t="n">
        <v>999</v>
      </c>
      <c r="F101" s="198"/>
      <c r="G101" s="197" t="n">
        <v>43</v>
      </c>
      <c r="H101" s="193"/>
      <c r="I101" s="198" t="n">
        <v>0</v>
      </c>
      <c r="J101" s="195"/>
      <c r="K101" s="197" t="n">
        <f aca="false">C101+E101+G101+I101</f>
        <v>1505</v>
      </c>
      <c r="L101" s="274"/>
    </row>
    <row r="102" customFormat="false" ht="14.1" hidden="false" customHeight="true" outlineLevel="0" collapsed="false">
      <c r="A102" s="190" t="n">
        <v>92</v>
      </c>
      <c r="B102" s="191" t="s">
        <v>244</v>
      </c>
      <c r="C102" s="197" t="n">
        <v>675</v>
      </c>
      <c r="D102" s="193"/>
      <c r="E102" s="198" t="n">
        <v>613</v>
      </c>
      <c r="F102" s="195"/>
      <c r="G102" s="197" t="n">
        <v>84</v>
      </c>
      <c r="H102" s="193"/>
      <c r="I102" s="198" t="n">
        <v>365</v>
      </c>
      <c r="J102" s="195"/>
      <c r="K102" s="197" t="n">
        <f aca="false">C102+E102+G102+I102</f>
        <v>1737</v>
      </c>
      <c r="L102" s="274"/>
    </row>
    <row r="103" customFormat="false" ht="14.1" hidden="false" customHeight="true" outlineLevel="0" collapsed="false">
      <c r="A103" s="190" t="n">
        <v>93</v>
      </c>
      <c r="B103" s="191" t="s">
        <v>245</v>
      </c>
      <c r="C103" s="197" t="n">
        <v>441</v>
      </c>
      <c r="D103" s="193"/>
      <c r="E103" s="198" t="n">
        <v>858</v>
      </c>
      <c r="F103" s="195"/>
      <c r="G103" s="197" t="n">
        <v>130</v>
      </c>
      <c r="H103" s="193"/>
      <c r="I103" s="198" t="n">
        <v>306</v>
      </c>
      <c r="J103" s="195"/>
      <c r="K103" s="197" t="n">
        <f aca="false">C103+E103+G103+I103</f>
        <v>1735</v>
      </c>
      <c r="L103" s="274"/>
    </row>
    <row r="104" customFormat="false" ht="14.1" hidden="false" customHeight="true" outlineLevel="0" collapsed="false">
      <c r="A104" s="190" t="n">
        <v>94</v>
      </c>
      <c r="B104" s="191" t="s">
        <v>246</v>
      </c>
      <c r="C104" s="197" t="n">
        <v>613</v>
      </c>
      <c r="D104" s="193"/>
      <c r="E104" s="198" t="n">
        <v>471</v>
      </c>
      <c r="F104" s="198"/>
      <c r="G104" s="197" t="n">
        <v>107</v>
      </c>
      <c r="H104" s="193"/>
      <c r="I104" s="198" t="n">
        <v>314</v>
      </c>
      <c r="J104" s="195" t="s">
        <v>167</v>
      </c>
      <c r="K104" s="197" t="n">
        <f aca="false">C104+E104+G104+I104</f>
        <v>1505</v>
      </c>
      <c r="L104" s="274"/>
    </row>
    <row r="105" customFormat="false" ht="14.1" hidden="false" customHeight="true" outlineLevel="0" collapsed="false">
      <c r="A105" s="190" t="n">
        <v>95</v>
      </c>
      <c r="B105" s="191" t="s">
        <v>247</v>
      </c>
      <c r="C105" s="197" t="n">
        <v>361</v>
      </c>
      <c r="D105" s="193"/>
      <c r="E105" s="198" t="n">
        <v>430</v>
      </c>
      <c r="F105" s="198"/>
      <c r="G105" s="197" t="n">
        <v>82</v>
      </c>
      <c r="H105" s="193"/>
      <c r="I105" s="198" t="n">
        <v>162</v>
      </c>
      <c r="J105" s="195"/>
      <c r="K105" s="197" t="n">
        <f aca="false">C105+E105+G105+I105</f>
        <v>1035</v>
      </c>
      <c r="L105" s="274"/>
    </row>
    <row r="106" customFormat="false" ht="14.1" hidden="false" customHeight="true" outlineLevel="0" collapsed="false">
      <c r="A106" s="190" t="n">
        <v>971</v>
      </c>
      <c r="B106" s="191" t="s">
        <v>248</v>
      </c>
      <c r="C106" s="197" t="n">
        <v>30</v>
      </c>
      <c r="D106" s="193"/>
      <c r="E106" s="198" t="n">
        <v>307</v>
      </c>
      <c r="F106" s="195"/>
      <c r="G106" s="197" t="n">
        <v>0</v>
      </c>
      <c r="H106" s="193"/>
      <c r="I106" s="198" t="n">
        <v>0</v>
      </c>
      <c r="J106" s="195" t="s">
        <v>167</v>
      </c>
      <c r="K106" s="197" t="n">
        <f aca="false">C106+E106+G106+I106</f>
        <v>337</v>
      </c>
      <c r="L106" s="274"/>
    </row>
    <row r="107" customFormat="false" ht="14.1" hidden="false" customHeight="true" outlineLevel="0" collapsed="false">
      <c r="A107" s="190" t="n">
        <v>972</v>
      </c>
      <c r="B107" s="191" t="s">
        <v>249</v>
      </c>
      <c r="C107" s="197" t="n">
        <v>31</v>
      </c>
      <c r="D107" s="193"/>
      <c r="E107" s="198" t="n">
        <v>34</v>
      </c>
      <c r="F107" s="198"/>
      <c r="G107" s="197" t="n">
        <v>0</v>
      </c>
      <c r="H107" s="193"/>
      <c r="I107" s="198" t="n">
        <v>25</v>
      </c>
      <c r="J107" s="195"/>
      <c r="K107" s="197" t="n">
        <f aca="false">C107+E107+G107+I107</f>
        <v>90</v>
      </c>
      <c r="L107" s="274"/>
    </row>
    <row r="108" customFormat="false" ht="14.1" hidden="false" customHeight="true" outlineLevel="0" collapsed="false">
      <c r="A108" s="190" t="n">
        <v>973</v>
      </c>
      <c r="B108" s="191" t="s">
        <v>250</v>
      </c>
      <c r="C108" s="197" t="n">
        <v>4</v>
      </c>
      <c r="D108" s="193"/>
      <c r="E108" s="198" t="n">
        <v>4</v>
      </c>
      <c r="F108" s="198"/>
      <c r="G108" s="197" t="n">
        <v>1</v>
      </c>
      <c r="H108" s="193"/>
      <c r="I108" s="198" t="n">
        <v>2</v>
      </c>
      <c r="J108" s="195"/>
      <c r="K108" s="197" t="n">
        <f aca="false">C108+E108+G108+I108</f>
        <v>11</v>
      </c>
      <c r="L108" s="274"/>
    </row>
    <row r="109" customFormat="false" ht="14.1" hidden="false" customHeight="true" outlineLevel="0" collapsed="false">
      <c r="A109" s="203" t="n">
        <v>974</v>
      </c>
      <c r="B109" s="204" t="s">
        <v>251</v>
      </c>
      <c r="C109" s="209" t="n">
        <v>38.8797911457294</v>
      </c>
      <c r="D109" s="206" t="s">
        <v>167</v>
      </c>
      <c r="E109" s="222" t="n">
        <v>88.2676339524668</v>
      </c>
      <c r="F109" s="208" t="s">
        <v>167</v>
      </c>
      <c r="G109" s="209" t="n">
        <v>13.6604671593103</v>
      </c>
      <c r="H109" s="206" t="s">
        <v>167</v>
      </c>
      <c r="I109" s="222" t="n">
        <v>32.0495575660742</v>
      </c>
      <c r="J109" s="208" t="s">
        <v>167</v>
      </c>
      <c r="K109" s="209" t="n">
        <f aca="false">C109+E109+G109+I109</f>
        <v>172.857449823581</v>
      </c>
      <c r="L109" s="277" t="s">
        <v>167</v>
      </c>
    </row>
    <row r="110" customFormat="false" ht="14.1" hidden="false" customHeight="true" outlineLevel="0" collapsed="false">
      <c r="A110" s="213"/>
      <c r="B110" s="226"/>
      <c r="C110" s="220"/>
      <c r="D110" s="218"/>
      <c r="E110" s="220"/>
      <c r="F110" s="220"/>
      <c r="G110" s="220"/>
      <c r="H110" s="218"/>
      <c r="I110" s="227"/>
      <c r="J110" s="351"/>
      <c r="K110" s="198"/>
      <c r="L110" s="191"/>
    </row>
    <row r="111" customFormat="false" ht="14.1" hidden="false" customHeight="true" outlineLevel="0" collapsed="false">
      <c r="A111" s="238" t="s">
        <v>252</v>
      </c>
      <c r="B111" s="375"/>
      <c r="C111" s="233" t="n">
        <v>37144.9840693824</v>
      </c>
      <c r="D111" s="371"/>
      <c r="E111" s="233" t="n">
        <v>36964.2501392513</v>
      </c>
      <c r="F111" s="235"/>
      <c r="G111" s="233" t="n">
        <v>9082.12307484984</v>
      </c>
      <c r="H111" s="371"/>
      <c r="I111" s="233" t="n">
        <v>15761.6417840559</v>
      </c>
      <c r="J111" s="376"/>
      <c r="K111" s="377" t="n">
        <f aca="false">C111+E111+G111+I111</f>
        <v>98952.9990675395</v>
      </c>
      <c r="L111" s="378"/>
    </row>
    <row r="112" customFormat="false" ht="14.1" hidden="false" customHeight="true" outlineLevel="0" collapsed="false">
      <c r="A112" s="238" t="s">
        <v>253</v>
      </c>
      <c r="B112" s="238"/>
      <c r="C112" s="243" t="n">
        <v>103.879791145729</v>
      </c>
      <c r="D112" s="355"/>
      <c r="E112" s="243" t="n">
        <f aca="false">SUM(E106:E109)</f>
        <v>433.267633952467</v>
      </c>
      <c r="F112" s="245"/>
      <c r="G112" s="243" t="n">
        <v>14.6604671593103</v>
      </c>
      <c r="H112" s="355"/>
      <c r="I112" s="243" t="n">
        <v>59.0495575660742</v>
      </c>
      <c r="J112" s="353"/>
      <c r="K112" s="379" t="n">
        <f aca="false">C112+E112+G112+I112</f>
        <v>610.857449823581</v>
      </c>
      <c r="L112" s="380"/>
    </row>
    <row r="113" customFormat="false" ht="14.1" hidden="false" customHeight="true" outlineLevel="0" collapsed="false">
      <c r="A113" s="238" t="s">
        <v>254</v>
      </c>
      <c r="B113" s="238"/>
      <c r="C113" s="243" t="n">
        <v>37248.8638605281</v>
      </c>
      <c r="D113" s="355"/>
      <c r="E113" s="243" t="n">
        <v>37397.5177732038</v>
      </c>
      <c r="F113" s="245"/>
      <c r="G113" s="243" t="n">
        <v>9096.78354200915</v>
      </c>
      <c r="H113" s="355"/>
      <c r="I113" s="243" t="n">
        <v>15820.691341622</v>
      </c>
      <c r="J113" s="353"/>
      <c r="K113" s="379" t="n">
        <f aca="false">C113+E113+G113+I113</f>
        <v>99563.8565173631</v>
      </c>
      <c r="L113" s="380"/>
    </row>
    <row r="114" s="201" customFormat="true" ht="12.75" hidden="false" customHeight="true" outlineLevel="0" collapsed="false">
      <c r="A114" s="366" t="s">
        <v>257</v>
      </c>
      <c r="B114" s="367"/>
      <c r="C114" s="367"/>
      <c r="D114" s="381"/>
      <c r="E114" s="367"/>
      <c r="F114" s="381"/>
      <c r="G114" s="367"/>
      <c r="H114" s="381"/>
      <c r="I114" s="367"/>
      <c r="J114" s="381"/>
      <c r="K114" s="379"/>
      <c r="L114" s="356"/>
    </row>
    <row r="115" customFormat="false" ht="15" hidden="false" customHeight="true" outlineLevel="0" collapsed="false"/>
  </sheetData>
  <mergeCells count="17">
    <mergeCell ref="A1:L1"/>
    <mergeCell ref="A2:L2"/>
    <mergeCell ref="A3:L3"/>
    <mergeCell ref="A5:B6"/>
    <mergeCell ref="C5:D6"/>
    <mergeCell ref="E5:F6"/>
    <mergeCell ref="G5:H6"/>
    <mergeCell ref="I5:J6"/>
    <mergeCell ref="K5:L6"/>
    <mergeCell ref="A61:B62"/>
    <mergeCell ref="C61:D62"/>
    <mergeCell ref="E61:F62"/>
    <mergeCell ref="G61:H62"/>
    <mergeCell ref="I61:J62"/>
    <mergeCell ref="K61:L62"/>
    <mergeCell ref="A112:B112"/>
    <mergeCell ref="A113:B113"/>
  </mergeCells>
  <hyperlinks>
    <hyperlink ref="M1" location="Sommaire!A1" display="Retour au sommaire"/>
  </hyperlinks>
  <printOptions headings="false" gridLines="false" gridLinesSet="true" horizontalCentered="true" verticalCentered="false"/>
  <pageMargins left="0.170138888888889" right="0.170138888888889" top="0.7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60" man="true" max="16383" min="0"/>
    <brk id="115" man="true" max="16383" min="0"/>
  </rowBreaks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S1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" min="1" style="100" width="4.43"/>
    <col collapsed="false" customWidth="true" hidden="false" outlineLevel="0" max="2" min="2" style="100" width="25.29"/>
    <col collapsed="false" customWidth="true" hidden="false" outlineLevel="0" max="3" min="3" style="382" width="8.86"/>
    <col collapsed="false" customWidth="true" hidden="false" outlineLevel="0" max="4" min="4" style="383" width="2.99"/>
    <col collapsed="false" customWidth="true" hidden="false" outlineLevel="0" max="5" min="5" style="382" width="9.29"/>
    <col collapsed="false" customWidth="true" hidden="false" outlineLevel="0" max="6" min="6" style="382" width="2.99"/>
    <col collapsed="false" customWidth="true" hidden="false" outlineLevel="0" max="7" min="7" style="100" width="8.57"/>
    <col collapsed="false" customWidth="true" hidden="false" outlineLevel="0" max="8" min="8" style="384" width="2.99"/>
    <col collapsed="false" customWidth="true" hidden="false" outlineLevel="0" max="9" min="9" style="100" width="7.86"/>
    <col collapsed="false" customWidth="true" hidden="false" outlineLevel="0" max="10" min="10" style="100" width="8.86"/>
    <col collapsed="false" customWidth="false" hidden="false" outlineLevel="0" max="11" min="11" style="166" width="11.42"/>
    <col collapsed="false" customWidth="true" hidden="false" outlineLevel="0" max="12" min="12" style="166" width="7.42"/>
    <col collapsed="false" customWidth="false" hidden="false" outlineLevel="0" max="17" min="13" style="100" width="11.42"/>
    <col collapsed="false" customWidth="false" hidden="false" outlineLevel="0" max="19" min="18" style="384" width="11.42"/>
    <col collapsed="false" customWidth="false" hidden="false" outlineLevel="0" max="1025" min="20" style="100" width="11.42"/>
  </cols>
  <sheetData>
    <row r="1" customFormat="false" ht="28.5" hidden="false" customHeight="true" outlineLevel="0" collapsed="false">
      <c r="A1" s="385" t="s">
        <v>296</v>
      </c>
      <c r="B1" s="385"/>
      <c r="C1" s="385"/>
      <c r="D1" s="385"/>
      <c r="E1" s="385"/>
      <c r="F1" s="385"/>
      <c r="G1" s="385"/>
      <c r="H1" s="385"/>
      <c r="J1" s="24" t="s">
        <v>41</v>
      </c>
    </row>
    <row r="2" customFormat="false" ht="9.75" hidden="false" customHeight="true" outlineLevel="0" collapsed="false">
      <c r="A2" s="386"/>
      <c r="B2" s="386"/>
      <c r="C2" s="387"/>
      <c r="D2" s="387"/>
      <c r="E2" s="387"/>
      <c r="F2" s="387"/>
      <c r="G2" s="387"/>
      <c r="I2" s="166"/>
      <c r="J2" s="388"/>
    </row>
    <row r="3" s="133" customFormat="true" ht="41.25" hidden="false" customHeight="true" outlineLevel="0" collapsed="false">
      <c r="A3" s="389" t="s">
        <v>140</v>
      </c>
      <c r="B3" s="389"/>
      <c r="C3" s="390" t="s">
        <v>297</v>
      </c>
      <c r="D3" s="390"/>
      <c r="E3" s="390" t="s">
        <v>298</v>
      </c>
      <c r="F3" s="390"/>
      <c r="G3" s="391" t="s">
        <v>299</v>
      </c>
      <c r="H3" s="391"/>
      <c r="I3" s="392"/>
      <c r="J3" s="388"/>
      <c r="K3" s="392"/>
      <c r="L3" s="393"/>
      <c r="R3" s="394"/>
      <c r="S3" s="394"/>
    </row>
    <row r="4" customFormat="false" ht="12.75" hidden="false" customHeight="true" outlineLevel="0" collapsed="false">
      <c r="A4" s="395" t="n">
        <v>1</v>
      </c>
      <c r="B4" s="396" t="s">
        <v>148</v>
      </c>
      <c r="C4" s="397" t="n">
        <v>874</v>
      </c>
      <c r="D4" s="398"/>
      <c r="E4" s="399" t="n">
        <v>89</v>
      </c>
      <c r="F4" s="398"/>
      <c r="G4" s="194" t="n">
        <f aca="false">SUM(C4:E4)</f>
        <v>963</v>
      </c>
      <c r="H4" s="400" t="str">
        <f aca="false">IF(OR(D4="(e)",F4="(e)"),"(e)","")</f>
        <v/>
      </c>
      <c r="J4" s="401"/>
      <c r="K4" s="402"/>
      <c r="L4" s="403"/>
      <c r="R4" s="394"/>
      <c r="S4" s="394"/>
    </row>
    <row r="5" customFormat="false" ht="12.75" hidden="false" customHeight="true" outlineLevel="0" collapsed="false">
      <c r="A5" s="395" t="n">
        <v>2</v>
      </c>
      <c r="B5" s="396" t="s">
        <v>149</v>
      </c>
      <c r="C5" s="397" t="n">
        <v>1563</v>
      </c>
      <c r="D5" s="398"/>
      <c r="E5" s="399" t="n">
        <v>140</v>
      </c>
      <c r="F5" s="398"/>
      <c r="G5" s="194" t="n">
        <f aca="false">SUM(C5:E5)</f>
        <v>1703</v>
      </c>
      <c r="H5" s="400" t="str">
        <f aca="false">IF(OR(D5="(e)",F5="(e)"),"(e)","")</f>
        <v/>
      </c>
      <c r="J5" s="401"/>
      <c r="K5" s="402"/>
      <c r="L5" s="403"/>
      <c r="R5" s="394"/>
      <c r="S5" s="394"/>
    </row>
    <row r="6" customFormat="false" ht="12.75" hidden="false" customHeight="true" outlineLevel="0" collapsed="false">
      <c r="A6" s="395" t="n">
        <v>3</v>
      </c>
      <c r="B6" s="396" t="s">
        <v>150</v>
      </c>
      <c r="C6" s="397" t="n">
        <v>911</v>
      </c>
      <c r="D6" s="398"/>
      <c r="E6" s="399" t="n">
        <v>104</v>
      </c>
      <c r="F6" s="398"/>
      <c r="G6" s="194" t="n">
        <f aca="false">SUM(C6:E6)</f>
        <v>1015</v>
      </c>
      <c r="H6" s="400" t="str">
        <f aca="false">IF(OR(D6="(e)",F6="(e)"),"(e)","")</f>
        <v/>
      </c>
      <c r="J6" s="401"/>
      <c r="K6" s="402"/>
      <c r="L6" s="403"/>
      <c r="R6" s="394"/>
      <c r="S6" s="394"/>
    </row>
    <row r="7" customFormat="false" ht="12.75" hidden="false" customHeight="true" outlineLevel="0" collapsed="false">
      <c r="A7" s="395" t="n">
        <v>4</v>
      </c>
      <c r="B7" s="396" t="s">
        <v>151</v>
      </c>
      <c r="C7" s="397" t="n">
        <v>270</v>
      </c>
      <c r="D7" s="398"/>
      <c r="E7" s="399" t="n">
        <v>36</v>
      </c>
      <c r="F7" s="398"/>
      <c r="G7" s="194" t="n">
        <f aca="false">SUM(C7:E7)</f>
        <v>306</v>
      </c>
      <c r="H7" s="400" t="str">
        <f aca="false">IF(OR(D7="(e)",F7="(e)"),"(e)","")</f>
        <v/>
      </c>
      <c r="J7" s="401"/>
      <c r="K7" s="402"/>
      <c r="L7" s="403"/>
      <c r="R7" s="394"/>
      <c r="S7" s="394"/>
    </row>
    <row r="8" customFormat="false" ht="12.75" hidden="false" customHeight="true" outlineLevel="0" collapsed="false">
      <c r="A8" s="395" t="n">
        <v>5</v>
      </c>
      <c r="B8" s="396" t="s">
        <v>152</v>
      </c>
      <c r="C8" s="397" t="n">
        <v>134</v>
      </c>
      <c r="D8" s="398"/>
      <c r="E8" s="399" t="n">
        <v>7</v>
      </c>
      <c r="F8" s="398"/>
      <c r="G8" s="194" t="n">
        <f aca="false">SUM(C8:E8)</f>
        <v>141</v>
      </c>
      <c r="H8" s="400" t="str">
        <f aca="false">IF(OR(D8="(e)",F8="(e)"),"(e)","")</f>
        <v/>
      </c>
      <c r="J8" s="401"/>
      <c r="K8" s="402"/>
      <c r="L8" s="403"/>
      <c r="R8" s="394"/>
      <c r="S8" s="394"/>
    </row>
    <row r="9" customFormat="false" ht="12.75" hidden="false" customHeight="true" outlineLevel="0" collapsed="false">
      <c r="A9" s="395" t="n">
        <v>6</v>
      </c>
      <c r="B9" s="396" t="s">
        <v>153</v>
      </c>
      <c r="C9" s="397" t="n">
        <v>1210</v>
      </c>
      <c r="D9" s="398"/>
      <c r="E9" s="399" t="n">
        <v>202</v>
      </c>
      <c r="F9" s="398"/>
      <c r="G9" s="194" t="n">
        <f aca="false">SUM(C9:E9)</f>
        <v>1412</v>
      </c>
      <c r="H9" s="400" t="str">
        <f aca="false">IF(OR(D9="(e)",F9="(e)"),"(e)","")</f>
        <v/>
      </c>
      <c r="J9" s="401"/>
      <c r="K9" s="402"/>
      <c r="L9" s="403"/>
      <c r="R9" s="394"/>
      <c r="S9" s="394"/>
    </row>
    <row r="10" customFormat="false" ht="12.75" hidden="false" customHeight="true" outlineLevel="0" collapsed="false">
      <c r="A10" s="395" t="n">
        <v>7</v>
      </c>
      <c r="B10" s="396" t="s">
        <v>154</v>
      </c>
      <c r="C10" s="397" t="n">
        <v>532</v>
      </c>
      <c r="D10" s="398"/>
      <c r="E10" s="399" t="n">
        <v>51</v>
      </c>
      <c r="F10" s="398"/>
      <c r="G10" s="194" t="n">
        <f aca="false">SUM(C10:E10)</f>
        <v>583</v>
      </c>
      <c r="H10" s="400" t="str">
        <f aca="false">IF(OR(D10="(e)",F10="(e)"),"(e)","")</f>
        <v/>
      </c>
      <c r="J10" s="401"/>
      <c r="K10" s="402"/>
      <c r="L10" s="403"/>
      <c r="R10" s="394"/>
      <c r="S10" s="394"/>
    </row>
    <row r="11" customFormat="false" ht="12.75" hidden="false" customHeight="true" outlineLevel="0" collapsed="false">
      <c r="A11" s="395" t="n">
        <v>8</v>
      </c>
      <c r="B11" s="396" t="s">
        <v>155</v>
      </c>
      <c r="C11" s="397" t="n">
        <v>937</v>
      </c>
      <c r="D11" s="398"/>
      <c r="E11" s="399" t="n">
        <v>90</v>
      </c>
      <c r="F11" s="398"/>
      <c r="G11" s="194" t="n">
        <f aca="false">SUM(C11:E11)</f>
        <v>1027</v>
      </c>
      <c r="H11" s="400" t="str">
        <f aca="false">IF(OR(D11="(e)",F11="(e)"),"(e)","")</f>
        <v/>
      </c>
      <c r="J11" s="401"/>
      <c r="K11" s="402"/>
      <c r="L11" s="403"/>
      <c r="R11" s="394"/>
      <c r="S11" s="394"/>
    </row>
    <row r="12" customFormat="false" ht="12.75" hidden="false" customHeight="true" outlineLevel="0" collapsed="false">
      <c r="A12" s="395" t="n">
        <v>9</v>
      </c>
      <c r="B12" s="396" t="s">
        <v>156</v>
      </c>
      <c r="C12" s="397" t="n">
        <v>361</v>
      </c>
      <c r="D12" s="398"/>
      <c r="E12" s="399" t="n">
        <v>21</v>
      </c>
      <c r="F12" s="398"/>
      <c r="G12" s="194" t="n">
        <f aca="false">SUM(C12:E12)</f>
        <v>382</v>
      </c>
      <c r="H12" s="400" t="str">
        <f aca="false">IF(OR(D12="(e)",F12="(e)"),"(e)","")</f>
        <v/>
      </c>
      <c r="J12" s="401"/>
      <c r="K12" s="402"/>
      <c r="L12" s="403"/>
      <c r="R12" s="394"/>
      <c r="S12" s="394"/>
    </row>
    <row r="13" customFormat="false" ht="12.75" hidden="false" customHeight="true" outlineLevel="0" collapsed="false">
      <c r="A13" s="395" t="n">
        <v>10</v>
      </c>
      <c r="B13" s="396" t="s">
        <v>157</v>
      </c>
      <c r="C13" s="397" t="n">
        <v>832</v>
      </c>
      <c r="D13" s="398"/>
      <c r="E13" s="399" t="n">
        <v>77</v>
      </c>
      <c r="F13" s="398"/>
      <c r="G13" s="194" t="n">
        <f aca="false">SUM(C13:E13)</f>
        <v>909</v>
      </c>
      <c r="H13" s="400" t="str">
        <f aca="false">IF(OR(D13="(e)",F13="(e)"),"(e)","")</f>
        <v/>
      </c>
      <c r="J13" s="401"/>
      <c r="K13" s="402"/>
      <c r="L13" s="403"/>
      <c r="R13" s="394"/>
      <c r="S13" s="394"/>
    </row>
    <row r="14" customFormat="false" ht="12.75" hidden="false" customHeight="true" outlineLevel="0" collapsed="false">
      <c r="A14" s="395" t="n">
        <v>11</v>
      </c>
      <c r="B14" s="396" t="s">
        <v>158</v>
      </c>
      <c r="C14" s="397" t="n">
        <v>779</v>
      </c>
      <c r="D14" s="398"/>
      <c r="E14" s="399" t="n">
        <v>146</v>
      </c>
      <c r="F14" s="398"/>
      <c r="G14" s="194" t="n">
        <f aca="false">SUM(C14:E14)</f>
        <v>925</v>
      </c>
      <c r="H14" s="400" t="str">
        <f aca="false">IF(OR(D14="(e)",F14="(e)"),"(e)","")</f>
        <v/>
      </c>
      <c r="J14" s="401"/>
      <c r="K14" s="402"/>
      <c r="L14" s="403"/>
      <c r="R14" s="394"/>
      <c r="S14" s="394"/>
    </row>
    <row r="15" customFormat="false" ht="12.75" hidden="false" customHeight="true" outlineLevel="0" collapsed="false">
      <c r="A15" s="395" t="n">
        <v>12</v>
      </c>
      <c r="B15" s="396" t="s">
        <v>159</v>
      </c>
      <c r="C15" s="397" t="n">
        <v>687</v>
      </c>
      <c r="D15" s="398"/>
      <c r="E15" s="399" t="n">
        <v>7</v>
      </c>
      <c r="F15" s="398"/>
      <c r="G15" s="194" t="n">
        <f aca="false">SUM(C15:E15)</f>
        <v>694</v>
      </c>
      <c r="H15" s="400" t="str">
        <f aca="false">IF(OR(D15="(e)",F15="(e)"),"(e)","")</f>
        <v/>
      </c>
      <c r="J15" s="401"/>
      <c r="K15" s="402"/>
      <c r="L15" s="403"/>
      <c r="R15" s="394"/>
      <c r="S15" s="394"/>
    </row>
    <row r="16" customFormat="false" ht="12.75" hidden="false" customHeight="true" outlineLevel="0" collapsed="false">
      <c r="A16" s="395" t="n">
        <v>13</v>
      </c>
      <c r="B16" s="396" t="s">
        <v>160</v>
      </c>
      <c r="C16" s="397" t="n">
        <v>2621</v>
      </c>
      <c r="D16" s="404"/>
      <c r="E16" s="399" t="n">
        <v>578</v>
      </c>
      <c r="F16" s="398"/>
      <c r="G16" s="194" t="n">
        <f aca="false">SUM(C16:E16)</f>
        <v>3199</v>
      </c>
      <c r="H16" s="400" t="str">
        <f aca="false">IF(OR(D16="(e)",F16="(e)"),"(e)","")</f>
        <v/>
      </c>
      <c r="J16" s="401"/>
      <c r="K16" s="402"/>
      <c r="L16" s="403"/>
      <c r="R16" s="394"/>
      <c r="S16" s="394"/>
    </row>
    <row r="17" customFormat="false" ht="12.75" hidden="false" customHeight="true" outlineLevel="0" collapsed="false">
      <c r="A17" s="395" t="n">
        <v>14</v>
      </c>
      <c r="B17" s="396" t="s">
        <v>161</v>
      </c>
      <c r="C17" s="397" t="n">
        <v>2052</v>
      </c>
      <c r="D17" s="398"/>
      <c r="E17" s="399" t="n">
        <v>160</v>
      </c>
      <c r="F17" s="398"/>
      <c r="G17" s="194" t="n">
        <f aca="false">SUM(C17:E17)</f>
        <v>2212</v>
      </c>
      <c r="H17" s="400" t="str">
        <f aca="false">IF(OR(D17="(e)",F17="(e)"),"(e)","")</f>
        <v/>
      </c>
      <c r="J17" s="401"/>
      <c r="K17" s="402"/>
      <c r="L17" s="403"/>
      <c r="R17" s="394"/>
      <c r="S17" s="394"/>
    </row>
    <row r="18" customFormat="false" ht="12.75" hidden="false" customHeight="true" outlineLevel="0" collapsed="false">
      <c r="A18" s="395" t="n">
        <v>15</v>
      </c>
      <c r="B18" s="396" t="s">
        <v>162</v>
      </c>
      <c r="C18" s="397" t="n">
        <v>178</v>
      </c>
      <c r="D18" s="398"/>
      <c r="E18" s="399" t="n">
        <v>50</v>
      </c>
      <c r="F18" s="398"/>
      <c r="G18" s="194" t="n">
        <f aca="false">SUM(C18:E18)</f>
        <v>228</v>
      </c>
      <c r="H18" s="400" t="str">
        <f aca="false">IF(OR(D18="(e)",F18="(e)"),"(e)","")</f>
        <v/>
      </c>
      <c r="J18" s="401"/>
      <c r="K18" s="402"/>
      <c r="L18" s="403"/>
      <c r="R18" s="394"/>
      <c r="S18" s="394"/>
    </row>
    <row r="19" customFormat="false" ht="12.75" hidden="false" customHeight="true" outlineLevel="0" collapsed="false">
      <c r="A19" s="395" t="n">
        <v>16</v>
      </c>
      <c r="B19" s="396" t="s">
        <v>163</v>
      </c>
      <c r="C19" s="397" t="n">
        <v>771</v>
      </c>
      <c r="D19" s="398"/>
      <c r="E19" s="399" t="n">
        <v>75</v>
      </c>
      <c r="F19" s="398"/>
      <c r="G19" s="194" t="n">
        <f aca="false">SUM(C19:E19)</f>
        <v>846</v>
      </c>
      <c r="H19" s="400" t="str">
        <f aca="false">IF(OR(D19="(e)",F19="(e)"),"(e)","")</f>
        <v/>
      </c>
      <c r="J19" s="401"/>
      <c r="K19" s="402"/>
      <c r="L19" s="403"/>
      <c r="R19" s="394"/>
      <c r="S19" s="394"/>
    </row>
    <row r="20" customFormat="false" ht="12.75" hidden="false" customHeight="true" outlineLevel="0" collapsed="false">
      <c r="A20" s="395" t="n">
        <v>17</v>
      </c>
      <c r="B20" s="396" t="s">
        <v>164</v>
      </c>
      <c r="C20" s="397" t="n">
        <v>1018</v>
      </c>
      <c r="D20" s="398"/>
      <c r="E20" s="399" t="n">
        <v>116</v>
      </c>
      <c r="F20" s="398"/>
      <c r="G20" s="194" t="n">
        <f aca="false">SUM(C20:E20)</f>
        <v>1134</v>
      </c>
      <c r="H20" s="400" t="str">
        <f aca="false">IF(OR(D20="(e)",F20="(e)"),"(e)","")</f>
        <v/>
      </c>
      <c r="J20" s="401"/>
      <c r="K20" s="402"/>
      <c r="L20" s="403"/>
      <c r="R20" s="394"/>
      <c r="S20" s="394"/>
    </row>
    <row r="21" customFormat="false" ht="12.75" hidden="false" customHeight="true" outlineLevel="0" collapsed="false">
      <c r="A21" s="395" t="n">
        <v>18</v>
      </c>
      <c r="B21" s="396" t="s">
        <v>165</v>
      </c>
      <c r="C21" s="397" t="n">
        <v>918</v>
      </c>
      <c r="D21" s="398"/>
      <c r="E21" s="399" t="n">
        <v>71</v>
      </c>
      <c r="F21" s="398"/>
      <c r="G21" s="194" t="n">
        <f aca="false">SUM(C21:E21)</f>
        <v>989</v>
      </c>
      <c r="H21" s="400" t="str">
        <f aca="false">IF(OR(D21="(e)",F21="(e)"),"(e)","")</f>
        <v/>
      </c>
      <c r="J21" s="401"/>
      <c r="K21" s="402"/>
      <c r="L21" s="403"/>
      <c r="R21" s="394"/>
      <c r="S21" s="394"/>
    </row>
    <row r="22" customFormat="false" ht="12.75" hidden="false" customHeight="true" outlineLevel="0" collapsed="false">
      <c r="A22" s="395" t="n">
        <v>19</v>
      </c>
      <c r="B22" s="396" t="s">
        <v>166</v>
      </c>
      <c r="C22" s="397" t="n">
        <v>370</v>
      </c>
      <c r="D22" s="398"/>
      <c r="E22" s="399" t="n">
        <v>72</v>
      </c>
      <c r="F22" s="398"/>
      <c r="G22" s="194" t="n">
        <f aca="false">SUM(C22:E22)</f>
        <v>442</v>
      </c>
      <c r="H22" s="400" t="str">
        <f aca="false">IF(OR(D22="(e)",F22="(e)"),"(e)","")</f>
        <v/>
      </c>
      <c r="J22" s="401"/>
      <c r="K22" s="402"/>
      <c r="L22" s="403"/>
      <c r="R22" s="394"/>
      <c r="S22" s="394"/>
    </row>
    <row r="23" customFormat="false" ht="12.75" hidden="false" customHeight="true" outlineLevel="0" collapsed="false">
      <c r="A23" s="395" t="s">
        <v>168</v>
      </c>
      <c r="B23" s="396" t="s">
        <v>169</v>
      </c>
      <c r="C23" s="397" t="n">
        <v>152</v>
      </c>
      <c r="D23" s="398"/>
      <c r="E23" s="399" t="n">
        <v>33</v>
      </c>
      <c r="F23" s="398"/>
      <c r="G23" s="194" t="n">
        <f aca="false">SUM(C23:E23)</f>
        <v>185</v>
      </c>
      <c r="H23" s="400" t="str">
        <f aca="false">IF(OR(D23="(e)",F23="(e)"),"(e)","")</f>
        <v/>
      </c>
      <c r="J23" s="401"/>
      <c r="K23" s="402"/>
      <c r="L23" s="403"/>
      <c r="R23" s="394"/>
      <c r="S23" s="394"/>
    </row>
    <row r="24" customFormat="false" ht="12.75" hidden="false" customHeight="true" outlineLevel="0" collapsed="false">
      <c r="A24" s="395" t="s">
        <v>170</v>
      </c>
      <c r="B24" s="396" t="s">
        <v>171</v>
      </c>
      <c r="C24" s="397" t="n">
        <v>115</v>
      </c>
      <c r="D24" s="398" t="s">
        <v>167</v>
      </c>
      <c r="E24" s="399" t="n">
        <v>8</v>
      </c>
      <c r="F24" s="398" t="s">
        <v>167</v>
      </c>
      <c r="G24" s="194" t="n">
        <f aca="false">SUM(C24:E24)</f>
        <v>123</v>
      </c>
      <c r="H24" s="400" t="str">
        <f aca="false">IF(OR(D24="(e)",F24="(e)"),"(e)","")</f>
        <v>(e)</v>
      </c>
      <c r="J24" s="401"/>
      <c r="K24" s="402"/>
      <c r="L24" s="403"/>
      <c r="R24" s="394"/>
      <c r="S24" s="394"/>
    </row>
    <row r="25" customFormat="false" ht="12.75" hidden="false" customHeight="true" outlineLevel="0" collapsed="false">
      <c r="A25" s="395" t="n">
        <v>21</v>
      </c>
      <c r="B25" s="396" t="s">
        <v>172</v>
      </c>
      <c r="C25" s="397" t="n">
        <v>1240</v>
      </c>
      <c r="D25" s="398"/>
      <c r="E25" s="399" t="n">
        <v>239</v>
      </c>
      <c r="F25" s="398"/>
      <c r="G25" s="194" t="n">
        <f aca="false">SUM(C25:E25)</f>
        <v>1479</v>
      </c>
      <c r="H25" s="400" t="str">
        <f aca="false">IF(OR(D25="(e)",F25="(e)"),"(e)","")</f>
        <v/>
      </c>
      <c r="J25" s="401"/>
      <c r="K25" s="402"/>
      <c r="L25" s="403"/>
      <c r="R25" s="394"/>
      <c r="S25" s="394"/>
    </row>
    <row r="26" customFormat="false" ht="12.75" hidden="false" customHeight="true" outlineLevel="0" collapsed="false">
      <c r="A26" s="395" t="n">
        <v>22</v>
      </c>
      <c r="B26" s="396" t="s">
        <v>173</v>
      </c>
      <c r="C26" s="397" t="n">
        <v>1412</v>
      </c>
      <c r="D26" s="398"/>
      <c r="E26" s="399" t="n">
        <v>65</v>
      </c>
      <c r="F26" s="398"/>
      <c r="G26" s="194" t="n">
        <f aca="false">SUM(C26:E26)</f>
        <v>1477</v>
      </c>
      <c r="H26" s="400" t="str">
        <f aca="false">IF(OR(D26="(e)",F26="(e)"),"(e)","")</f>
        <v/>
      </c>
      <c r="J26" s="401"/>
      <c r="K26" s="402"/>
      <c r="L26" s="403"/>
      <c r="R26" s="394"/>
      <c r="S26" s="394"/>
    </row>
    <row r="27" customFormat="false" ht="12.75" hidden="false" customHeight="true" outlineLevel="0" collapsed="false">
      <c r="A27" s="395" t="n">
        <v>23</v>
      </c>
      <c r="B27" s="396" t="s">
        <v>174</v>
      </c>
      <c r="C27" s="397" t="n">
        <v>260</v>
      </c>
      <c r="D27" s="398"/>
      <c r="E27" s="399" t="n">
        <v>45</v>
      </c>
      <c r="F27" s="398"/>
      <c r="G27" s="194" t="n">
        <f aca="false">SUM(C27:E27)</f>
        <v>305</v>
      </c>
      <c r="H27" s="400" t="str">
        <f aca="false">IF(OR(D27="(e)",F27="(e)"),"(e)","")</f>
        <v/>
      </c>
      <c r="J27" s="401"/>
      <c r="K27" s="402"/>
      <c r="L27" s="403"/>
      <c r="R27" s="394"/>
      <c r="S27" s="394"/>
    </row>
    <row r="28" customFormat="false" ht="12.75" hidden="false" customHeight="true" outlineLevel="0" collapsed="false">
      <c r="A28" s="395" t="n">
        <v>24</v>
      </c>
      <c r="B28" s="396" t="s">
        <v>175</v>
      </c>
      <c r="C28" s="397" t="n">
        <v>737</v>
      </c>
      <c r="D28" s="398"/>
      <c r="E28" s="399" t="n">
        <v>193</v>
      </c>
      <c r="F28" s="398"/>
      <c r="G28" s="194" t="n">
        <f aca="false">SUM(C28:E28)</f>
        <v>930</v>
      </c>
      <c r="H28" s="400" t="str">
        <f aca="false">IF(OR(D28="(e)",F28="(e)"),"(e)","")</f>
        <v/>
      </c>
      <c r="J28" s="401"/>
      <c r="K28" s="402"/>
      <c r="L28" s="403"/>
      <c r="R28" s="394"/>
      <c r="S28" s="394"/>
    </row>
    <row r="29" customFormat="false" ht="12.75" hidden="false" customHeight="true" outlineLevel="0" collapsed="false">
      <c r="A29" s="395" t="n">
        <v>25</v>
      </c>
      <c r="B29" s="396" t="s">
        <v>176</v>
      </c>
      <c r="C29" s="397" t="n">
        <v>985</v>
      </c>
      <c r="D29" s="398"/>
      <c r="E29" s="399" t="n">
        <v>106</v>
      </c>
      <c r="F29" s="398"/>
      <c r="G29" s="194" t="n">
        <f aca="false">SUM(C29:E29)</f>
        <v>1091</v>
      </c>
      <c r="H29" s="400" t="str">
        <f aca="false">IF(OR(D29="(e)",F29="(e)"),"(e)","")</f>
        <v/>
      </c>
      <c r="J29" s="401"/>
      <c r="K29" s="402"/>
      <c r="L29" s="403"/>
      <c r="R29" s="394"/>
      <c r="S29" s="394"/>
    </row>
    <row r="30" customFormat="false" ht="12.75" hidden="false" customHeight="true" outlineLevel="0" collapsed="false">
      <c r="A30" s="395" t="n">
        <v>26</v>
      </c>
      <c r="B30" s="396" t="s">
        <v>177</v>
      </c>
      <c r="C30" s="397" t="n">
        <v>803</v>
      </c>
      <c r="D30" s="398"/>
      <c r="E30" s="399" t="n">
        <v>211</v>
      </c>
      <c r="F30" s="398"/>
      <c r="G30" s="194" t="n">
        <f aca="false">SUM(C30:E30)</f>
        <v>1014</v>
      </c>
      <c r="H30" s="400" t="str">
        <f aca="false">IF(OR(D30="(e)",F30="(e)"),"(e)","")</f>
        <v/>
      </c>
      <c r="J30" s="401"/>
      <c r="K30" s="402"/>
      <c r="L30" s="403"/>
      <c r="R30" s="394"/>
      <c r="S30" s="394"/>
    </row>
    <row r="31" customFormat="false" ht="12.75" hidden="false" customHeight="true" outlineLevel="0" collapsed="false">
      <c r="A31" s="395" t="n">
        <v>27</v>
      </c>
      <c r="B31" s="396" t="s">
        <v>178</v>
      </c>
      <c r="C31" s="397" t="n">
        <v>1353</v>
      </c>
      <c r="D31" s="398"/>
      <c r="E31" s="399" t="n">
        <v>141</v>
      </c>
      <c r="F31" s="398"/>
      <c r="G31" s="194" t="n">
        <f aca="false">SUM(C31:E31)</f>
        <v>1494</v>
      </c>
      <c r="H31" s="400" t="str">
        <f aca="false">IF(OR(D31="(e)",F31="(e)"),"(e)","")</f>
        <v/>
      </c>
      <c r="J31" s="401"/>
      <c r="K31" s="402"/>
      <c r="L31" s="403"/>
      <c r="R31" s="394"/>
      <c r="S31" s="394"/>
    </row>
    <row r="32" customFormat="false" ht="12.75" hidden="false" customHeight="true" outlineLevel="0" collapsed="false">
      <c r="A32" s="395" t="n">
        <v>28</v>
      </c>
      <c r="B32" s="396" t="s">
        <v>179</v>
      </c>
      <c r="C32" s="397" t="n">
        <v>1110</v>
      </c>
      <c r="D32" s="398"/>
      <c r="E32" s="399" t="n">
        <v>73</v>
      </c>
      <c r="F32" s="398"/>
      <c r="G32" s="194" t="n">
        <f aca="false">SUM(C32:E32)</f>
        <v>1183</v>
      </c>
      <c r="H32" s="400" t="str">
        <f aca="false">IF(OR(D32="(e)",F32="(e)"),"(e)","")</f>
        <v/>
      </c>
      <c r="J32" s="401"/>
      <c r="K32" s="402"/>
      <c r="L32" s="403"/>
      <c r="R32" s="394"/>
      <c r="S32" s="394"/>
    </row>
    <row r="33" customFormat="false" ht="12.75" hidden="false" customHeight="true" outlineLevel="0" collapsed="false">
      <c r="A33" s="395" t="n">
        <v>29</v>
      </c>
      <c r="B33" s="396" t="s">
        <v>180</v>
      </c>
      <c r="C33" s="397" t="n">
        <v>2228</v>
      </c>
      <c r="D33" s="398"/>
      <c r="E33" s="399" t="n">
        <v>160</v>
      </c>
      <c r="F33" s="398"/>
      <c r="G33" s="194" t="n">
        <f aca="false">SUM(C33:E33)</f>
        <v>2388</v>
      </c>
      <c r="H33" s="400" t="str">
        <f aca="false">IF(OR(D33="(e)",F33="(e)"),"(e)","")</f>
        <v/>
      </c>
      <c r="J33" s="401"/>
      <c r="K33" s="402"/>
      <c r="L33" s="403"/>
      <c r="R33" s="394"/>
      <c r="S33" s="394"/>
    </row>
    <row r="34" customFormat="false" ht="12.75" hidden="false" customHeight="true" outlineLevel="0" collapsed="false">
      <c r="A34" s="395" t="n">
        <v>30</v>
      </c>
      <c r="B34" s="396" t="s">
        <v>181</v>
      </c>
      <c r="C34" s="397" t="n">
        <v>1669</v>
      </c>
      <c r="D34" s="398"/>
      <c r="E34" s="399" t="n">
        <v>167</v>
      </c>
      <c r="F34" s="398"/>
      <c r="G34" s="194" t="n">
        <f aca="false">SUM(C34:E34)</f>
        <v>1836</v>
      </c>
      <c r="H34" s="400" t="str">
        <f aca="false">IF(OR(D34="(e)",F34="(e)"),"(e)","")</f>
        <v/>
      </c>
      <c r="J34" s="401"/>
      <c r="K34" s="402"/>
      <c r="L34" s="403"/>
      <c r="R34" s="394"/>
      <c r="S34" s="394"/>
    </row>
    <row r="35" customFormat="false" ht="12.75" hidden="false" customHeight="true" outlineLevel="0" collapsed="false">
      <c r="A35" s="395" t="n">
        <v>31</v>
      </c>
      <c r="B35" s="396" t="s">
        <v>182</v>
      </c>
      <c r="C35" s="397" t="n">
        <v>1883</v>
      </c>
      <c r="D35" s="398"/>
      <c r="E35" s="399" t="n">
        <v>292</v>
      </c>
      <c r="F35" s="398"/>
      <c r="G35" s="194" t="n">
        <f aca="false">SUM(C35:E35)</f>
        <v>2175</v>
      </c>
      <c r="H35" s="400" t="str">
        <f aca="false">IF(OR(D35="(e)",F35="(e)"),"(e)","")</f>
        <v/>
      </c>
      <c r="J35" s="401"/>
      <c r="K35" s="402"/>
      <c r="L35" s="403"/>
      <c r="R35" s="394"/>
      <c r="S35" s="394"/>
    </row>
    <row r="36" customFormat="false" ht="12.75" hidden="false" customHeight="true" outlineLevel="0" collapsed="false">
      <c r="A36" s="395" t="n">
        <v>32</v>
      </c>
      <c r="B36" s="396" t="s">
        <v>183</v>
      </c>
      <c r="C36" s="397" t="n">
        <v>348</v>
      </c>
      <c r="D36" s="398"/>
      <c r="E36" s="399" t="n">
        <v>42</v>
      </c>
      <c r="F36" s="398"/>
      <c r="G36" s="194" t="n">
        <f aca="false">SUM(C36:E36)</f>
        <v>390</v>
      </c>
      <c r="H36" s="400" t="str">
        <f aca="false">IF(OR(D36="(e)",F36="(e)"),"(e)","")</f>
        <v/>
      </c>
      <c r="J36" s="401"/>
      <c r="K36" s="402"/>
      <c r="L36" s="403"/>
      <c r="R36" s="394"/>
      <c r="S36" s="394"/>
    </row>
    <row r="37" customFormat="false" ht="12.75" hidden="false" customHeight="true" outlineLevel="0" collapsed="false">
      <c r="A37" s="395" t="n">
        <v>33</v>
      </c>
      <c r="B37" s="396" t="s">
        <v>184</v>
      </c>
      <c r="C37" s="397" t="n">
        <v>3081</v>
      </c>
      <c r="D37" s="398"/>
      <c r="E37" s="399" t="n">
        <v>453</v>
      </c>
      <c r="F37" s="398"/>
      <c r="G37" s="194" t="n">
        <f aca="false">SUM(C37:E37)</f>
        <v>3534</v>
      </c>
      <c r="H37" s="400" t="str">
        <f aca="false">IF(OR(D37="(e)",F37="(e)"),"(e)","")</f>
        <v/>
      </c>
      <c r="J37" s="401"/>
      <c r="K37" s="402"/>
      <c r="L37" s="403"/>
      <c r="R37" s="394"/>
      <c r="S37" s="394"/>
    </row>
    <row r="38" customFormat="false" ht="12.75" hidden="false" customHeight="true" outlineLevel="0" collapsed="false">
      <c r="A38" s="395" t="n">
        <v>34</v>
      </c>
      <c r="B38" s="396" t="s">
        <v>185</v>
      </c>
      <c r="C38" s="397" t="n">
        <v>1860</v>
      </c>
      <c r="D38" s="398"/>
      <c r="E38" s="399" t="n">
        <v>180</v>
      </c>
      <c r="F38" s="398"/>
      <c r="G38" s="194" t="n">
        <f aca="false">SUM(C38:E38)</f>
        <v>2040</v>
      </c>
      <c r="H38" s="400" t="str">
        <f aca="false">IF(OR(D38="(e)",F38="(e)"),"(e)","")</f>
        <v/>
      </c>
      <c r="J38" s="401"/>
      <c r="K38" s="402"/>
      <c r="L38" s="403"/>
      <c r="R38" s="394"/>
      <c r="S38" s="394"/>
    </row>
    <row r="39" customFormat="false" ht="12.75" hidden="false" customHeight="true" outlineLevel="0" collapsed="false">
      <c r="A39" s="395" t="n">
        <v>35</v>
      </c>
      <c r="B39" s="396" t="s">
        <v>186</v>
      </c>
      <c r="C39" s="397" t="n">
        <v>2559</v>
      </c>
      <c r="D39" s="398"/>
      <c r="E39" s="399" t="n">
        <v>239</v>
      </c>
      <c r="F39" s="398"/>
      <c r="G39" s="194" t="n">
        <f aca="false">SUM(C39:E39)</f>
        <v>2798</v>
      </c>
      <c r="H39" s="400" t="str">
        <f aca="false">IF(OR(D39="(e)",F39="(e)"),"(e)","")</f>
        <v/>
      </c>
      <c r="J39" s="401"/>
      <c r="K39" s="402"/>
      <c r="L39" s="403"/>
      <c r="R39" s="394"/>
      <c r="S39" s="394"/>
    </row>
    <row r="40" customFormat="false" ht="12.75" hidden="false" customHeight="true" outlineLevel="0" collapsed="false">
      <c r="A40" s="395" t="n">
        <v>36</v>
      </c>
      <c r="B40" s="396" t="s">
        <v>187</v>
      </c>
      <c r="C40" s="397" t="n">
        <v>448</v>
      </c>
      <c r="D40" s="398"/>
      <c r="E40" s="399" t="n">
        <v>35</v>
      </c>
      <c r="F40" s="398"/>
      <c r="G40" s="194" t="n">
        <f aca="false">SUM(C40:E40)</f>
        <v>483</v>
      </c>
      <c r="H40" s="400" t="str">
        <f aca="false">IF(OR(D40="(e)",F40="(e)"),"(e)","")</f>
        <v/>
      </c>
      <c r="J40" s="401"/>
      <c r="K40" s="402"/>
      <c r="L40" s="403"/>
      <c r="R40" s="394"/>
      <c r="S40" s="394"/>
    </row>
    <row r="41" customFormat="false" ht="12.75" hidden="false" customHeight="true" outlineLevel="0" collapsed="false">
      <c r="A41" s="395" t="n">
        <v>37</v>
      </c>
      <c r="B41" s="396" t="s">
        <v>188</v>
      </c>
      <c r="C41" s="397" t="n">
        <v>1220</v>
      </c>
      <c r="D41" s="398"/>
      <c r="E41" s="399" t="n">
        <v>76</v>
      </c>
      <c r="F41" s="398"/>
      <c r="G41" s="194" t="n">
        <f aca="false">SUM(C41:E41)</f>
        <v>1296</v>
      </c>
      <c r="H41" s="400" t="str">
        <f aca="false">IF(OR(D41="(e)",F41="(e)"),"(e)","")</f>
        <v/>
      </c>
      <c r="J41" s="401"/>
      <c r="K41" s="402"/>
      <c r="L41" s="403"/>
      <c r="R41" s="394"/>
      <c r="S41" s="394"/>
    </row>
    <row r="42" customFormat="false" ht="12.75" hidden="false" customHeight="true" outlineLevel="0" collapsed="false">
      <c r="A42" s="395" t="n">
        <v>38</v>
      </c>
      <c r="B42" s="396" t="s">
        <v>189</v>
      </c>
      <c r="C42" s="397" t="n">
        <v>2368</v>
      </c>
      <c r="D42" s="398"/>
      <c r="E42" s="399" t="n">
        <v>441</v>
      </c>
      <c r="F42" s="398"/>
      <c r="G42" s="194" t="n">
        <f aca="false">SUM(C42:E42)</f>
        <v>2809</v>
      </c>
      <c r="H42" s="400" t="str">
        <f aca="false">IF(OR(D42="(e)",F42="(e)"),"(e)","")</f>
        <v/>
      </c>
      <c r="J42" s="401"/>
      <c r="K42" s="402"/>
      <c r="L42" s="403"/>
      <c r="R42" s="394"/>
      <c r="S42" s="394"/>
    </row>
    <row r="43" customFormat="false" ht="12.75" hidden="false" customHeight="true" outlineLevel="0" collapsed="false">
      <c r="A43" s="395" t="n">
        <v>39</v>
      </c>
      <c r="B43" s="396" t="s">
        <v>190</v>
      </c>
      <c r="C43" s="397" t="n">
        <v>635</v>
      </c>
      <c r="D43" s="398"/>
      <c r="E43" s="399" t="n">
        <v>65</v>
      </c>
      <c r="F43" s="398"/>
      <c r="G43" s="194" t="n">
        <f aca="false">SUM(C43:E43)</f>
        <v>700</v>
      </c>
      <c r="H43" s="400" t="str">
        <f aca="false">IF(OR(D43="(e)",F43="(e)"),"(e)","")</f>
        <v/>
      </c>
      <c r="J43" s="401"/>
      <c r="K43" s="402"/>
      <c r="L43" s="403"/>
      <c r="R43" s="394"/>
      <c r="S43" s="394"/>
    </row>
    <row r="44" customFormat="false" ht="12.75" hidden="false" customHeight="true" outlineLevel="0" collapsed="false">
      <c r="A44" s="395" t="n">
        <v>40</v>
      </c>
      <c r="B44" s="396" t="s">
        <v>191</v>
      </c>
      <c r="C44" s="397" t="n">
        <v>991</v>
      </c>
      <c r="D44" s="398"/>
      <c r="E44" s="399" t="n">
        <v>62</v>
      </c>
      <c r="F44" s="398"/>
      <c r="G44" s="194" t="n">
        <f aca="false">SUM(C44:E44)</f>
        <v>1053</v>
      </c>
      <c r="H44" s="400" t="str">
        <f aca="false">IF(OR(D44="(e)",F44="(e)"),"(e)","")</f>
        <v/>
      </c>
      <c r="J44" s="401"/>
      <c r="K44" s="402"/>
      <c r="L44" s="403"/>
      <c r="R44" s="394"/>
      <c r="S44" s="394"/>
    </row>
    <row r="45" customFormat="false" ht="12.75" hidden="false" customHeight="true" outlineLevel="0" collapsed="false">
      <c r="A45" s="395" t="n">
        <v>41</v>
      </c>
      <c r="B45" s="396" t="s">
        <v>192</v>
      </c>
      <c r="C45" s="397" t="n">
        <v>578</v>
      </c>
      <c r="D45" s="398"/>
      <c r="E45" s="399" t="n">
        <v>88</v>
      </c>
      <c r="F45" s="398"/>
      <c r="G45" s="194" t="n">
        <f aca="false">SUM(C45:E45)</f>
        <v>666</v>
      </c>
      <c r="H45" s="400" t="str">
        <f aca="false">IF(OR(D45="(e)",F45="(e)"),"(e)","")</f>
        <v/>
      </c>
      <c r="J45" s="401"/>
      <c r="K45" s="402"/>
      <c r="L45" s="403"/>
      <c r="R45" s="394"/>
      <c r="S45" s="394"/>
    </row>
    <row r="46" customFormat="false" ht="12.75" hidden="false" customHeight="true" outlineLevel="0" collapsed="false">
      <c r="A46" s="395" t="n">
        <v>42</v>
      </c>
      <c r="B46" s="396" t="s">
        <v>193</v>
      </c>
      <c r="C46" s="397" t="n">
        <v>1523</v>
      </c>
      <c r="D46" s="398"/>
      <c r="E46" s="399" t="n">
        <v>451</v>
      </c>
      <c r="F46" s="398"/>
      <c r="G46" s="194" t="n">
        <f aca="false">SUM(C46:E46)</f>
        <v>1974</v>
      </c>
      <c r="H46" s="400" t="str">
        <f aca="false">IF(OR(D46="(e)",F46="(e)"),"(e)","")</f>
        <v/>
      </c>
      <c r="J46" s="401"/>
      <c r="K46" s="402"/>
      <c r="L46" s="403"/>
      <c r="R46" s="394"/>
      <c r="S46" s="394"/>
    </row>
    <row r="47" customFormat="false" ht="12.75" hidden="false" customHeight="true" outlineLevel="0" collapsed="false">
      <c r="A47" s="395" t="n">
        <v>43</v>
      </c>
      <c r="B47" s="396" t="s">
        <v>194</v>
      </c>
      <c r="C47" s="397" t="n">
        <v>308</v>
      </c>
      <c r="D47" s="398"/>
      <c r="E47" s="399" t="n">
        <v>135</v>
      </c>
      <c r="F47" s="398" t="s">
        <v>167</v>
      </c>
      <c r="G47" s="194" t="n">
        <f aca="false">SUM(C47:E47)</f>
        <v>443</v>
      </c>
      <c r="H47" s="400" t="str">
        <f aca="false">IF(OR(D47="(e)",F47="(e)"),"(e)","")</f>
        <v>(e)</v>
      </c>
      <c r="J47" s="401"/>
      <c r="K47" s="402"/>
      <c r="L47" s="403"/>
      <c r="R47" s="394"/>
      <c r="S47" s="394"/>
    </row>
    <row r="48" customFormat="false" ht="12.75" hidden="false" customHeight="true" outlineLevel="0" collapsed="false">
      <c r="A48" s="395" t="n">
        <v>44</v>
      </c>
      <c r="B48" s="396" t="s">
        <v>195</v>
      </c>
      <c r="C48" s="397" t="n">
        <v>1817</v>
      </c>
      <c r="D48" s="398"/>
      <c r="E48" s="399" t="n">
        <v>410</v>
      </c>
      <c r="F48" s="398"/>
      <c r="G48" s="194" t="n">
        <f aca="false">SUM(C48:E48)</f>
        <v>2227</v>
      </c>
      <c r="H48" s="400" t="str">
        <f aca="false">IF(OR(D48="(e)",F48="(e)"),"(e)","")</f>
        <v/>
      </c>
      <c r="J48" s="401"/>
      <c r="K48" s="402"/>
      <c r="L48" s="403"/>
      <c r="R48" s="394"/>
      <c r="S48" s="394"/>
    </row>
    <row r="49" customFormat="false" ht="12.75" hidden="false" customHeight="true" outlineLevel="0" collapsed="false">
      <c r="A49" s="395" t="n">
        <v>45</v>
      </c>
      <c r="B49" s="396" t="s">
        <v>196</v>
      </c>
      <c r="C49" s="397" t="n">
        <v>1266</v>
      </c>
      <c r="D49" s="398"/>
      <c r="E49" s="399" t="n">
        <v>113</v>
      </c>
      <c r="F49" s="398"/>
      <c r="G49" s="194" t="n">
        <f aca="false">SUM(C49:E49)</f>
        <v>1379</v>
      </c>
      <c r="H49" s="400" t="str">
        <f aca="false">IF(OR(D49="(e)",F49="(e)"),"(e)","")</f>
        <v/>
      </c>
      <c r="J49" s="401"/>
      <c r="K49" s="402"/>
      <c r="L49" s="403"/>
      <c r="R49" s="394"/>
      <c r="S49" s="394"/>
    </row>
    <row r="50" customFormat="false" ht="12.75" hidden="false" customHeight="true" outlineLevel="0" collapsed="false">
      <c r="A50" s="395" t="n">
        <v>46</v>
      </c>
      <c r="B50" s="396" t="s">
        <v>197</v>
      </c>
      <c r="C50" s="397" t="n">
        <v>278</v>
      </c>
      <c r="D50" s="398"/>
      <c r="E50" s="399" t="n">
        <v>23</v>
      </c>
      <c r="F50" s="398" t="s">
        <v>167</v>
      </c>
      <c r="G50" s="194" t="n">
        <f aca="false">SUM(C50:E50)</f>
        <v>301</v>
      </c>
      <c r="H50" s="400" t="str">
        <f aca="false">IF(OR(D50="(e)",F50="(e)"),"(e)","")</f>
        <v>(e)</v>
      </c>
      <c r="J50" s="401"/>
      <c r="K50" s="402"/>
      <c r="L50" s="403"/>
      <c r="R50" s="394"/>
      <c r="S50" s="394"/>
    </row>
    <row r="51" customFormat="false" ht="12.75" hidden="false" customHeight="true" outlineLevel="0" collapsed="false">
      <c r="A51" s="395" t="n">
        <v>47</v>
      </c>
      <c r="B51" s="396" t="s">
        <v>198</v>
      </c>
      <c r="C51" s="397" t="n">
        <v>482</v>
      </c>
      <c r="D51" s="398"/>
      <c r="E51" s="399" t="n">
        <v>347</v>
      </c>
      <c r="F51" s="398"/>
      <c r="G51" s="194" t="n">
        <f aca="false">SUM(C51:E51)</f>
        <v>829</v>
      </c>
      <c r="H51" s="400" t="str">
        <f aca="false">IF(OR(D51="(e)",F51="(e)"),"(e)","")</f>
        <v/>
      </c>
      <c r="J51" s="401"/>
      <c r="K51" s="402"/>
      <c r="L51" s="403"/>
      <c r="R51" s="394"/>
      <c r="S51" s="394"/>
    </row>
    <row r="52" customFormat="false" ht="12.75" hidden="false" customHeight="true" outlineLevel="0" collapsed="false">
      <c r="A52" s="395" t="n">
        <v>48</v>
      </c>
      <c r="B52" s="396" t="s">
        <v>199</v>
      </c>
      <c r="C52" s="397" t="n">
        <v>93</v>
      </c>
      <c r="D52" s="398"/>
      <c r="E52" s="399" t="n">
        <v>4</v>
      </c>
      <c r="F52" s="398"/>
      <c r="G52" s="194" t="n">
        <f aca="false">SUM(C52:E52)</f>
        <v>97</v>
      </c>
      <c r="H52" s="400" t="str">
        <f aca="false">IF(OR(D52="(e)",F52="(e)"),"(e)","")</f>
        <v/>
      </c>
      <c r="J52" s="401"/>
      <c r="K52" s="402"/>
      <c r="L52" s="403"/>
      <c r="R52" s="394"/>
      <c r="S52" s="394"/>
    </row>
    <row r="53" customFormat="false" ht="12.75" hidden="false" customHeight="true" outlineLevel="0" collapsed="false">
      <c r="A53" s="395" t="n">
        <v>49</v>
      </c>
      <c r="B53" s="396" t="s">
        <v>200</v>
      </c>
      <c r="C53" s="397" t="n">
        <v>1744</v>
      </c>
      <c r="D53" s="398"/>
      <c r="E53" s="399" t="n">
        <v>101</v>
      </c>
      <c r="F53" s="398"/>
      <c r="G53" s="194" t="n">
        <f aca="false">SUM(C53:E53)</f>
        <v>1845</v>
      </c>
      <c r="H53" s="400" t="str">
        <f aca="false">IF(OR(D53="(e)",F53="(e)"),"(e)","")</f>
        <v/>
      </c>
      <c r="J53" s="401"/>
      <c r="K53" s="402"/>
      <c r="L53" s="403"/>
      <c r="R53" s="394"/>
      <c r="S53" s="394"/>
    </row>
    <row r="54" customFormat="false" ht="12.75" hidden="false" customHeight="true" outlineLevel="0" collapsed="false">
      <c r="A54" s="395" t="n">
        <v>50</v>
      </c>
      <c r="B54" s="396" t="s">
        <v>201</v>
      </c>
      <c r="C54" s="397" t="n">
        <v>1123</v>
      </c>
      <c r="D54" s="398"/>
      <c r="E54" s="399" t="n">
        <v>113</v>
      </c>
      <c r="F54" s="398"/>
      <c r="G54" s="194" t="n">
        <f aca="false">SUM(C54:E54)</f>
        <v>1236</v>
      </c>
      <c r="H54" s="400" t="str">
        <f aca="false">IF(OR(D54="(e)",F54="(e)"),"(e)","")</f>
        <v/>
      </c>
      <c r="J54" s="401"/>
      <c r="K54" s="402"/>
      <c r="L54" s="403"/>
      <c r="R54" s="394"/>
      <c r="S54" s="394"/>
    </row>
    <row r="55" customFormat="false" ht="12.75" hidden="false" customHeight="true" outlineLevel="0" collapsed="false">
      <c r="A55" s="395" t="n">
        <v>51</v>
      </c>
      <c r="B55" s="396" t="s">
        <v>202</v>
      </c>
      <c r="C55" s="397" t="n">
        <v>1267</v>
      </c>
      <c r="D55" s="398"/>
      <c r="E55" s="399" t="n">
        <v>108</v>
      </c>
      <c r="F55" s="398"/>
      <c r="G55" s="194" t="n">
        <f aca="false">SUM(C55:E55)</f>
        <v>1375</v>
      </c>
      <c r="H55" s="400" t="str">
        <f aca="false">IF(OR(D55="(e)",F55="(e)"),"(e)","")</f>
        <v/>
      </c>
      <c r="J55" s="401"/>
      <c r="K55" s="402"/>
      <c r="L55" s="403"/>
      <c r="R55" s="394"/>
      <c r="S55" s="394"/>
    </row>
    <row r="56" customFormat="false" ht="12.75" hidden="false" customHeight="true" outlineLevel="0" collapsed="false">
      <c r="A56" s="405" t="n">
        <v>52</v>
      </c>
      <c r="B56" s="406" t="s">
        <v>203</v>
      </c>
      <c r="C56" s="407" t="n">
        <v>561</v>
      </c>
      <c r="D56" s="408"/>
      <c r="E56" s="409" t="n">
        <v>35</v>
      </c>
      <c r="F56" s="408"/>
      <c r="G56" s="207" t="n">
        <f aca="false">SUM(C56:E56)</f>
        <v>596</v>
      </c>
      <c r="H56" s="410" t="str">
        <f aca="false">IF(OR(D56="(e)",F56="(e)"),"(e)","")</f>
        <v/>
      </c>
      <c r="J56" s="401"/>
      <c r="K56" s="402"/>
      <c r="L56" s="403"/>
      <c r="R56" s="394"/>
      <c r="S56" s="394"/>
    </row>
    <row r="57" customFormat="false" ht="9" hidden="false" customHeight="true" outlineLevel="0" collapsed="false">
      <c r="A57" s="411"/>
      <c r="B57" s="411"/>
      <c r="C57" s="412"/>
      <c r="D57" s="413"/>
      <c r="E57" s="412"/>
      <c r="F57" s="412"/>
      <c r="G57" s="411"/>
      <c r="H57" s="394"/>
      <c r="J57" s="401"/>
      <c r="K57" s="402"/>
      <c r="L57" s="403"/>
      <c r="R57" s="394"/>
      <c r="S57" s="394"/>
    </row>
    <row r="58" customFormat="false" ht="41.25" hidden="false" customHeight="true" outlineLevel="0" collapsed="false">
      <c r="A58" s="389" t="s">
        <v>140</v>
      </c>
      <c r="B58" s="389"/>
      <c r="C58" s="390" t="s">
        <v>297</v>
      </c>
      <c r="D58" s="390"/>
      <c r="E58" s="390" t="s">
        <v>298</v>
      </c>
      <c r="F58" s="390"/>
      <c r="G58" s="391" t="s">
        <v>299</v>
      </c>
      <c r="H58" s="391"/>
      <c r="J58" s="401"/>
      <c r="K58" s="402"/>
      <c r="L58" s="403"/>
      <c r="R58" s="394"/>
      <c r="S58" s="394"/>
    </row>
    <row r="59" customFormat="false" ht="12.75" hidden="false" customHeight="true" outlineLevel="0" collapsed="false">
      <c r="A59" s="395" t="n">
        <v>53</v>
      </c>
      <c r="B59" s="396" t="s">
        <v>205</v>
      </c>
      <c r="C59" s="397" t="n">
        <v>682</v>
      </c>
      <c r="D59" s="398"/>
      <c r="E59" s="399" t="n">
        <v>21</v>
      </c>
      <c r="F59" s="398"/>
      <c r="G59" s="194" t="n">
        <f aca="false">SUM(C59:E59)</f>
        <v>703</v>
      </c>
      <c r="H59" s="400" t="str">
        <f aca="false">IF(OR(D59="(e)",F59="(e)"),"(e)","")</f>
        <v/>
      </c>
      <c r="J59" s="401"/>
      <c r="K59" s="402"/>
      <c r="L59" s="403"/>
      <c r="R59" s="394"/>
      <c r="S59" s="394"/>
    </row>
    <row r="60" customFormat="false" ht="12.75" hidden="false" customHeight="true" outlineLevel="0" collapsed="false">
      <c r="A60" s="395" t="n">
        <v>54</v>
      </c>
      <c r="B60" s="396" t="s">
        <v>206</v>
      </c>
      <c r="C60" s="397" t="n">
        <v>1438</v>
      </c>
      <c r="D60" s="398"/>
      <c r="E60" s="399" t="n">
        <v>267</v>
      </c>
      <c r="F60" s="398"/>
      <c r="G60" s="194" t="n">
        <f aca="false">SUM(C60:E60)</f>
        <v>1705</v>
      </c>
      <c r="H60" s="400" t="str">
        <f aca="false">IF(OR(D60="(e)",F60="(e)"),"(e)","")</f>
        <v/>
      </c>
      <c r="J60" s="401"/>
      <c r="K60" s="402"/>
      <c r="L60" s="403"/>
      <c r="R60" s="394"/>
      <c r="S60" s="394"/>
    </row>
    <row r="61" customFormat="false" ht="12.75" hidden="false" customHeight="true" outlineLevel="0" collapsed="false">
      <c r="A61" s="395" t="n">
        <v>55</v>
      </c>
      <c r="B61" s="396" t="s">
        <v>207</v>
      </c>
      <c r="C61" s="397" t="n">
        <v>590</v>
      </c>
      <c r="D61" s="398"/>
      <c r="E61" s="399" t="n">
        <v>32</v>
      </c>
      <c r="F61" s="398"/>
      <c r="G61" s="194" t="n">
        <f aca="false">SUM(C61:E61)</f>
        <v>622</v>
      </c>
      <c r="H61" s="400" t="str">
        <f aca="false">IF(OR(D61="(e)",F61="(e)"),"(e)","")</f>
        <v/>
      </c>
      <c r="J61" s="401"/>
      <c r="K61" s="402"/>
      <c r="L61" s="403"/>
      <c r="R61" s="394"/>
      <c r="S61" s="394"/>
    </row>
    <row r="62" customFormat="false" ht="12.75" hidden="false" customHeight="true" outlineLevel="0" collapsed="false">
      <c r="A62" s="395" t="n">
        <v>56</v>
      </c>
      <c r="B62" s="396" t="s">
        <v>208</v>
      </c>
      <c r="C62" s="397" t="n">
        <v>979</v>
      </c>
      <c r="D62" s="398"/>
      <c r="E62" s="399" t="n">
        <v>254</v>
      </c>
      <c r="F62" s="398"/>
      <c r="G62" s="194" t="n">
        <f aca="false">SUM(C62:E62)</f>
        <v>1233</v>
      </c>
      <c r="H62" s="400" t="str">
        <f aca="false">IF(OR(D62="(e)",F62="(e)"),"(e)","")</f>
        <v/>
      </c>
      <c r="J62" s="401"/>
      <c r="K62" s="402"/>
      <c r="L62" s="403"/>
      <c r="R62" s="394"/>
      <c r="S62" s="394"/>
    </row>
    <row r="63" customFormat="false" ht="12.75" hidden="false" customHeight="true" outlineLevel="0" collapsed="false">
      <c r="A63" s="395" t="n">
        <v>57</v>
      </c>
      <c r="B63" s="396" t="s">
        <v>209</v>
      </c>
      <c r="C63" s="397" t="n">
        <v>1485</v>
      </c>
      <c r="D63" s="398"/>
      <c r="E63" s="399" t="n">
        <v>381</v>
      </c>
      <c r="F63" s="398"/>
      <c r="G63" s="194" t="n">
        <f aca="false">SUM(C63:E63)</f>
        <v>1866</v>
      </c>
      <c r="H63" s="400" t="str">
        <f aca="false">IF(OR(D63="(e)",F63="(e)"),"(e)","")</f>
        <v/>
      </c>
      <c r="J63" s="401"/>
      <c r="K63" s="402"/>
      <c r="L63" s="403"/>
      <c r="R63" s="394"/>
      <c r="S63" s="394"/>
    </row>
    <row r="64" customFormat="false" ht="12.75" hidden="false" customHeight="true" outlineLevel="0" collapsed="false">
      <c r="A64" s="395" t="n">
        <v>58</v>
      </c>
      <c r="B64" s="396" t="s">
        <v>210</v>
      </c>
      <c r="C64" s="397" t="n">
        <v>717</v>
      </c>
      <c r="D64" s="398"/>
      <c r="E64" s="399" t="n">
        <v>45</v>
      </c>
      <c r="F64" s="398"/>
      <c r="G64" s="194" t="n">
        <f aca="false">SUM(C64:E64)</f>
        <v>762</v>
      </c>
      <c r="H64" s="400" t="str">
        <f aca="false">IF(OR(D64="(e)",F64="(e)"),"(e)","")</f>
        <v/>
      </c>
      <c r="J64" s="401"/>
      <c r="K64" s="402"/>
      <c r="L64" s="403"/>
      <c r="R64" s="394"/>
      <c r="S64" s="394"/>
    </row>
    <row r="65" customFormat="false" ht="12.75" hidden="false" customHeight="true" outlineLevel="0" collapsed="false">
      <c r="A65" s="395" t="n">
        <v>59</v>
      </c>
      <c r="B65" s="414" t="s">
        <v>211</v>
      </c>
      <c r="C65" s="397" t="n">
        <v>10295</v>
      </c>
      <c r="D65" s="398"/>
      <c r="E65" s="399" t="n">
        <v>1112</v>
      </c>
      <c r="F65" s="398"/>
      <c r="G65" s="194" t="n">
        <f aca="false">SUM(C65:E65)</f>
        <v>11407</v>
      </c>
      <c r="H65" s="400" t="str">
        <f aca="false">IF(OR(D65="(e)",F65="(e)"),"(e)","")</f>
        <v/>
      </c>
      <c r="J65" s="401"/>
      <c r="K65" s="402"/>
      <c r="L65" s="403"/>
      <c r="R65" s="394"/>
      <c r="S65" s="394"/>
    </row>
    <row r="66" customFormat="false" ht="12.75" hidden="false" customHeight="true" outlineLevel="0" collapsed="false">
      <c r="A66" s="395" t="n">
        <v>60</v>
      </c>
      <c r="B66" s="396" t="s">
        <v>212</v>
      </c>
      <c r="C66" s="397" t="n">
        <v>1664</v>
      </c>
      <c r="D66" s="398"/>
      <c r="E66" s="399" t="n">
        <v>259</v>
      </c>
      <c r="F66" s="398"/>
      <c r="G66" s="194" t="n">
        <f aca="false">SUM(C66:E66)</f>
        <v>1923</v>
      </c>
      <c r="H66" s="400" t="str">
        <f aca="false">IF(OR(D66="(e)",F66="(e)"),"(e)","")</f>
        <v/>
      </c>
      <c r="J66" s="401"/>
      <c r="K66" s="402"/>
      <c r="L66" s="403"/>
      <c r="R66" s="394"/>
      <c r="S66" s="394"/>
    </row>
    <row r="67" customFormat="false" ht="12.75" hidden="false" customHeight="true" outlineLevel="0" collapsed="false">
      <c r="A67" s="395" t="n">
        <v>61</v>
      </c>
      <c r="B67" s="396" t="s">
        <v>213</v>
      </c>
      <c r="C67" s="397" t="n">
        <v>895</v>
      </c>
      <c r="D67" s="398"/>
      <c r="E67" s="399" t="n">
        <v>50</v>
      </c>
      <c r="F67" s="398"/>
      <c r="G67" s="194" t="n">
        <f aca="false">SUM(C67:E67)</f>
        <v>945</v>
      </c>
      <c r="H67" s="400" t="str">
        <f aca="false">IF(OR(D67="(e)",F67="(e)"),"(e)","")</f>
        <v/>
      </c>
      <c r="J67" s="401"/>
      <c r="K67" s="402"/>
      <c r="L67" s="403"/>
      <c r="R67" s="394"/>
      <c r="S67" s="394"/>
    </row>
    <row r="68" customFormat="false" ht="12.75" hidden="false" customHeight="true" outlineLevel="0" collapsed="false">
      <c r="A68" s="395" t="n">
        <v>62</v>
      </c>
      <c r="B68" s="396" t="s">
        <v>214</v>
      </c>
      <c r="C68" s="397" t="n">
        <v>5182</v>
      </c>
      <c r="D68" s="398"/>
      <c r="E68" s="399" t="n">
        <v>506</v>
      </c>
      <c r="F68" s="398"/>
      <c r="G68" s="194" t="n">
        <f aca="false">SUM(C68:E68)</f>
        <v>5688</v>
      </c>
      <c r="H68" s="400" t="str">
        <f aca="false">IF(OR(D68="(e)",F68="(e)"),"(e)","")</f>
        <v/>
      </c>
      <c r="J68" s="401"/>
      <c r="K68" s="402"/>
      <c r="L68" s="403"/>
      <c r="R68" s="394"/>
      <c r="S68" s="394"/>
    </row>
    <row r="69" customFormat="false" ht="12.75" hidden="false" customHeight="true" outlineLevel="0" collapsed="false">
      <c r="A69" s="395" t="n">
        <v>63</v>
      </c>
      <c r="B69" s="396" t="s">
        <v>215</v>
      </c>
      <c r="C69" s="397" t="n">
        <v>812</v>
      </c>
      <c r="D69" s="398"/>
      <c r="E69" s="399" t="n">
        <v>228</v>
      </c>
      <c r="F69" s="398"/>
      <c r="G69" s="194" t="n">
        <f aca="false">SUM(C69:E69)</f>
        <v>1040</v>
      </c>
      <c r="H69" s="400" t="str">
        <f aca="false">IF(OR(D69="(e)",F69="(e)"),"(e)","")</f>
        <v/>
      </c>
      <c r="J69" s="401"/>
      <c r="K69" s="402"/>
      <c r="L69" s="403"/>
      <c r="R69" s="394"/>
      <c r="S69" s="394"/>
    </row>
    <row r="70" customFormat="false" ht="12.75" hidden="false" customHeight="true" outlineLevel="0" collapsed="false">
      <c r="A70" s="395" t="n">
        <v>64</v>
      </c>
      <c r="B70" s="396" t="s">
        <v>216</v>
      </c>
      <c r="C70" s="397" t="n">
        <v>1095</v>
      </c>
      <c r="D70" s="398"/>
      <c r="E70" s="399" t="n">
        <v>366</v>
      </c>
      <c r="F70" s="398"/>
      <c r="G70" s="194" t="n">
        <f aca="false">SUM(C70:E70)</f>
        <v>1461</v>
      </c>
      <c r="H70" s="400" t="str">
        <f aca="false">IF(OR(D70="(e)",F70="(e)"),"(e)","")</f>
        <v/>
      </c>
      <c r="J70" s="401"/>
      <c r="K70" s="402"/>
      <c r="L70" s="403"/>
      <c r="R70" s="394"/>
      <c r="S70" s="394"/>
    </row>
    <row r="71" customFormat="false" ht="12.75" hidden="false" customHeight="true" outlineLevel="0" collapsed="false">
      <c r="A71" s="395" t="n">
        <v>65</v>
      </c>
      <c r="B71" s="396" t="s">
        <v>217</v>
      </c>
      <c r="C71" s="397" t="n">
        <v>457</v>
      </c>
      <c r="D71" s="398"/>
      <c r="E71" s="399" t="n">
        <v>23</v>
      </c>
      <c r="F71" s="398"/>
      <c r="G71" s="194" t="n">
        <f aca="false">SUM(C71:E71)</f>
        <v>480</v>
      </c>
      <c r="H71" s="400" t="str">
        <f aca="false">IF(OR(D71="(e)",F71="(e)"),"(e)","")</f>
        <v/>
      </c>
      <c r="J71" s="401"/>
      <c r="K71" s="402"/>
      <c r="L71" s="403"/>
      <c r="R71" s="394"/>
      <c r="S71" s="394"/>
    </row>
    <row r="72" customFormat="false" ht="12.75" hidden="false" customHeight="true" outlineLevel="0" collapsed="false">
      <c r="A72" s="395" t="n">
        <v>66</v>
      </c>
      <c r="B72" s="396" t="s">
        <v>218</v>
      </c>
      <c r="C72" s="397" t="n">
        <v>761</v>
      </c>
      <c r="D72" s="398"/>
      <c r="E72" s="399" t="n">
        <v>111</v>
      </c>
      <c r="F72" s="398"/>
      <c r="G72" s="194" t="n">
        <f aca="false">SUM(C72:E72)</f>
        <v>872</v>
      </c>
      <c r="H72" s="400" t="str">
        <f aca="false">IF(OR(D72="(e)",F72="(e)"),"(e)","")</f>
        <v/>
      </c>
      <c r="J72" s="401"/>
      <c r="K72" s="402"/>
      <c r="L72" s="403"/>
      <c r="R72" s="394"/>
      <c r="S72" s="394"/>
    </row>
    <row r="73" customFormat="false" ht="12.75" hidden="false" customHeight="true" outlineLevel="0" collapsed="false">
      <c r="A73" s="395" t="n">
        <v>67</v>
      </c>
      <c r="B73" s="396" t="s">
        <v>219</v>
      </c>
      <c r="C73" s="397" t="n">
        <v>2269</v>
      </c>
      <c r="D73" s="398"/>
      <c r="E73" s="399" t="n">
        <v>323</v>
      </c>
      <c r="F73" s="398"/>
      <c r="G73" s="194" t="n">
        <f aca="false">SUM(C73:E73)</f>
        <v>2592</v>
      </c>
      <c r="H73" s="400" t="str">
        <f aca="false">IF(OR(D73="(e)",F73="(e)"),"(e)","")</f>
        <v/>
      </c>
      <c r="J73" s="401"/>
      <c r="K73" s="402"/>
      <c r="L73" s="403"/>
      <c r="R73" s="394"/>
      <c r="S73" s="394"/>
    </row>
    <row r="74" customFormat="false" ht="12.75" hidden="false" customHeight="true" outlineLevel="0" collapsed="false">
      <c r="A74" s="395" t="n">
        <v>68</v>
      </c>
      <c r="B74" s="396" t="s">
        <v>220</v>
      </c>
      <c r="C74" s="397" t="n">
        <v>1487</v>
      </c>
      <c r="D74" s="398"/>
      <c r="E74" s="399" t="n">
        <v>238</v>
      </c>
      <c r="F74" s="398"/>
      <c r="G74" s="194" t="n">
        <f aca="false">SUM(C74:E74)</f>
        <v>1725</v>
      </c>
      <c r="H74" s="400" t="str">
        <f aca="false">IF(OR(D74="(e)",F74="(e)"),"(e)","")</f>
        <v/>
      </c>
      <c r="J74" s="401"/>
      <c r="K74" s="402"/>
      <c r="L74" s="403"/>
      <c r="R74" s="394"/>
      <c r="S74" s="394"/>
    </row>
    <row r="75" customFormat="false" ht="12.75" hidden="false" customHeight="true" outlineLevel="0" collapsed="false">
      <c r="A75" s="395" t="n">
        <v>69</v>
      </c>
      <c r="B75" s="396" t="s">
        <v>221</v>
      </c>
      <c r="C75" s="397" t="n">
        <v>2670</v>
      </c>
      <c r="D75" s="398"/>
      <c r="E75" s="399" t="n">
        <v>587</v>
      </c>
      <c r="F75" s="398"/>
      <c r="G75" s="194" t="n">
        <f aca="false">SUM(C75:E75)</f>
        <v>3257</v>
      </c>
      <c r="H75" s="400" t="str">
        <f aca="false">IF(OR(D75="(e)",F75="(e)"),"(e)","")</f>
        <v/>
      </c>
      <c r="J75" s="401"/>
      <c r="K75" s="402"/>
      <c r="L75" s="403"/>
      <c r="R75" s="394"/>
      <c r="S75" s="394"/>
    </row>
    <row r="76" customFormat="false" ht="12.75" hidden="false" customHeight="true" outlineLevel="0" collapsed="false">
      <c r="A76" s="395" t="n">
        <v>70</v>
      </c>
      <c r="B76" s="396" t="s">
        <v>222</v>
      </c>
      <c r="C76" s="397" t="n">
        <v>587</v>
      </c>
      <c r="D76" s="398"/>
      <c r="E76" s="399" t="n">
        <v>60</v>
      </c>
      <c r="F76" s="398"/>
      <c r="G76" s="194" t="n">
        <f aca="false">SUM(C76:E76)</f>
        <v>647</v>
      </c>
      <c r="H76" s="400" t="str">
        <f aca="false">IF(OR(D76="(e)",F76="(e)"),"(e)","")</f>
        <v/>
      </c>
      <c r="J76" s="401"/>
      <c r="K76" s="402"/>
      <c r="L76" s="403"/>
      <c r="R76" s="394"/>
      <c r="S76" s="394"/>
    </row>
    <row r="77" customFormat="false" ht="12.75" hidden="false" customHeight="true" outlineLevel="0" collapsed="false">
      <c r="A77" s="395" t="n">
        <v>71</v>
      </c>
      <c r="B77" s="396" t="s">
        <v>223</v>
      </c>
      <c r="C77" s="397" t="n">
        <v>981</v>
      </c>
      <c r="D77" s="398"/>
      <c r="E77" s="399" t="n">
        <v>178</v>
      </c>
      <c r="F77" s="398"/>
      <c r="G77" s="194" t="n">
        <f aca="false">SUM(C77:E77)</f>
        <v>1159</v>
      </c>
      <c r="H77" s="400" t="str">
        <f aca="false">IF(OR(D77="(e)",F77="(e)"),"(e)","")</f>
        <v/>
      </c>
      <c r="J77" s="401"/>
      <c r="K77" s="402"/>
      <c r="L77" s="403"/>
      <c r="R77" s="394"/>
      <c r="S77" s="394"/>
    </row>
    <row r="78" customFormat="false" ht="12.75" hidden="false" customHeight="true" outlineLevel="0" collapsed="false">
      <c r="A78" s="395" t="n">
        <v>72</v>
      </c>
      <c r="B78" s="396" t="s">
        <v>224</v>
      </c>
      <c r="C78" s="397" t="n">
        <v>1092</v>
      </c>
      <c r="D78" s="398"/>
      <c r="E78" s="399" t="n">
        <v>187</v>
      </c>
      <c r="F78" s="398"/>
      <c r="G78" s="194" t="n">
        <f aca="false">SUM(C78:E78)</f>
        <v>1279</v>
      </c>
      <c r="H78" s="400" t="str">
        <f aca="false">IF(OR(D78="(e)",F78="(e)"),"(e)","")</f>
        <v/>
      </c>
      <c r="J78" s="401"/>
      <c r="K78" s="402"/>
      <c r="L78" s="403"/>
      <c r="R78" s="394"/>
      <c r="S78" s="394"/>
    </row>
    <row r="79" customFormat="false" ht="12.75" hidden="false" customHeight="true" outlineLevel="0" collapsed="false">
      <c r="A79" s="395" t="n">
        <v>73</v>
      </c>
      <c r="B79" s="396" t="s">
        <v>225</v>
      </c>
      <c r="C79" s="397" t="n">
        <v>895</v>
      </c>
      <c r="D79" s="398"/>
      <c r="E79" s="399" t="n">
        <v>81</v>
      </c>
      <c r="F79" s="398"/>
      <c r="G79" s="194" t="n">
        <f aca="false">SUM(C79:E79)</f>
        <v>976</v>
      </c>
      <c r="H79" s="400" t="str">
        <f aca="false">IF(OR(D79="(e)",F79="(e)"),"(e)","")</f>
        <v/>
      </c>
      <c r="J79" s="401"/>
      <c r="K79" s="402"/>
      <c r="L79" s="403"/>
      <c r="R79" s="394"/>
      <c r="S79" s="394"/>
    </row>
    <row r="80" customFormat="false" ht="12.75" hidden="false" customHeight="true" outlineLevel="0" collapsed="false">
      <c r="A80" s="395" t="n">
        <v>74</v>
      </c>
      <c r="B80" s="396" t="s">
        <v>226</v>
      </c>
      <c r="C80" s="397" t="n">
        <v>865</v>
      </c>
      <c r="D80" s="398"/>
      <c r="E80" s="399" t="n">
        <v>84</v>
      </c>
      <c r="F80" s="398"/>
      <c r="G80" s="194" t="n">
        <f aca="false">SUM(C80:E80)</f>
        <v>949</v>
      </c>
      <c r="H80" s="400" t="str">
        <f aca="false">IF(OR(D80="(e)",F80="(e)"),"(e)","")</f>
        <v/>
      </c>
      <c r="J80" s="401"/>
      <c r="K80" s="402"/>
      <c r="L80" s="403"/>
      <c r="R80" s="394"/>
      <c r="S80" s="394"/>
    </row>
    <row r="81" customFormat="false" ht="12.75" hidden="false" customHeight="true" outlineLevel="0" collapsed="false">
      <c r="A81" s="395" t="n">
        <v>75</v>
      </c>
      <c r="B81" s="396" t="s">
        <v>227</v>
      </c>
      <c r="C81" s="397" t="n">
        <v>5253</v>
      </c>
      <c r="D81" s="398"/>
      <c r="E81" s="399" t="n">
        <v>261</v>
      </c>
      <c r="F81" s="398"/>
      <c r="G81" s="194" t="n">
        <f aca="false">SUM(C81:E81)</f>
        <v>5514</v>
      </c>
      <c r="H81" s="400" t="str">
        <f aca="false">IF(OR(D81="(e)",F81="(e)"),"(e)","")</f>
        <v/>
      </c>
      <c r="J81" s="401"/>
      <c r="K81" s="402"/>
      <c r="L81" s="403"/>
      <c r="R81" s="394"/>
      <c r="S81" s="394"/>
    </row>
    <row r="82" customFormat="false" ht="12.75" hidden="false" customHeight="true" outlineLevel="0" collapsed="false">
      <c r="A82" s="395" t="n">
        <v>76</v>
      </c>
      <c r="B82" s="396" t="s">
        <v>228</v>
      </c>
      <c r="C82" s="397" t="n">
        <v>3580</v>
      </c>
      <c r="D82" s="398"/>
      <c r="E82" s="399" t="n">
        <v>314</v>
      </c>
      <c r="F82" s="398"/>
      <c r="G82" s="194" t="n">
        <f aca="false">SUM(C82:E82)</f>
        <v>3894</v>
      </c>
      <c r="H82" s="400" t="str">
        <f aca="false">IF(OR(D82="(e)",F82="(e)"),"(e)","")</f>
        <v/>
      </c>
      <c r="J82" s="401"/>
      <c r="K82" s="402"/>
      <c r="L82" s="403"/>
      <c r="R82" s="394"/>
      <c r="S82" s="394"/>
    </row>
    <row r="83" customFormat="false" ht="12.75" hidden="false" customHeight="true" outlineLevel="0" collapsed="false">
      <c r="A83" s="395" t="n">
        <v>77</v>
      </c>
      <c r="B83" s="396" t="s">
        <v>229</v>
      </c>
      <c r="C83" s="397" t="n">
        <v>2526</v>
      </c>
      <c r="D83" s="398"/>
      <c r="E83" s="399" t="n">
        <v>273</v>
      </c>
      <c r="F83" s="398"/>
      <c r="G83" s="194" t="n">
        <f aca="false">SUM(C83:E83)</f>
        <v>2799</v>
      </c>
      <c r="H83" s="400" t="str">
        <f aca="false">IF(OR(D83="(e)",F83="(e)"),"(e)","")</f>
        <v/>
      </c>
      <c r="J83" s="401"/>
      <c r="K83" s="402"/>
      <c r="L83" s="403"/>
      <c r="R83" s="394"/>
      <c r="S83" s="394"/>
    </row>
    <row r="84" customFormat="false" ht="12.75" hidden="false" customHeight="true" outlineLevel="0" collapsed="false">
      <c r="A84" s="395" t="n">
        <v>78</v>
      </c>
      <c r="B84" s="396" t="s">
        <v>230</v>
      </c>
      <c r="C84" s="397" t="n">
        <v>1926</v>
      </c>
      <c r="D84" s="398"/>
      <c r="E84" s="399" t="n">
        <v>202</v>
      </c>
      <c r="F84" s="398"/>
      <c r="G84" s="194" t="n">
        <f aca="false">SUM(C84:E84)</f>
        <v>2128</v>
      </c>
      <c r="H84" s="400" t="str">
        <f aca="false">IF(OR(D84="(e)",F84="(e)"),"(e)","")</f>
        <v/>
      </c>
      <c r="J84" s="401"/>
      <c r="K84" s="402"/>
      <c r="L84" s="403"/>
      <c r="R84" s="394"/>
      <c r="S84" s="394"/>
    </row>
    <row r="85" customFormat="false" ht="12.75" hidden="false" customHeight="true" outlineLevel="0" collapsed="false">
      <c r="A85" s="395" t="n">
        <v>79</v>
      </c>
      <c r="B85" s="396" t="s">
        <v>231</v>
      </c>
      <c r="C85" s="397" t="n">
        <v>877</v>
      </c>
      <c r="D85" s="398"/>
      <c r="E85" s="399" t="n">
        <v>25</v>
      </c>
      <c r="F85" s="398"/>
      <c r="G85" s="194" t="n">
        <f aca="false">SUM(C85:E85)</f>
        <v>902</v>
      </c>
      <c r="H85" s="400" t="str">
        <f aca="false">IF(OR(D85="(e)",F85="(e)"),"(e)","")</f>
        <v/>
      </c>
      <c r="J85" s="401"/>
      <c r="K85" s="402"/>
      <c r="L85" s="403"/>
      <c r="R85" s="394"/>
      <c r="S85" s="394"/>
    </row>
    <row r="86" customFormat="false" ht="12.75" hidden="false" customHeight="true" outlineLevel="0" collapsed="false">
      <c r="A86" s="395" t="n">
        <v>80</v>
      </c>
      <c r="B86" s="396" t="s">
        <v>232</v>
      </c>
      <c r="C86" s="397" t="n">
        <v>1448</v>
      </c>
      <c r="D86" s="398"/>
      <c r="E86" s="399" t="n">
        <v>271</v>
      </c>
      <c r="F86" s="398"/>
      <c r="G86" s="194" t="n">
        <f aca="false">SUM(C86:E86)</f>
        <v>1719</v>
      </c>
      <c r="H86" s="400" t="str">
        <f aca="false">IF(OR(D86="(e)",F86="(e)"),"(e)","")</f>
        <v/>
      </c>
      <c r="J86" s="401"/>
      <c r="K86" s="402"/>
      <c r="L86" s="403"/>
      <c r="R86" s="394"/>
      <c r="S86" s="394"/>
    </row>
    <row r="87" customFormat="false" ht="12.75" hidden="false" customHeight="true" outlineLevel="0" collapsed="false">
      <c r="A87" s="395" t="n">
        <v>81</v>
      </c>
      <c r="B87" s="396" t="s">
        <v>233</v>
      </c>
      <c r="C87" s="397" t="n">
        <v>772</v>
      </c>
      <c r="D87" s="398"/>
      <c r="E87" s="399" t="n">
        <v>111</v>
      </c>
      <c r="F87" s="398"/>
      <c r="G87" s="194" t="n">
        <f aca="false">SUM(C87:E87)</f>
        <v>883</v>
      </c>
      <c r="H87" s="400" t="str">
        <f aca="false">IF(OR(D87="(e)",F87="(e)"),"(e)","")</f>
        <v/>
      </c>
      <c r="J87" s="401"/>
      <c r="K87" s="402"/>
      <c r="L87" s="403"/>
      <c r="R87" s="394"/>
      <c r="S87" s="394"/>
    </row>
    <row r="88" customFormat="false" ht="12.75" hidden="false" customHeight="true" outlineLevel="0" collapsed="false">
      <c r="A88" s="395" t="n">
        <v>82</v>
      </c>
      <c r="B88" s="396" t="s">
        <v>234</v>
      </c>
      <c r="C88" s="397" t="n">
        <v>400</v>
      </c>
      <c r="D88" s="398"/>
      <c r="E88" s="399" t="n">
        <v>158</v>
      </c>
      <c r="F88" s="398"/>
      <c r="G88" s="194" t="n">
        <f aca="false">SUM(C88:E88)</f>
        <v>558</v>
      </c>
      <c r="H88" s="400" t="str">
        <f aca="false">IF(OR(D88="(e)",F88="(e)"),"(e)","")</f>
        <v/>
      </c>
      <c r="J88" s="401"/>
      <c r="K88" s="402"/>
      <c r="L88" s="403"/>
      <c r="R88" s="394"/>
      <c r="S88" s="394"/>
    </row>
    <row r="89" customFormat="false" ht="12.75" hidden="false" customHeight="true" outlineLevel="0" collapsed="false">
      <c r="A89" s="395" t="n">
        <v>83</v>
      </c>
      <c r="B89" s="396" t="s">
        <v>235</v>
      </c>
      <c r="C89" s="397" t="n">
        <v>985</v>
      </c>
      <c r="D89" s="398"/>
      <c r="E89" s="399" t="n">
        <v>209</v>
      </c>
      <c r="F89" s="398"/>
      <c r="G89" s="194" t="n">
        <f aca="false">SUM(C89:E89)</f>
        <v>1194</v>
      </c>
      <c r="H89" s="400" t="str">
        <f aca="false">IF(OR(D89="(e)",F89="(e)"),"(e)","")</f>
        <v/>
      </c>
      <c r="J89" s="401"/>
      <c r="K89" s="402"/>
      <c r="L89" s="403"/>
      <c r="R89" s="394"/>
      <c r="S89" s="394"/>
    </row>
    <row r="90" customFormat="false" ht="12.75" hidden="false" customHeight="true" outlineLevel="0" collapsed="false">
      <c r="A90" s="395" t="n">
        <v>84</v>
      </c>
      <c r="B90" s="396" t="s">
        <v>236</v>
      </c>
      <c r="C90" s="397" t="n">
        <v>1067</v>
      </c>
      <c r="D90" s="398"/>
      <c r="E90" s="399" t="n">
        <v>215</v>
      </c>
      <c r="F90" s="398"/>
      <c r="G90" s="194" t="n">
        <f aca="false">SUM(C90:E90)</f>
        <v>1282</v>
      </c>
      <c r="H90" s="400" t="str">
        <f aca="false">IF(OR(D90="(e)",F90="(e)"),"(e)","")</f>
        <v/>
      </c>
      <c r="J90" s="401"/>
      <c r="K90" s="402"/>
      <c r="L90" s="403"/>
      <c r="R90" s="394"/>
      <c r="S90" s="394"/>
    </row>
    <row r="91" customFormat="false" ht="12.75" hidden="false" customHeight="true" outlineLevel="0" collapsed="false">
      <c r="A91" s="395" t="n">
        <v>85</v>
      </c>
      <c r="B91" s="396" t="s">
        <v>237</v>
      </c>
      <c r="C91" s="397" t="n">
        <v>865</v>
      </c>
      <c r="D91" s="398"/>
      <c r="E91" s="399" t="n">
        <v>98</v>
      </c>
      <c r="F91" s="398"/>
      <c r="G91" s="194" t="n">
        <f aca="false">SUM(C91:E91)</f>
        <v>963</v>
      </c>
      <c r="H91" s="400" t="str">
        <f aca="false">IF(OR(D91="(e)",F91="(e)"),"(e)","")</f>
        <v/>
      </c>
      <c r="J91" s="401"/>
      <c r="K91" s="402"/>
      <c r="L91" s="403"/>
      <c r="R91" s="394"/>
      <c r="S91" s="394"/>
    </row>
    <row r="92" customFormat="false" ht="12.75" hidden="false" customHeight="true" outlineLevel="0" collapsed="false">
      <c r="A92" s="395" t="n">
        <v>86</v>
      </c>
      <c r="B92" s="396" t="s">
        <v>238</v>
      </c>
      <c r="C92" s="397" t="n">
        <v>1010</v>
      </c>
      <c r="D92" s="398"/>
      <c r="E92" s="399" t="n">
        <v>20</v>
      </c>
      <c r="F92" s="398"/>
      <c r="G92" s="194" t="n">
        <f aca="false">SUM(C92:E92)</f>
        <v>1030</v>
      </c>
      <c r="H92" s="400" t="str">
        <f aca="false">IF(OR(D92="(e)",F92="(e)"),"(e)","")</f>
        <v/>
      </c>
      <c r="J92" s="401"/>
      <c r="K92" s="402"/>
      <c r="L92" s="403"/>
      <c r="R92" s="394"/>
      <c r="S92" s="394"/>
    </row>
    <row r="93" customFormat="false" ht="12.75" hidden="false" customHeight="true" outlineLevel="0" collapsed="false">
      <c r="A93" s="395" t="n">
        <v>87</v>
      </c>
      <c r="B93" s="396" t="s">
        <v>239</v>
      </c>
      <c r="C93" s="397" t="n">
        <v>664</v>
      </c>
      <c r="D93" s="398"/>
      <c r="E93" s="399" t="n">
        <v>158</v>
      </c>
      <c r="F93" s="398"/>
      <c r="G93" s="194" t="n">
        <f aca="false">SUM(C93:E93)</f>
        <v>822</v>
      </c>
      <c r="H93" s="400" t="str">
        <f aca="false">IF(OR(D93="(e)",F93="(e)"),"(e)","")</f>
        <v/>
      </c>
      <c r="J93" s="401"/>
      <c r="K93" s="402"/>
      <c r="L93" s="403"/>
      <c r="R93" s="394"/>
      <c r="S93" s="394"/>
    </row>
    <row r="94" customFormat="false" ht="12.75" hidden="false" customHeight="true" outlineLevel="0" collapsed="false">
      <c r="A94" s="395" t="n">
        <v>88</v>
      </c>
      <c r="B94" s="396" t="s">
        <v>240</v>
      </c>
      <c r="C94" s="397" t="n">
        <v>806</v>
      </c>
      <c r="D94" s="398"/>
      <c r="E94" s="399" t="n">
        <v>93</v>
      </c>
      <c r="F94" s="398"/>
      <c r="G94" s="194" t="n">
        <f aca="false">SUM(C94:E94)</f>
        <v>899</v>
      </c>
      <c r="H94" s="400" t="str">
        <f aca="false">IF(OR(D94="(e)",F94="(e)"),"(e)","")</f>
        <v/>
      </c>
      <c r="J94" s="401"/>
      <c r="K94" s="402"/>
      <c r="L94" s="403"/>
      <c r="R94" s="394"/>
      <c r="S94" s="394"/>
    </row>
    <row r="95" customFormat="false" ht="12.75" hidden="false" customHeight="true" outlineLevel="0" collapsed="false">
      <c r="A95" s="395" t="n">
        <v>89</v>
      </c>
      <c r="B95" s="396" t="s">
        <v>241</v>
      </c>
      <c r="C95" s="397" t="n">
        <v>1039</v>
      </c>
      <c r="D95" s="398"/>
      <c r="E95" s="399" t="n">
        <v>80</v>
      </c>
      <c r="F95" s="398"/>
      <c r="G95" s="194" t="n">
        <f aca="false">SUM(C95:E95)</f>
        <v>1119</v>
      </c>
      <c r="H95" s="400" t="str">
        <f aca="false">IF(OR(D95="(e)",F95="(e)"),"(e)","")</f>
        <v/>
      </c>
      <c r="J95" s="401"/>
      <c r="K95" s="402"/>
      <c r="L95" s="403"/>
      <c r="R95" s="394"/>
      <c r="S95" s="394"/>
    </row>
    <row r="96" customFormat="false" ht="12.75" hidden="false" customHeight="true" outlineLevel="0" collapsed="false">
      <c r="A96" s="395" t="n">
        <v>90</v>
      </c>
      <c r="B96" s="396" t="s">
        <v>242</v>
      </c>
      <c r="C96" s="397" t="n">
        <v>254</v>
      </c>
      <c r="D96" s="398"/>
      <c r="E96" s="399" t="n">
        <v>26</v>
      </c>
      <c r="F96" s="398"/>
      <c r="G96" s="194" t="n">
        <f aca="false">SUM(C96:E96)</f>
        <v>280</v>
      </c>
      <c r="H96" s="400" t="str">
        <f aca="false">IF(OR(D96="(e)",F96="(e)"),"(e)","")</f>
        <v/>
      </c>
      <c r="J96" s="401"/>
      <c r="K96" s="402"/>
      <c r="L96" s="403"/>
      <c r="R96" s="394"/>
      <c r="S96" s="394"/>
    </row>
    <row r="97" customFormat="false" ht="12.75" hidden="false" customHeight="true" outlineLevel="0" collapsed="false">
      <c r="A97" s="395" t="n">
        <v>91</v>
      </c>
      <c r="B97" s="396" t="s">
        <v>243</v>
      </c>
      <c r="C97" s="397" t="n">
        <v>2418</v>
      </c>
      <c r="D97" s="398"/>
      <c r="E97" s="399" t="n">
        <v>200</v>
      </c>
      <c r="F97" s="398"/>
      <c r="G97" s="194" t="n">
        <f aca="false">SUM(C97:E97)</f>
        <v>2618</v>
      </c>
      <c r="H97" s="400" t="str">
        <f aca="false">IF(OR(D97="(e)",F97="(e)"),"(e)","")</f>
        <v/>
      </c>
      <c r="J97" s="401"/>
      <c r="K97" s="402"/>
      <c r="L97" s="403"/>
      <c r="R97" s="394"/>
      <c r="S97" s="394"/>
    </row>
    <row r="98" customFormat="false" ht="12.75" hidden="false" customHeight="true" outlineLevel="0" collapsed="false">
      <c r="A98" s="395" t="n">
        <v>92</v>
      </c>
      <c r="B98" s="396" t="s">
        <v>244</v>
      </c>
      <c r="C98" s="397" t="n">
        <v>2282</v>
      </c>
      <c r="D98" s="398"/>
      <c r="E98" s="399" t="n">
        <v>344</v>
      </c>
      <c r="F98" s="398"/>
      <c r="G98" s="194" t="n">
        <f aca="false">SUM(C98:E98)</f>
        <v>2626</v>
      </c>
      <c r="H98" s="400" t="str">
        <f aca="false">IF(OR(D98="(e)",F98="(e)"),"(e)","")</f>
        <v/>
      </c>
      <c r="J98" s="401"/>
      <c r="K98" s="402"/>
      <c r="L98" s="403"/>
      <c r="R98" s="394"/>
      <c r="S98" s="394"/>
    </row>
    <row r="99" customFormat="false" ht="12.75" hidden="false" customHeight="true" outlineLevel="0" collapsed="false">
      <c r="A99" s="395" t="n">
        <v>93</v>
      </c>
      <c r="B99" s="396" t="s">
        <v>245</v>
      </c>
      <c r="C99" s="397" t="n">
        <v>4032</v>
      </c>
      <c r="D99" s="398"/>
      <c r="E99" s="399" t="n">
        <v>571</v>
      </c>
      <c r="F99" s="398"/>
      <c r="G99" s="194" t="n">
        <f aca="false">SUM(C99:E99)</f>
        <v>4603</v>
      </c>
      <c r="H99" s="400" t="str">
        <f aca="false">IF(OR(D99="(e)",F99="(e)"),"(e)","")</f>
        <v/>
      </c>
      <c r="J99" s="401"/>
      <c r="K99" s="402"/>
      <c r="L99" s="403"/>
      <c r="R99" s="394"/>
      <c r="S99" s="394"/>
    </row>
    <row r="100" customFormat="false" ht="12.75" hidden="false" customHeight="true" outlineLevel="0" collapsed="false">
      <c r="A100" s="395" t="n">
        <v>94</v>
      </c>
      <c r="B100" s="396" t="s">
        <v>246</v>
      </c>
      <c r="C100" s="397" t="n">
        <v>1919</v>
      </c>
      <c r="D100" s="398"/>
      <c r="E100" s="399" t="n">
        <v>251</v>
      </c>
      <c r="F100" s="398"/>
      <c r="G100" s="194" t="n">
        <f aca="false">SUM(C100:E100)</f>
        <v>2170</v>
      </c>
      <c r="H100" s="400" t="str">
        <f aca="false">IF(OR(D100="(e)",F100="(e)"),"(e)","")</f>
        <v/>
      </c>
      <c r="J100" s="401"/>
      <c r="K100" s="402"/>
      <c r="L100" s="403"/>
      <c r="R100" s="394"/>
      <c r="S100" s="394"/>
    </row>
    <row r="101" customFormat="false" ht="12.75" hidden="false" customHeight="true" outlineLevel="0" collapsed="false">
      <c r="A101" s="395" t="n">
        <v>95</v>
      </c>
      <c r="B101" s="396" t="s">
        <v>247</v>
      </c>
      <c r="C101" s="397" t="n">
        <v>1559</v>
      </c>
      <c r="D101" s="398"/>
      <c r="E101" s="399" t="n">
        <v>264</v>
      </c>
      <c r="F101" s="398"/>
      <c r="G101" s="194" t="n">
        <f aca="false">SUM(C101:E101)</f>
        <v>1823</v>
      </c>
      <c r="H101" s="400" t="str">
        <f aca="false">IF(OR(D101="(e)",F101="(e)"),"(e)","")</f>
        <v/>
      </c>
      <c r="J101" s="401"/>
      <c r="K101" s="402"/>
      <c r="L101" s="403"/>
      <c r="R101" s="394"/>
      <c r="S101" s="394"/>
    </row>
    <row r="102" customFormat="false" ht="12.75" hidden="false" customHeight="true" outlineLevel="0" collapsed="false">
      <c r="A102" s="395" t="n">
        <v>971</v>
      </c>
      <c r="B102" s="396" t="s">
        <v>248</v>
      </c>
      <c r="C102" s="397" t="n">
        <v>894</v>
      </c>
      <c r="D102" s="398"/>
      <c r="E102" s="399" t="n">
        <v>314</v>
      </c>
      <c r="F102" s="398"/>
      <c r="G102" s="194" t="n">
        <f aca="false">SUM(C102:E102)</f>
        <v>1208</v>
      </c>
      <c r="H102" s="400" t="str">
        <f aca="false">IF(OR(D102="(e)",F102="(e)"),"(e)","")</f>
        <v/>
      </c>
      <c r="J102" s="401"/>
      <c r="K102" s="402"/>
      <c r="L102" s="403"/>
      <c r="R102" s="394"/>
      <c r="S102" s="394"/>
    </row>
    <row r="103" customFormat="false" ht="12.75" hidden="false" customHeight="true" outlineLevel="0" collapsed="false">
      <c r="A103" s="395" t="n">
        <v>972</v>
      </c>
      <c r="B103" s="396" t="s">
        <v>249</v>
      </c>
      <c r="C103" s="397" t="n">
        <v>1085</v>
      </c>
      <c r="D103" s="398"/>
      <c r="E103" s="399" t="n">
        <v>279</v>
      </c>
      <c r="F103" s="398"/>
      <c r="G103" s="194" t="n">
        <f aca="false">SUM(C103:E103)</f>
        <v>1364</v>
      </c>
      <c r="H103" s="400" t="str">
        <f aca="false">IF(OR(D103="(e)",F103="(e)"),"(e)","")</f>
        <v/>
      </c>
      <c r="J103" s="401"/>
      <c r="K103" s="402"/>
      <c r="L103" s="403"/>
      <c r="R103" s="394"/>
      <c r="S103" s="394"/>
    </row>
    <row r="104" customFormat="false" ht="12.75" hidden="false" customHeight="true" outlineLevel="0" collapsed="false">
      <c r="A104" s="395" t="n">
        <v>973</v>
      </c>
      <c r="B104" s="396" t="s">
        <v>250</v>
      </c>
      <c r="C104" s="397" t="n">
        <v>463</v>
      </c>
      <c r="D104" s="398" t="s">
        <v>167</v>
      </c>
      <c r="E104" s="399" t="n">
        <v>162.257685899376</v>
      </c>
      <c r="F104" s="398" t="s">
        <v>167</v>
      </c>
      <c r="G104" s="194" t="n">
        <f aca="false">SUM(C104:E104)</f>
        <v>625.257685899376</v>
      </c>
      <c r="H104" s="400" t="str">
        <f aca="false">IF(OR(D104="(e)",F104="(e)"),"(e)","")</f>
        <v>(e)</v>
      </c>
      <c r="J104" s="401"/>
      <c r="K104" s="402"/>
      <c r="L104" s="403"/>
      <c r="R104" s="394"/>
      <c r="S104" s="394"/>
    </row>
    <row r="105" customFormat="false" ht="12.75" hidden="false" customHeight="true" outlineLevel="0" collapsed="false">
      <c r="A105" s="405" t="n">
        <v>974</v>
      </c>
      <c r="B105" s="406" t="s">
        <v>251</v>
      </c>
      <c r="C105" s="407" t="n">
        <v>1962</v>
      </c>
      <c r="D105" s="408"/>
      <c r="E105" s="409" t="n">
        <v>415</v>
      </c>
      <c r="F105" s="408"/>
      <c r="G105" s="207" t="n">
        <f aca="false">SUM(C105:E105)</f>
        <v>2377</v>
      </c>
      <c r="H105" s="410" t="str">
        <f aca="false">IF(OR(D105="(e)",F105="(e)"),"(e)","")</f>
        <v/>
      </c>
      <c r="J105" s="401"/>
      <c r="K105" s="402"/>
      <c r="L105" s="403"/>
      <c r="R105" s="394"/>
      <c r="S105" s="394"/>
    </row>
    <row r="106" customFormat="false" ht="11.25" hidden="false" customHeight="true" outlineLevel="0" collapsed="false">
      <c r="A106" s="415"/>
      <c r="B106" s="396"/>
      <c r="C106" s="403"/>
      <c r="D106" s="403"/>
      <c r="E106" s="403"/>
      <c r="F106" s="403"/>
      <c r="G106" s="194"/>
      <c r="H106" s="416"/>
      <c r="K106" s="402"/>
      <c r="L106" s="392"/>
      <c r="R106" s="394"/>
      <c r="S106" s="394"/>
    </row>
    <row r="107" customFormat="false" ht="12.75" hidden="false" customHeight="true" outlineLevel="0" collapsed="false">
      <c r="A107" s="417" t="s">
        <v>252</v>
      </c>
      <c r="B107" s="417"/>
      <c r="C107" s="418" t="n">
        <f aca="false">SUM(C4:C56)+SUM(C59:C101)</f>
        <v>129095</v>
      </c>
      <c r="D107" s="419"/>
      <c r="E107" s="420" t="n">
        <f aca="false">SUM(E4:E56)+SUM(E59:E101)</f>
        <v>16883</v>
      </c>
      <c r="F107" s="420"/>
      <c r="G107" s="229" t="n">
        <f aca="false">SUM(G4:G56)+SUM(G59:G101)</f>
        <v>145978</v>
      </c>
      <c r="H107" s="421"/>
      <c r="K107" s="402"/>
      <c r="L107" s="392"/>
      <c r="R107" s="394"/>
      <c r="S107" s="394"/>
    </row>
    <row r="108" customFormat="false" ht="12.75" hidden="false" customHeight="true" outlineLevel="0" collapsed="false">
      <c r="A108" s="422" t="s">
        <v>253</v>
      </c>
      <c r="B108" s="422"/>
      <c r="C108" s="423" t="n">
        <f aca="false">SUM(C102:C105)</f>
        <v>4404</v>
      </c>
      <c r="D108" s="424"/>
      <c r="E108" s="425" t="n">
        <f aca="false">SUM(E102:E105)</f>
        <v>1170.25768589938</v>
      </c>
      <c r="F108" s="425"/>
      <c r="G108" s="426" t="n">
        <f aca="false">SUM(G102:G105)</f>
        <v>5574.25768589938</v>
      </c>
      <c r="H108" s="427"/>
      <c r="K108" s="402"/>
      <c r="L108" s="392"/>
      <c r="R108" s="394"/>
      <c r="S108" s="394"/>
    </row>
    <row r="109" customFormat="false" ht="12.75" hidden="false" customHeight="true" outlineLevel="0" collapsed="false">
      <c r="A109" s="428" t="s">
        <v>254</v>
      </c>
      <c r="B109" s="428"/>
      <c r="C109" s="429" t="n">
        <f aca="false">C107+C108</f>
        <v>133499</v>
      </c>
      <c r="D109" s="430"/>
      <c r="E109" s="431" t="n">
        <f aca="false">E107+E108</f>
        <v>18053.2576858994</v>
      </c>
      <c r="F109" s="431"/>
      <c r="G109" s="249" t="n">
        <f aca="false">G107+G108</f>
        <v>151552.257685899</v>
      </c>
      <c r="H109" s="432"/>
      <c r="K109" s="402"/>
      <c r="L109" s="392"/>
      <c r="R109" s="394"/>
      <c r="S109" s="394"/>
    </row>
    <row r="110" customFormat="false" ht="11.25" hidden="false" customHeight="false" outlineLevel="0" collapsed="false">
      <c r="A110" s="392" t="s">
        <v>300</v>
      </c>
      <c r="B110" s="392"/>
      <c r="C110" s="132"/>
      <c r="E110" s="132"/>
      <c r="F110" s="132"/>
      <c r="H110" s="394"/>
      <c r="K110" s="402"/>
      <c r="L110" s="392"/>
      <c r="R110" s="394"/>
      <c r="S110" s="394"/>
    </row>
    <row r="111" customFormat="false" ht="6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8:B58"/>
    <mergeCell ref="C58:D58"/>
    <mergeCell ref="E58:F58"/>
    <mergeCell ref="G58:H58"/>
    <mergeCell ref="A107:B107"/>
    <mergeCell ref="A108:B108"/>
    <mergeCell ref="A109:B109"/>
  </mergeCells>
  <conditionalFormatting sqref="E59:E105 E4:E56">
    <cfRule type="cellIs" priority="2" operator="equal" aboveAverage="0" equalAverage="0" bottom="0" percent="0" rank="0" text="" dxfId="0">
      <formula>"nd"</formula>
    </cfRule>
    <cfRule type="cellIs" priority="3" operator="equal" aboveAverage="0" equalAverage="0" bottom="0" percent="0" rank="0" text="" dxfId="1">
      <formula>"NR"</formula>
    </cfRule>
  </conditionalFormatting>
  <conditionalFormatting sqref="C4:C56 E4:E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59:C105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59:C105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E59:E105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hyperlinks>
    <hyperlink ref="J1" location="Sommaire!A1" display="Retour au sommaire"/>
  </hyperlinks>
  <printOptions headings="false" gridLines="false" gridLinesSet="true" horizontalCentered="true" verticalCentered="false"/>
  <pageMargins left="0.170138888888889" right="0.170138888888889" top="0.4" bottom="0.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6" man="true" max="16383" min="0"/>
  </rowBreaks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N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100" width="5.43"/>
    <col collapsed="false" customWidth="true" hidden="false" outlineLevel="0" max="2" min="2" style="100" width="34.86"/>
    <col collapsed="false" customWidth="true" hidden="false" outlineLevel="0" max="3" min="3" style="433" width="13.7"/>
    <col collapsed="false" customWidth="true" hidden="false" outlineLevel="0" max="4" min="4" style="433" width="2.99"/>
    <col collapsed="false" customWidth="true" hidden="false" outlineLevel="0" max="5" min="5" style="433" width="10"/>
    <col collapsed="false" customWidth="true" hidden="false" outlineLevel="0" max="6" min="6" style="433" width="2.99"/>
    <col collapsed="false" customWidth="true" hidden="false" outlineLevel="0" max="7" min="7" style="100" width="10"/>
    <col collapsed="false" customWidth="true" hidden="false" outlineLevel="0" max="8" min="8" style="384" width="2.99"/>
    <col collapsed="false" customWidth="true" hidden="true" outlineLevel="0" max="9" min="9" style="100" width="8.71"/>
    <col collapsed="false" customWidth="true" hidden="true" outlineLevel="0" max="10" min="10" style="100" width="9.14"/>
    <col collapsed="false" customWidth="true" hidden="false" outlineLevel="0" max="13" min="11" style="100" width="7.57"/>
    <col collapsed="false" customWidth="false" hidden="false" outlineLevel="0" max="1025" min="14" style="100" width="11.42"/>
  </cols>
  <sheetData>
    <row r="1" customFormat="false" ht="28.5" hidden="false" customHeight="true" outlineLevel="0" collapsed="false">
      <c r="A1" s="385" t="s">
        <v>301</v>
      </c>
      <c r="B1" s="385"/>
      <c r="C1" s="385"/>
      <c r="D1" s="385"/>
      <c r="E1" s="385"/>
      <c r="F1" s="385"/>
      <c r="G1" s="385"/>
      <c r="H1" s="385"/>
      <c r="L1" s="24" t="s">
        <v>41</v>
      </c>
    </row>
    <row r="2" customFormat="false" ht="8.25" hidden="false" customHeight="true" outlineLevel="0" collapsed="false">
      <c r="A2" s="386"/>
      <c r="B2" s="386"/>
      <c r="C2" s="434"/>
      <c r="D2" s="434"/>
      <c r="E2" s="434"/>
      <c r="F2" s="434"/>
      <c r="G2" s="435"/>
      <c r="H2" s="436"/>
    </row>
    <row r="3" s="133" customFormat="true" ht="39" hidden="false" customHeight="true" outlineLevel="0" collapsed="false">
      <c r="A3" s="389" t="s">
        <v>140</v>
      </c>
      <c r="B3" s="389"/>
      <c r="C3" s="390" t="s">
        <v>114</v>
      </c>
      <c r="D3" s="390"/>
      <c r="E3" s="437" t="s">
        <v>115</v>
      </c>
      <c r="F3" s="437"/>
      <c r="G3" s="438" t="s">
        <v>302</v>
      </c>
      <c r="H3" s="438"/>
    </row>
    <row r="4" customFormat="false" ht="12.75" hidden="false" customHeight="true" outlineLevel="0" collapsed="false">
      <c r="A4" s="395" t="n">
        <v>1</v>
      </c>
      <c r="B4" s="396" t="s">
        <v>148</v>
      </c>
      <c r="C4" s="439" t="n">
        <v>328</v>
      </c>
      <c r="D4" s="440"/>
      <c r="E4" s="441" t="n">
        <v>546</v>
      </c>
      <c r="F4" s="194"/>
      <c r="G4" s="192" t="n">
        <v>874</v>
      </c>
      <c r="H4" s="440"/>
      <c r="I4" s="442" t="e">
        <f aca="false">C4+#REF!</f>
        <v>#REF!</v>
      </c>
      <c r="J4" s="442" t="e">
        <f aca="false">I4-G4</f>
        <v>#REF!</v>
      </c>
      <c r="L4" s="132"/>
      <c r="M4" s="132"/>
      <c r="N4" s="132"/>
    </row>
    <row r="5" customFormat="false" ht="12.75" hidden="false" customHeight="true" outlineLevel="0" collapsed="false">
      <c r="A5" s="395" t="n">
        <v>2</v>
      </c>
      <c r="B5" s="396" t="s">
        <v>149</v>
      </c>
      <c r="C5" s="439" t="n">
        <v>261</v>
      </c>
      <c r="D5" s="440"/>
      <c r="E5" s="441" t="n">
        <v>1302</v>
      </c>
      <c r="F5" s="194"/>
      <c r="G5" s="192" t="n">
        <v>1563</v>
      </c>
      <c r="H5" s="440"/>
      <c r="I5" s="442" t="e">
        <f aca="false">C5+#REF!</f>
        <v>#REF!</v>
      </c>
      <c r="J5" s="442" t="e">
        <f aca="false">I5-G5</f>
        <v>#REF!</v>
      </c>
      <c r="L5" s="132"/>
      <c r="M5" s="132"/>
      <c r="N5" s="132"/>
    </row>
    <row r="6" customFormat="false" ht="12.75" hidden="false" customHeight="true" outlineLevel="0" collapsed="false">
      <c r="A6" s="395" t="n">
        <v>3</v>
      </c>
      <c r="B6" s="396" t="s">
        <v>150</v>
      </c>
      <c r="C6" s="439" t="n">
        <v>180</v>
      </c>
      <c r="D6" s="440"/>
      <c r="E6" s="441" t="n">
        <v>731</v>
      </c>
      <c r="F6" s="194"/>
      <c r="G6" s="192" t="n">
        <v>911</v>
      </c>
      <c r="H6" s="440"/>
      <c r="I6" s="442" t="e">
        <f aca="false">C6+#REF!</f>
        <v>#REF!</v>
      </c>
      <c r="J6" s="442" t="e">
        <f aca="false">I6-G6</f>
        <v>#REF!</v>
      </c>
      <c r="L6" s="132"/>
      <c r="M6" s="132"/>
      <c r="N6" s="132"/>
    </row>
    <row r="7" customFormat="false" ht="12.75" hidden="false" customHeight="true" outlineLevel="0" collapsed="false">
      <c r="A7" s="395" t="n">
        <v>4</v>
      </c>
      <c r="B7" s="396" t="s">
        <v>151</v>
      </c>
      <c r="C7" s="439" t="n">
        <v>83</v>
      </c>
      <c r="D7" s="440"/>
      <c r="E7" s="441" t="n">
        <v>187</v>
      </c>
      <c r="F7" s="194"/>
      <c r="G7" s="192" t="n">
        <v>270</v>
      </c>
      <c r="H7" s="440"/>
      <c r="I7" s="442" t="e">
        <f aca="false">C7+#REF!</f>
        <v>#REF!</v>
      </c>
      <c r="J7" s="442" t="e">
        <f aca="false">I7-G7</f>
        <v>#REF!</v>
      </c>
      <c r="L7" s="132"/>
      <c r="M7" s="132"/>
      <c r="N7" s="132"/>
    </row>
    <row r="8" customFormat="false" ht="12.75" hidden="false" customHeight="true" outlineLevel="0" collapsed="false">
      <c r="A8" s="395" t="n">
        <v>5</v>
      </c>
      <c r="B8" s="396" t="s">
        <v>152</v>
      </c>
      <c r="C8" s="439" t="n">
        <v>62</v>
      </c>
      <c r="D8" s="440"/>
      <c r="E8" s="441" t="n">
        <v>72</v>
      </c>
      <c r="F8" s="194"/>
      <c r="G8" s="192" t="n">
        <v>134</v>
      </c>
      <c r="H8" s="440"/>
      <c r="I8" s="442" t="e">
        <f aca="false">C8+#REF!</f>
        <v>#REF!</v>
      </c>
      <c r="J8" s="442" t="e">
        <f aca="false">I8-G8</f>
        <v>#REF!</v>
      </c>
      <c r="L8" s="132"/>
      <c r="M8" s="132"/>
      <c r="N8" s="132"/>
    </row>
    <row r="9" customFormat="false" ht="12.75" hidden="false" customHeight="true" outlineLevel="0" collapsed="false">
      <c r="A9" s="395" t="n">
        <v>6</v>
      </c>
      <c r="B9" s="396" t="s">
        <v>153</v>
      </c>
      <c r="C9" s="439" t="n">
        <v>339</v>
      </c>
      <c r="D9" s="440"/>
      <c r="E9" s="441" t="n">
        <v>871</v>
      </c>
      <c r="F9" s="194"/>
      <c r="G9" s="192" t="n">
        <v>1210</v>
      </c>
      <c r="H9" s="440"/>
      <c r="I9" s="442" t="e">
        <f aca="false">C9+#REF!</f>
        <v>#REF!</v>
      </c>
      <c r="J9" s="442" t="e">
        <f aca="false">I9-G9</f>
        <v>#REF!</v>
      </c>
      <c r="L9" s="132"/>
      <c r="M9" s="132"/>
      <c r="N9" s="132"/>
    </row>
    <row r="10" customFormat="false" ht="12.75" hidden="false" customHeight="true" outlineLevel="0" collapsed="false">
      <c r="A10" s="395" t="n">
        <v>7</v>
      </c>
      <c r="B10" s="396" t="s">
        <v>154</v>
      </c>
      <c r="C10" s="439" t="n">
        <v>119</v>
      </c>
      <c r="D10" s="440"/>
      <c r="E10" s="441" t="n">
        <v>413</v>
      </c>
      <c r="F10" s="194"/>
      <c r="G10" s="192" t="n">
        <v>532</v>
      </c>
      <c r="H10" s="440"/>
      <c r="I10" s="442" t="e">
        <f aca="false">C10+#REF!</f>
        <v>#REF!</v>
      </c>
      <c r="J10" s="442" t="e">
        <f aca="false">I10-G10</f>
        <v>#REF!</v>
      </c>
      <c r="L10" s="132"/>
      <c r="M10" s="132"/>
      <c r="N10" s="132"/>
    </row>
    <row r="11" customFormat="false" ht="12.75" hidden="false" customHeight="true" outlineLevel="0" collapsed="false">
      <c r="A11" s="395" t="n">
        <v>8</v>
      </c>
      <c r="B11" s="396" t="s">
        <v>155</v>
      </c>
      <c r="C11" s="439" t="n">
        <v>126</v>
      </c>
      <c r="D11" s="440"/>
      <c r="E11" s="441" t="n">
        <v>811</v>
      </c>
      <c r="F11" s="194"/>
      <c r="G11" s="192" t="n">
        <v>937</v>
      </c>
      <c r="H11" s="440"/>
      <c r="I11" s="442" t="e">
        <f aca="false">C11+#REF!</f>
        <v>#REF!</v>
      </c>
      <c r="J11" s="442" t="e">
        <f aca="false">I11-G11</f>
        <v>#REF!</v>
      </c>
      <c r="L11" s="132"/>
      <c r="M11" s="132"/>
      <c r="N11" s="132"/>
    </row>
    <row r="12" customFormat="false" ht="12.75" hidden="false" customHeight="true" outlineLevel="0" collapsed="false">
      <c r="A12" s="395" t="n">
        <v>9</v>
      </c>
      <c r="B12" s="396" t="s">
        <v>156</v>
      </c>
      <c r="C12" s="439" t="n">
        <v>95</v>
      </c>
      <c r="D12" s="440"/>
      <c r="E12" s="441" t="n">
        <v>266</v>
      </c>
      <c r="F12" s="194"/>
      <c r="G12" s="192" t="n">
        <v>361</v>
      </c>
      <c r="H12" s="440"/>
      <c r="I12" s="442" t="e">
        <f aca="false">C12+#REF!</f>
        <v>#REF!</v>
      </c>
      <c r="J12" s="442" t="e">
        <f aca="false">I12-G12</f>
        <v>#REF!</v>
      </c>
      <c r="K12" s="442"/>
      <c r="L12" s="132"/>
      <c r="M12" s="132"/>
      <c r="N12" s="132"/>
    </row>
    <row r="13" customFormat="false" ht="12.75" hidden="false" customHeight="true" outlineLevel="0" collapsed="false">
      <c r="A13" s="395" t="n">
        <v>10</v>
      </c>
      <c r="B13" s="396" t="s">
        <v>157</v>
      </c>
      <c r="C13" s="439" t="n">
        <v>207</v>
      </c>
      <c r="D13" s="440"/>
      <c r="E13" s="441" t="n">
        <v>625</v>
      </c>
      <c r="F13" s="194"/>
      <c r="G13" s="192" t="n">
        <v>832</v>
      </c>
      <c r="H13" s="440"/>
      <c r="I13" s="442" t="e">
        <f aca="false">C13+#REF!</f>
        <v>#REF!</v>
      </c>
      <c r="J13" s="442" t="e">
        <f aca="false">I13-G13</f>
        <v>#REF!</v>
      </c>
      <c r="K13" s="442"/>
      <c r="L13" s="132"/>
      <c r="M13" s="132"/>
      <c r="N13" s="132"/>
    </row>
    <row r="14" customFormat="false" ht="12.75" hidden="false" customHeight="true" outlineLevel="0" collapsed="false">
      <c r="A14" s="395" t="n">
        <v>11</v>
      </c>
      <c r="B14" s="396" t="s">
        <v>158</v>
      </c>
      <c r="C14" s="439" t="n">
        <v>248</v>
      </c>
      <c r="D14" s="440"/>
      <c r="E14" s="441" t="n">
        <v>531</v>
      </c>
      <c r="F14" s="194"/>
      <c r="G14" s="192" t="n">
        <v>779</v>
      </c>
      <c r="H14" s="440"/>
      <c r="I14" s="442" t="e">
        <f aca="false">C14+#REF!</f>
        <v>#REF!</v>
      </c>
      <c r="J14" s="442" t="e">
        <f aca="false">I14-G14</f>
        <v>#REF!</v>
      </c>
      <c r="K14" s="442"/>
      <c r="L14" s="132"/>
      <c r="M14" s="132"/>
      <c r="N14" s="132"/>
    </row>
    <row r="15" customFormat="false" ht="12.75" hidden="false" customHeight="true" outlineLevel="0" collapsed="false">
      <c r="A15" s="395" t="n">
        <v>12</v>
      </c>
      <c r="B15" s="396" t="s">
        <v>159</v>
      </c>
      <c r="C15" s="439" t="n">
        <v>208</v>
      </c>
      <c r="D15" s="440"/>
      <c r="E15" s="441" t="n">
        <v>479</v>
      </c>
      <c r="F15" s="194"/>
      <c r="G15" s="192" t="n">
        <v>687</v>
      </c>
      <c r="H15" s="440"/>
      <c r="I15" s="442" t="e">
        <f aca="false">C15+#REF!</f>
        <v>#REF!</v>
      </c>
      <c r="J15" s="442" t="e">
        <f aca="false">I15-G15</f>
        <v>#REF!</v>
      </c>
      <c r="K15" s="442"/>
      <c r="L15" s="132"/>
      <c r="M15" s="132"/>
      <c r="N15" s="132"/>
    </row>
    <row r="16" customFormat="false" ht="12.75" hidden="false" customHeight="true" outlineLevel="0" collapsed="false">
      <c r="A16" s="395" t="n">
        <v>13</v>
      </c>
      <c r="B16" s="396" t="s">
        <v>160</v>
      </c>
      <c r="C16" s="439" t="n">
        <v>622</v>
      </c>
      <c r="D16" s="440"/>
      <c r="E16" s="441" t="n">
        <v>1999</v>
      </c>
      <c r="F16" s="194"/>
      <c r="G16" s="192" t="n">
        <v>2621</v>
      </c>
      <c r="H16" s="440"/>
      <c r="I16" s="442" t="e">
        <f aca="false">C16+#REF!</f>
        <v>#REF!</v>
      </c>
      <c r="J16" s="442" t="e">
        <f aca="false">I16-G16</f>
        <v>#REF!</v>
      </c>
      <c r="K16" s="442"/>
      <c r="L16" s="132"/>
      <c r="M16" s="132"/>
      <c r="N16" s="132"/>
    </row>
    <row r="17" customFormat="false" ht="12.75" hidden="false" customHeight="true" outlineLevel="0" collapsed="false">
      <c r="A17" s="395" t="n">
        <v>14</v>
      </c>
      <c r="B17" s="396" t="s">
        <v>161</v>
      </c>
      <c r="C17" s="439" t="n">
        <v>556</v>
      </c>
      <c r="D17" s="440"/>
      <c r="E17" s="441" t="n">
        <v>1496</v>
      </c>
      <c r="F17" s="194"/>
      <c r="G17" s="192" t="n">
        <v>2052</v>
      </c>
      <c r="H17" s="440"/>
      <c r="I17" s="442" t="e">
        <f aca="false">C17+#REF!</f>
        <v>#REF!</v>
      </c>
      <c r="J17" s="442" t="e">
        <f aca="false">I17-G17</f>
        <v>#REF!</v>
      </c>
      <c r="L17" s="132"/>
      <c r="M17" s="132"/>
      <c r="N17" s="132"/>
    </row>
    <row r="18" customFormat="false" ht="12.75" hidden="false" customHeight="true" outlineLevel="0" collapsed="false">
      <c r="A18" s="395" t="n">
        <v>15</v>
      </c>
      <c r="B18" s="396" t="s">
        <v>162</v>
      </c>
      <c r="C18" s="439" t="n">
        <v>28</v>
      </c>
      <c r="D18" s="440"/>
      <c r="E18" s="441" t="n">
        <v>150</v>
      </c>
      <c r="F18" s="194"/>
      <c r="G18" s="192" t="n">
        <v>178</v>
      </c>
      <c r="H18" s="440"/>
      <c r="I18" s="442" t="e">
        <f aca="false">C18+#REF!</f>
        <v>#REF!</v>
      </c>
      <c r="J18" s="442" t="e">
        <f aca="false">I18-G18</f>
        <v>#REF!</v>
      </c>
      <c r="L18" s="132"/>
      <c r="M18" s="132"/>
      <c r="N18" s="132"/>
    </row>
    <row r="19" customFormat="false" ht="12.75" hidden="false" customHeight="true" outlineLevel="0" collapsed="false">
      <c r="A19" s="395" t="n">
        <v>16</v>
      </c>
      <c r="B19" s="396" t="s">
        <v>163</v>
      </c>
      <c r="C19" s="439" t="n">
        <v>193</v>
      </c>
      <c r="D19" s="440"/>
      <c r="E19" s="441" t="n">
        <v>578</v>
      </c>
      <c r="F19" s="194"/>
      <c r="G19" s="192" t="n">
        <v>771</v>
      </c>
      <c r="H19" s="440"/>
      <c r="I19" s="442" t="e">
        <f aca="false">C19+#REF!</f>
        <v>#REF!</v>
      </c>
      <c r="J19" s="442" t="e">
        <f aca="false">I19-G19</f>
        <v>#REF!</v>
      </c>
      <c r="L19" s="132"/>
      <c r="M19" s="132"/>
      <c r="N19" s="132"/>
    </row>
    <row r="20" customFormat="false" ht="12.75" hidden="false" customHeight="true" outlineLevel="0" collapsed="false">
      <c r="A20" s="395" t="n">
        <v>17</v>
      </c>
      <c r="B20" s="396" t="s">
        <v>164</v>
      </c>
      <c r="C20" s="439" t="n">
        <v>295</v>
      </c>
      <c r="D20" s="440"/>
      <c r="E20" s="441" t="n">
        <v>723</v>
      </c>
      <c r="F20" s="194"/>
      <c r="G20" s="192" t="n">
        <v>1018</v>
      </c>
      <c r="H20" s="440"/>
      <c r="I20" s="442" t="e">
        <f aca="false">C20+#REF!</f>
        <v>#REF!</v>
      </c>
      <c r="J20" s="442" t="e">
        <f aca="false">I20-G20</f>
        <v>#REF!</v>
      </c>
      <c r="L20" s="132"/>
      <c r="M20" s="132"/>
      <c r="N20" s="132"/>
    </row>
    <row r="21" customFormat="false" ht="12.75" hidden="false" customHeight="true" outlineLevel="0" collapsed="false">
      <c r="A21" s="395" t="n">
        <v>18</v>
      </c>
      <c r="B21" s="396" t="s">
        <v>165</v>
      </c>
      <c r="C21" s="439" t="n">
        <v>309</v>
      </c>
      <c r="D21" s="440"/>
      <c r="E21" s="441" t="n">
        <v>609</v>
      </c>
      <c r="F21" s="194"/>
      <c r="G21" s="192" t="n">
        <v>918</v>
      </c>
      <c r="H21" s="440"/>
      <c r="I21" s="442" t="e">
        <f aca="false">C21+#REF!</f>
        <v>#REF!</v>
      </c>
      <c r="J21" s="442" t="e">
        <f aca="false">I21-G21</f>
        <v>#REF!</v>
      </c>
      <c r="L21" s="132"/>
      <c r="M21" s="132"/>
      <c r="N21" s="132"/>
    </row>
    <row r="22" customFormat="false" ht="12.75" hidden="false" customHeight="true" outlineLevel="0" collapsed="false">
      <c r="A22" s="395" t="n">
        <v>19</v>
      </c>
      <c r="B22" s="396" t="s">
        <v>166</v>
      </c>
      <c r="C22" s="439" t="n">
        <v>52</v>
      </c>
      <c r="D22" s="440"/>
      <c r="E22" s="441" t="n">
        <v>318</v>
      </c>
      <c r="F22" s="194"/>
      <c r="G22" s="192" t="n">
        <v>370</v>
      </c>
      <c r="H22" s="440"/>
      <c r="I22" s="442" t="e">
        <f aca="false">C22+#REF!</f>
        <v>#REF!</v>
      </c>
      <c r="J22" s="442" t="e">
        <f aca="false">I22-G22</f>
        <v>#REF!</v>
      </c>
      <c r="L22" s="132"/>
      <c r="M22" s="132"/>
      <c r="N22" s="132"/>
    </row>
    <row r="23" customFormat="false" ht="12.75" hidden="false" customHeight="true" outlineLevel="0" collapsed="false">
      <c r="A23" s="395" t="s">
        <v>168</v>
      </c>
      <c r="B23" s="396" t="s">
        <v>169</v>
      </c>
      <c r="C23" s="439" t="n">
        <v>67</v>
      </c>
      <c r="D23" s="440"/>
      <c r="E23" s="441" t="n">
        <v>85</v>
      </c>
      <c r="F23" s="194"/>
      <c r="G23" s="192" t="n">
        <v>152</v>
      </c>
      <c r="H23" s="440"/>
      <c r="I23" s="442" t="e">
        <f aca="false">C23+#REF!</f>
        <v>#REF!</v>
      </c>
      <c r="J23" s="442" t="e">
        <f aca="false">I23-G23</f>
        <v>#REF!</v>
      </c>
      <c r="L23" s="132"/>
      <c r="M23" s="132"/>
      <c r="N23" s="132"/>
    </row>
    <row r="24" customFormat="false" ht="12.75" hidden="false" customHeight="true" outlineLevel="0" collapsed="false">
      <c r="A24" s="395" t="s">
        <v>170</v>
      </c>
      <c r="B24" s="396" t="s">
        <v>171</v>
      </c>
      <c r="C24" s="439" t="n">
        <v>33</v>
      </c>
      <c r="D24" s="440" t="s">
        <v>167</v>
      </c>
      <c r="E24" s="441" t="n">
        <v>82</v>
      </c>
      <c r="F24" s="194" t="s">
        <v>167</v>
      </c>
      <c r="G24" s="192" t="n">
        <v>115</v>
      </c>
      <c r="H24" s="440" t="s">
        <v>167</v>
      </c>
      <c r="I24" s="442" t="e">
        <f aca="false">C24+#REF!</f>
        <v>#REF!</v>
      </c>
      <c r="J24" s="442" t="e">
        <f aca="false">I24-G24</f>
        <v>#REF!</v>
      </c>
      <c r="L24" s="132"/>
      <c r="M24" s="132"/>
      <c r="N24" s="132"/>
    </row>
    <row r="25" customFormat="false" ht="12.75" hidden="false" customHeight="true" outlineLevel="0" collapsed="false">
      <c r="A25" s="395" t="n">
        <v>21</v>
      </c>
      <c r="B25" s="396" t="s">
        <v>172</v>
      </c>
      <c r="C25" s="439" t="n">
        <v>338</v>
      </c>
      <c r="D25" s="440"/>
      <c r="E25" s="441" t="n">
        <v>902</v>
      </c>
      <c r="F25" s="194"/>
      <c r="G25" s="192" t="n">
        <v>1240</v>
      </c>
      <c r="H25" s="440"/>
      <c r="I25" s="442" t="e">
        <f aca="false">C25+#REF!</f>
        <v>#REF!</v>
      </c>
      <c r="J25" s="442" t="e">
        <f aca="false">I25-G25</f>
        <v>#REF!</v>
      </c>
      <c r="L25" s="132"/>
      <c r="M25" s="132"/>
      <c r="N25" s="132"/>
    </row>
    <row r="26" customFormat="false" ht="12.75" hidden="false" customHeight="true" outlineLevel="0" collapsed="false">
      <c r="A26" s="395" t="n">
        <v>22</v>
      </c>
      <c r="B26" s="396" t="s">
        <v>173</v>
      </c>
      <c r="C26" s="439" t="n">
        <v>324</v>
      </c>
      <c r="D26" s="440"/>
      <c r="E26" s="441" t="n">
        <v>1088</v>
      </c>
      <c r="F26" s="194"/>
      <c r="G26" s="192" t="n">
        <v>1412</v>
      </c>
      <c r="H26" s="440"/>
      <c r="I26" s="442" t="e">
        <f aca="false">C26+#REF!</f>
        <v>#REF!</v>
      </c>
      <c r="J26" s="442" t="e">
        <f aca="false">I26-G26</f>
        <v>#REF!</v>
      </c>
      <c r="L26" s="132"/>
      <c r="M26" s="132"/>
      <c r="N26" s="132"/>
    </row>
    <row r="27" customFormat="false" ht="12.75" hidden="false" customHeight="true" outlineLevel="0" collapsed="false">
      <c r="A27" s="395" t="n">
        <v>23</v>
      </c>
      <c r="B27" s="396" t="s">
        <v>174</v>
      </c>
      <c r="C27" s="439" t="n">
        <v>64</v>
      </c>
      <c r="D27" s="440"/>
      <c r="E27" s="441" t="n">
        <v>196</v>
      </c>
      <c r="F27" s="194"/>
      <c r="G27" s="192" t="n">
        <v>260</v>
      </c>
      <c r="H27" s="440"/>
      <c r="I27" s="442" t="e">
        <f aca="false">C27+#REF!</f>
        <v>#REF!</v>
      </c>
      <c r="J27" s="442" t="e">
        <f aca="false">I27-G27</f>
        <v>#REF!</v>
      </c>
      <c r="L27" s="132"/>
      <c r="M27" s="132"/>
      <c r="N27" s="132"/>
    </row>
    <row r="28" customFormat="false" ht="12.75" hidden="false" customHeight="true" outlineLevel="0" collapsed="false">
      <c r="A28" s="395" t="n">
        <v>24</v>
      </c>
      <c r="B28" s="396" t="s">
        <v>175</v>
      </c>
      <c r="C28" s="439" t="n">
        <v>225</v>
      </c>
      <c r="D28" s="440"/>
      <c r="E28" s="441" t="n">
        <v>512</v>
      </c>
      <c r="F28" s="194"/>
      <c r="G28" s="192" t="n">
        <v>737</v>
      </c>
      <c r="H28" s="440"/>
      <c r="I28" s="442" t="e">
        <f aca="false">C28+#REF!</f>
        <v>#REF!</v>
      </c>
      <c r="J28" s="442" t="e">
        <f aca="false">I28-G28</f>
        <v>#REF!</v>
      </c>
      <c r="L28" s="132"/>
      <c r="M28" s="132"/>
      <c r="N28" s="132"/>
    </row>
    <row r="29" customFormat="false" ht="12.75" hidden="false" customHeight="true" outlineLevel="0" collapsed="false">
      <c r="A29" s="395" t="n">
        <v>25</v>
      </c>
      <c r="B29" s="396" t="s">
        <v>176</v>
      </c>
      <c r="C29" s="439" t="n">
        <v>263</v>
      </c>
      <c r="D29" s="440"/>
      <c r="E29" s="441" t="n">
        <v>722</v>
      </c>
      <c r="F29" s="194"/>
      <c r="G29" s="192" t="n">
        <v>985</v>
      </c>
      <c r="H29" s="440"/>
      <c r="I29" s="442" t="e">
        <f aca="false">C29+#REF!</f>
        <v>#REF!</v>
      </c>
      <c r="J29" s="442" t="e">
        <f aca="false">I29-G29</f>
        <v>#REF!</v>
      </c>
      <c r="L29" s="132"/>
      <c r="M29" s="132"/>
      <c r="N29" s="132"/>
    </row>
    <row r="30" customFormat="false" ht="12.75" hidden="false" customHeight="true" outlineLevel="0" collapsed="false">
      <c r="A30" s="395" t="n">
        <v>26</v>
      </c>
      <c r="B30" s="396" t="s">
        <v>177</v>
      </c>
      <c r="C30" s="439" t="n">
        <v>145</v>
      </c>
      <c r="D30" s="440"/>
      <c r="E30" s="441" t="n">
        <v>658</v>
      </c>
      <c r="F30" s="194"/>
      <c r="G30" s="192" t="n">
        <v>803</v>
      </c>
      <c r="H30" s="440"/>
      <c r="I30" s="442" t="e">
        <f aca="false">C30+#REF!</f>
        <v>#REF!</v>
      </c>
      <c r="J30" s="442" t="e">
        <f aca="false">I30-G30</f>
        <v>#REF!</v>
      </c>
      <c r="L30" s="132"/>
      <c r="M30" s="132"/>
      <c r="N30" s="132"/>
    </row>
    <row r="31" customFormat="false" ht="12.75" hidden="false" customHeight="true" outlineLevel="0" collapsed="false">
      <c r="A31" s="395" t="n">
        <v>27</v>
      </c>
      <c r="B31" s="396" t="s">
        <v>178</v>
      </c>
      <c r="C31" s="439" t="n">
        <v>342</v>
      </c>
      <c r="D31" s="440"/>
      <c r="E31" s="441" t="n">
        <v>1011</v>
      </c>
      <c r="F31" s="194"/>
      <c r="G31" s="192" t="n">
        <v>1353</v>
      </c>
      <c r="H31" s="440"/>
      <c r="I31" s="442" t="e">
        <f aca="false">C31+#REF!</f>
        <v>#REF!</v>
      </c>
      <c r="J31" s="442" t="e">
        <f aca="false">I31-G31</f>
        <v>#REF!</v>
      </c>
      <c r="L31" s="132"/>
      <c r="M31" s="132"/>
      <c r="N31" s="132"/>
    </row>
    <row r="32" customFormat="false" ht="12.75" hidden="false" customHeight="true" outlineLevel="0" collapsed="false">
      <c r="A32" s="395" t="n">
        <v>28</v>
      </c>
      <c r="B32" s="396" t="s">
        <v>179</v>
      </c>
      <c r="C32" s="439" t="n">
        <v>293</v>
      </c>
      <c r="D32" s="440"/>
      <c r="E32" s="441" t="n">
        <v>817</v>
      </c>
      <c r="F32" s="194"/>
      <c r="G32" s="192" t="n">
        <v>1110</v>
      </c>
      <c r="H32" s="440"/>
      <c r="I32" s="442" t="e">
        <f aca="false">C32+#REF!</f>
        <v>#REF!</v>
      </c>
      <c r="J32" s="442" t="e">
        <f aca="false">I32-G32</f>
        <v>#REF!</v>
      </c>
      <c r="L32" s="132"/>
      <c r="M32" s="132"/>
      <c r="N32" s="132"/>
    </row>
    <row r="33" customFormat="false" ht="12.75" hidden="false" customHeight="true" outlineLevel="0" collapsed="false">
      <c r="A33" s="395" t="n">
        <v>29</v>
      </c>
      <c r="B33" s="396" t="s">
        <v>180</v>
      </c>
      <c r="C33" s="439" t="n">
        <v>602</v>
      </c>
      <c r="D33" s="440"/>
      <c r="E33" s="441" t="n">
        <v>1626</v>
      </c>
      <c r="F33" s="194"/>
      <c r="G33" s="192" t="n">
        <v>2228</v>
      </c>
      <c r="H33" s="440"/>
      <c r="I33" s="442" t="e">
        <f aca="false">C33+#REF!</f>
        <v>#REF!</v>
      </c>
      <c r="J33" s="442" t="e">
        <f aca="false">I33-G33</f>
        <v>#REF!</v>
      </c>
      <c r="L33" s="132"/>
      <c r="M33" s="132"/>
      <c r="N33" s="132"/>
    </row>
    <row r="34" customFormat="false" ht="12.75" hidden="false" customHeight="true" outlineLevel="0" collapsed="false">
      <c r="A34" s="395" t="n">
        <v>30</v>
      </c>
      <c r="B34" s="396" t="s">
        <v>181</v>
      </c>
      <c r="C34" s="439" t="n">
        <v>559</v>
      </c>
      <c r="D34" s="440"/>
      <c r="E34" s="441" t="n">
        <v>1110</v>
      </c>
      <c r="F34" s="194"/>
      <c r="G34" s="192" t="n">
        <v>1669</v>
      </c>
      <c r="H34" s="440"/>
      <c r="I34" s="442" t="e">
        <f aca="false">C34+#REF!</f>
        <v>#REF!</v>
      </c>
      <c r="J34" s="442" t="e">
        <f aca="false">I34-G34</f>
        <v>#REF!</v>
      </c>
      <c r="L34" s="132"/>
      <c r="M34" s="132"/>
      <c r="N34" s="132"/>
    </row>
    <row r="35" customFormat="false" ht="12.75" hidden="false" customHeight="true" outlineLevel="0" collapsed="false">
      <c r="A35" s="395" t="n">
        <v>31</v>
      </c>
      <c r="B35" s="396" t="s">
        <v>182</v>
      </c>
      <c r="C35" s="439" t="n">
        <v>508</v>
      </c>
      <c r="D35" s="440"/>
      <c r="E35" s="441" t="n">
        <v>1375</v>
      </c>
      <c r="F35" s="194"/>
      <c r="G35" s="192" t="n">
        <v>1883</v>
      </c>
      <c r="H35" s="440"/>
      <c r="I35" s="442" t="e">
        <f aca="false">C35+#REF!</f>
        <v>#REF!</v>
      </c>
      <c r="J35" s="442" t="e">
        <f aca="false">I35-G35</f>
        <v>#REF!</v>
      </c>
      <c r="L35" s="132"/>
      <c r="M35" s="132"/>
      <c r="N35" s="132"/>
    </row>
    <row r="36" customFormat="false" ht="12.75" hidden="false" customHeight="true" outlineLevel="0" collapsed="false">
      <c r="A36" s="395" t="n">
        <v>32</v>
      </c>
      <c r="B36" s="396" t="s">
        <v>183</v>
      </c>
      <c r="C36" s="439" t="n">
        <v>121</v>
      </c>
      <c r="D36" s="440"/>
      <c r="E36" s="441" t="n">
        <v>227</v>
      </c>
      <c r="F36" s="194"/>
      <c r="G36" s="192" t="n">
        <v>348</v>
      </c>
      <c r="H36" s="440"/>
      <c r="I36" s="442" t="e">
        <f aca="false">C36+#REF!</f>
        <v>#REF!</v>
      </c>
      <c r="J36" s="442" t="e">
        <f aca="false">I36-G36</f>
        <v>#REF!</v>
      </c>
      <c r="L36" s="132"/>
      <c r="M36" s="132"/>
      <c r="N36" s="132"/>
    </row>
    <row r="37" customFormat="false" ht="12.75" hidden="false" customHeight="true" outlineLevel="0" collapsed="false">
      <c r="A37" s="395" t="n">
        <v>33</v>
      </c>
      <c r="B37" s="396" t="s">
        <v>184</v>
      </c>
      <c r="C37" s="439" t="n">
        <v>1223</v>
      </c>
      <c r="D37" s="440"/>
      <c r="E37" s="441" t="n">
        <v>1858</v>
      </c>
      <c r="F37" s="194"/>
      <c r="G37" s="192" t="n">
        <v>3081</v>
      </c>
      <c r="H37" s="440"/>
      <c r="I37" s="442" t="e">
        <f aca="false">C37+#REF!</f>
        <v>#REF!</v>
      </c>
      <c r="J37" s="442" t="e">
        <f aca="false">I37-G37</f>
        <v>#REF!</v>
      </c>
      <c r="L37" s="132"/>
      <c r="M37" s="132"/>
      <c r="N37" s="132"/>
    </row>
    <row r="38" customFormat="false" ht="12.75" hidden="false" customHeight="true" outlineLevel="0" collapsed="false">
      <c r="A38" s="395" t="n">
        <v>34</v>
      </c>
      <c r="B38" s="396" t="s">
        <v>185</v>
      </c>
      <c r="C38" s="439" t="n">
        <v>456</v>
      </c>
      <c r="D38" s="440"/>
      <c r="E38" s="441" t="n">
        <v>1404</v>
      </c>
      <c r="F38" s="194"/>
      <c r="G38" s="192" t="n">
        <v>1860</v>
      </c>
      <c r="H38" s="440"/>
      <c r="I38" s="442" t="e">
        <f aca="false">C38+#REF!</f>
        <v>#REF!</v>
      </c>
      <c r="J38" s="442" t="e">
        <f aca="false">I38-G38</f>
        <v>#REF!</v>
      </c>
      <c r="L38" s="132"/>
      <c r="M38" s="132"/>
      <c r="N38" s="132"/>
    </row>
    <row r="39" customFormat="false" ht="12.75" hidden="false" customHeight="true" outlineLevel="0" collapsed="false">
      <c r="A39" s="395" t="n">
        <v>35</v>
      </c>
      <c r="B39" s="396" t="s">
        <v>186</v>
      </c>
      <c r="C39" s="439" t="n">
        <v>735</v>
      </c>
      <c r="D39" s="440"/>
      <c r="E39" s="441" t="n">
        <v>1824</v>
      </c>
      <c r="F39" s="194"/>
      <c r="G39" s="192" t="n">
        <v>2559</v>
      </c>
      <c r="H39" s="440"/>
      <c r="I39" s="442" t="e">
        <f aca="false">C39+#REF!</f>
        <v>#REF!</v>
      </c>
      <c r="J39" s="442" t="e">
        <f aca="false">I39-G39</f>
        <v>#REF!</v>
      </c>
      <c r="L39" s="132"/>
      <c r="M39" s="132"/>
      <c r="N39" s="132"/>
    </row>
    <row r="40" customFormat="false" ht="12.75" hidden="false" customHeight="true" outlineLevel="0" collapsed="false">
      <c r="A40" s="395" t="n">
        <v>36</v>
      </c>
      <c r="B40" s="396" t="s">
        <v>187</v>
      </c>
      <c r="C40" s="439" t="n">
        <v>115</v>
      </c>
      <c r="D40" s="440"/>
      <c r="E40" s="441" t="n">
        <v>333</v>
      </c>
      <c r="F40" s="194"/>
      <c r="G40" s="192" t="n">
        <v>448</v>
      </c>
      <c r="H40" s="440"/>
      <c r="I40" s="442" t="e">
        <f aca="false">C40+#REF!</f>
        <v>#REF!</v>
      </c>
      <c r="J40" s="442" t="e">
        <f aca="false">I40-G40</f>
        <v>#REF!</v>
      </c>
      <c r="L40" s="132"/>
      <c r="M40" s="132"/>
      <c r="N40" s="132"/>
    </row>
    <row r="41" customFormat="false" ht="12.75" hidden="false" customHeight="true" outlineLevel="0" collapsed="false">
      <c r="A41" s="395" t="n">
        <v>37</v>
      </c>
      <c r="B41" s="396" t="s">
        <v>188</v>
      </c>
      <c r="C41" s="439" t="n">
        <v>265</v>
      </c>
      <c r="D41" s="440"/>
      <c r="E41" s="441" t="n">
        <v>955</v>
      </c>
      <c r="F41" s="194"/>
      <c r="G41" s="192" t="n">
        <v>1220</v>
      </c>
      <c r="H41" s="440"/>
      <c r="I41" s="442" t="e">
        <f aca="false">C41+#REF!</f>
        <v>#REF!</v>
      </c>
      <c r="J41" s="442" t="e">
        <f aca="false">I41-G41</f>
        <v>#REF!</v>
      </c>
      <c r="L41" s="132"/>
      <c r="M41" s="132"/>
      <c r="N41" s="132"/>
    </row>
    <row r="42" customFormat="false" ht="12.75" hidden="false" customHeight="true" outlineLevel="0" collapsed="false">
      <c r="A42" s="395" t="n">
        <v>38</v>
      </c>
      <c r="B42" s="396" t="s">
        <v>189</v>
      </c>
      <c r="C42" s="439" t="n">
        <v>952</v>
      </c>
      <c r="D42" s="440"/>
      <c r="E42" s="441" t="n">
        <v>1416</v>
      </c>
      <c r="F42" s="194"/>
      <c r="G42" s="192" t="n">
        <v>2368</v>
      </c>
      <c r="H42" s="440"/>
      <c r="I42" s="442" t="e">
        <f aca="false">C42+#REF!</f>
        <v>#REF!</v>
      </c>
      <c r="J42" s="442" t="e">
        <f aca="false">I42-G42</f>
        <v>#REF!</v>
      </c>
      <c r="L42" s="132"/>
      <c r="M42" s="132"/>
      <c r="N42" s="132"/>
    </row>
    <row r="43" customFormat="false" ht="12.75" hidden="false" customHeight="true" outlineLevel="0" collapsed="false">
      <c r="A43" s="395" t="n">
        <v>39</v>
      </c>
      <c r="B43" s="396" t="s">
        <v>190</v>
      </c>
      <c r="C43" s="439" t="n">
        <v>121</v>
      </c>
      <c r="D43" s="440"/>
      <c r="E43" s="441" t="n">
        <v>514</v>
      </c>
      <c r="F43" s="194"/>
      <c r="G43" s="192" t="n">
        <v>635</v>
      </c>
      <c r="H43" s="440"/>
      <c r="I43" s="442" t="e">
        <f aca="false">C43+#REF!</f>
        <v>#REF!</v>
      </c>
      <c r="J43" s="442" t="e">
        <f aca="false">I43-G43</f>
        <v>#REF!</v>
      </c>
      <c r="L43" s="132"/>
      <c r="M43" s="132"/>
      <c r="N43" s="132"/>
    </row>
    <row r="44" customFormat="false" ht="12.75" hidden="false" customHeight="true" outlineLevel="0" collapsed="false">
      <c r="A44" s="395" t="n">
        <v>40</v>
      </c>
      <c r="B44" s="396" t="s">
        <v>191</v>
      </c>
      <c r="C44" s="439" t="n">
        <v>455</v>
      </c>
      <c r="D44" s="440"/>
      <c r="E44" s="441" t="n">
        <v>536</v>
      </c>
      <c r="F44" s="194"/>
      <c r="G44" s="192" t="n">
        <v>991</v>
      </c>
      <c r="H44" s="440"/>
      <c r="I44" s="442" t="e">
        <f aca="false">C44+#REF!</f>
        <v>#REF!</v>
      </c>
      <c r="J44" s="442" t="e">
        <f aca="false">I44-G44</f>
        <v>#REF!</v>
      </c>
      <c r="L44" s="132"/>
      <c r="M44" s="132"/>
      <c r="N44" s="132"/>
    </row>
    <row r="45" customFormat="false" ht="12.75" hidden="false" customHeight="true" outlineLevel="0" collapsed="false">
      <c r="A45" s="395" t="n">
        <v>41</v>
      </c>
      <c r="B45" s="396" t="s">
        <v>192</v>
      </c>
      <c r="C45" s="439" t="n">
        <v>170</v>
      </c>
      <c r="D45" s="440"/>
      <c r="E45" s="441" t="n">
        <v>408</v>
      </c>
      <c r="F45" s="194"/>
      <c r="G45" s="192" t="n">
        <v>578</v>
      </c>
      <c r="H45" s="440"/>
      <c r="I45" s="442" t="e">
        <f aca="false">C45+#REF!</f>
        <v>#REF!</v>
      </c>
      <c r="J45" s="442" t="e">
        <f aca="false">I45-G45</f>
        <v>#REF!</v>
      </c>
      <c r="L45" s="132"/>
      <c r="M45" s="132"/>
      <c r="N45" s="132"/>
    </row>
    <row r="46" customFormat="false" ht="12.75" hidden="false" customHeight="true" outlineLevel="0" collapsed="false">
      <c r="A46" s="395" t="n">
        <v>42</v>
      </c>
      <c r="B46" s="396" t="s">
        <v>193</v>
      </c>
      <c r="C46" s="439" t="n">
        <v>343</v>
      </c>
      <c r="D46" s="440"/>
      <c r="E46" s="441" t="n">
        <v>1180</v>
      </c>
      <c r="F46" s="194"/>
      <c r="G46" s="192" t="n">
        <v>1523</v>
      </c>
      <c r="H46" s="440"/>
      <c r="I46" s="442" t="e">
        <f aca="false">C46+#REF!</f>
        <v>#REF!</v>
      </c>
      <c r="J46" s="442" t="e">
        <f aca="false">I46-G46</f>
        <v>#REF!</v>
      </c>
      <c r="L46" s="132"/>
      <c r="M46" s="132"/>
      <c r="N46" s="132"/>
    </row>
    <row r="47" customFormat="false" ht="12.75" hidden="false" customHeight="true" outlineLevel="0" collapsed="false">
      <c r="A47" s="395" t="n">
        <v>43</v>
      </c>
      <c r="B47" s="396" t="s">
        <v>194</v>
      </c>
      <c r="C47" s="439" t="n">
        <v>54</v>
      </c>
      <c r="D47" s="440"/>
      <c r="E47" s="441" t="n">
        <v>254</v>
      </c>
      <c r="F47" s="194"/>
      <c r="G47" s="192" t="n">
        <v>308</v>
      </c>
      <c r="H47" s="440"/>
      <c r="I47" s="442" t="e">
        <f aca="false">C47+#REF!</f>
        <v>#REF!</v>
      </c>
      <c r="J47" s="442" t="e">
        <f aca="false">I47-G47</f>
        <v>#REF!</v>
      </c>
      <c r="L47" s="132"/>
      <c r="M47" s="132"/>
      <c r="N47" s="132"/>
    </row>
    <row r="48" customFormat="false" ht="12.75" hidden="false" customHeight="true" outlineLevel="0" collapsed="false">
      <c r="A48" s="395" t="n">
        <v>44</v>
      </c>
      <c r="B48" s="396" t="s">
        <v>195</v>
      </c>
      <c r="C48" s="439" t="n">
        <v>419</v>
      </c>
      <c r="D48" s="440"/>
      <c r="E48" s="441" t="n">
        <v>1398</v>
      </c>
      <c r="F48" s="194"/>
      <c r="G48" s="192" t="n">
        <v>1817</v>
      </c>
      <c r="H48" s="440"/>
      <c r="I48" s="442" t="e">
        <f aca="false">C48+#REF!</f>
        <v>#REF!</v>
      </c>
      <c r="J48" s="442" t="e">
        <f aca="false">I48-G48</f>
        <v>#REF!</v>
      </c>
      <c r="L48" s="132"/>
      <c r="M48" s="132"/>
      <c r="N48" s="132"/>
    </row>
    <row r="49" customFormat="false" ht="12.75" hidden="false" customHeight="true" outlineLevel="0" collapsed="false">
      <c r="A49" s="395" t="n">
        <v>45</v>
      </c>
      <c r="B49" s="396" t="s">
        <v>196</v>
      </c>
      <c r="C49" s="439" t="n">
        <v>254</v>
      </c>
      <c r="D49" s="440"/>
      <c r="E49" s="441" t="n">
        <v>1012</v>
      </c>
      <c r="F49" s="194"/>
      <c r="G49" s="192" t="n">
        <v>1266</v>
      </c>
      <c r="H49" s="440"/>
      <c r="I49" s="442" t="e">
        <f aca="false">C49+#REF!</f>
        <v>#REF!</v>
      </c>
      <c r="J49" s="442" t="e">
        <f aca="false">I49-G49</f>
        <v>#REF!</v>
      </c>
      <c r="L49" s="132"/>
      <c r="M49" s="132"/>
      <c r="N49" s="132"/>
    </row>
    <row r="50" customFormat="false" ht="12.75" hidden="false" customHeight="true" outlineLevel="0" collapsed="false">
      <c r="A50" s="395" t="n">
        <v>46</v>
      </c>
      <c r="B50" s="396" t="s">
        <v>197</v>
      </c>
      <c r="C50" s="439" t="n">
        <v>84</v>
      </c>
      <c r="D50" s="440"/>
      <c r="E50" s="441" t="n">
        <v>194</v>
      </c>
      <c r="F50" s="194"/>
      <c r="G50" s="192" t="n">
        <v>278</v>
      </c>
      <c r="H50" s="440"/>
      <c r="I50" s="442" t="e">
        <f aca="false">C50+#REF!</f>
        <v>#REF!</v>
      </c>
      <c r="J50" s="442" t="e">
        <f aca="false">I50-G50</f>
        <v>#REF!</v>
      </c>
      <c r="L50" s="132"/>
      <c r="M50" s="132"/>
      <c r="N50" s="132"/>
    </row>
    <row r="51" customFormat="false" ht="12.75" hidden="false" customHeight="true" outlineLevel="0" collapsed="false">
      <c r="A51" s="395" t="n">
        <v>47</v>
      </c>
      <c r="B51" s="396" t="s">
        <v>198</v>
      </c>
      <c r="C51" s="439" t="n">
        <v>135</v>
      </c>
      <c r="D51" s="440"/>
      <c r="E51" s="441" t="n">
        <v>347</v>
      </c>
      <c r="F51" s="194"/>
      <c r="G51" s="192" t="n">
        <v>482</v>
      </c>
      <c r="H51" s="440"/>
      <c r="I51" s="442" t="e">
        <f aca="false">C51+#REF!</f>
        <v>#REF!</v>
      </c>
      <c r="J51" s="442" t="e">
        <f aca="false">I51-G51</f>
        <v>#REF!</v>
      </c>
      <c r="L51" s="132"/>
      <c r="M51" s="132"/>
      <c r="N51" s="132"/>
    </row>
    <row r="52" customFormat="false" ht="12.75" hidden="false" customHeight="true" outlineLevel="0" collapsed="false">
      <c r="A52" s="395" t="n">
        <v>48</v>
      </c>
      <c r="B52" s="396" t="s">
        <v>199</v>
      </c>
      <c r="C52" s="439" t="n">
        <v>12</v>
      </c>
      <c r="D52" s="440"/>
      <c r="E52" s="441" t="n">
        <v>81</v>
      </c>
      <c r="F52" s="194"/>
      <c r="G52" s="192" t="n">
        <v>93</v>
      </c>
      <c r="H52" s="440"/>
      <c r="I52" s="442" t="e">
        <f aca="false">C52+#REF!</f>
        <v>#REF!</v>
      </c>
      <c r="J52" s="442" t="e">
        <f aca="false">I52-G52</f>
        <v>#REF!</v>
      </c>
      <c r="L52" s="132"/>
      <c r="M52" s="132"/>
      <c r="N52" s="132"/>
    </row>
    <row r="53" customFormat="false" ht="12.75" hidden="false" customHeight="true" outlineLevel="0" collapsed="false">
      <c r="A53" s="395" t="n">
        <v>49</v>
      </c>
      <c r="B53" s="396" t="s">
        <v>200</v>
      </c>
      <c r="C53" s="439" t="n">
        <v>339</v>
      </c>
      <c r="D53" s="440"/>
      <c r="E53" s="441" t="n">
        <v>1405</v>
      </c>
      <c r="F53" s="194"/>
      <c r="G53" s="192" t="n">
        <v>1744</v>
      </c>
      <c r="H53" s="440"/>
      <c r="I53" s="442" t="e">
        <f aca="false">C53+#REF!</f>
        <v>#REF!</v>
      </c>
      <c r="J53" s="442" t="e">
        <f aca="false">I53-G53</f>
        <v>#REF!</v>
      </c>
      <c r="L53" s="132"/>
      <c r="M53" s="132"/>
      <c r="N53" s="132"/>
    </row>
    <row r="54" customFormat="false" ht="12.75" hidden="false" customHeight="true" outlineLevel="0" collapsed="false">
      <c r="A54" s="395" t="n">
        <v>50</v>
      </c>
      <c r="B54" s="396" t="s">
        <v>201</v>
      </c>
      <c r="C54" s="439" t="n">
        <v>254</v>
      </c>
      <c r="D54" s="440"/>
      <c r="E54" s="441" t="n">
        <v>869</v>
      </c>
      <c r="F54" s="194"/>
      <c r="G54" s="192" t="n">
        <v>1123</v>
      </c>
      <c r="H54" s="440"/>
      <c r="I54" s="442" t="e">
        <f aca="false">C54+#REF!</f>
        <v>#REF!</v>
      </c>
      <c r="J54" s="442" t="e">
        <f aca="false">I54-G54</f>
        <v>#REF!</v>
      </c>
      <c r="L54" s="132"/>
      <c r="M54" s="132"/>
      <c r="N54" s="132"/>
    </row>
    <row r="55" customFormat="false" ht="12.75" hidden="false" customHeight="true" outlineLevel="0" collapsed="false">
      <c r="A55" s="395" t="n">
        <v>51</v>
      </c>
      <c r="B55" s="396" t="s">
        <v>202</v>
      </c>
      <c r="C55" s="439" t="n">
        <v>325</v>
      </c>
      <c r="D55" s="440"/>
      <c r="E55" s="441" t="n">
        <v>942</v>
      </c>
      <c r="F55" s="194"/>
      <c r="G55" s="192" t="n">
        <v>1267</v>
      </c>
      <c r="H55" s="440"/>
      <c r="I55" s="442" t="e">
        <f aca="false">C55+#REF!</f>
        <v>#REF!</v>
      </c>
      <c r="J55" s="442" t="e">
        <f aca="false">I55-G55</f>
        <v>#REF!</v>
      </c>
      <c r="L55" s="132"/>
      <c r="M55" s="132"/>
      <c r="N55" s="132"/>
    </row>
    <row r="56" customFormat="false" ht="12.75" hidden="false" customHeight="true" outlineLevel="0" collapsed="false">
      <c r="A56" s="405" t="n">
        <v>52</v>
      </c>
      <c r="B56" s="406" t="s">
        <v>203</v>
      </c>
      <c r="C56" s="443" t="n">
        <v>79</v>
      </c>
      <c r="D56" s="444"/>
      <c r="E56" s="445" t="n">
        <v>482</v>
      </c>
      <c r="F56" s="207"/>
      <c r="G56" s="205" t="n">
        <v>561</v>
      </c>
      <c r="H56" s="444"/>
      <c r="I56" s="442" t="e">
        <f aca="false">C56+#REF!</f>
        <v>#REF!</v>
      </c>
      <c r="J56" s="442" t="e">
        <f aca="false">I56-G56</f>
        <v>#REF!</v>
      </c>
      <c r="L56" s="132"/>
      <c r="M56" s="132"/>
      <c r="N56" s="132"/>
    </row>
    <row r="57" customFormat="false" ht="6.75" hidden="false" customHeight="true" outlineLevel="0" collapsed="false">
      <c r="A57" s="392"/>
      <c r="B57" s="392"/>
      <c r="C57" s="446"/>
      <c r="D57" s="446"/>
      <c r="E57" s="446"/>
      <c r="F57" s="446"/>
      <c r="G57" s="416"/>
      <c r="H57" s="416"/>
      <c r="I57" s="442" t="n">
        <f aca="false">C57+E57</f>
        <v>0</v>
      </c>
      <c r="J57" s="442" t="n">
        <f aca="false">I57-G57</f>
        <v>0</v>
      </c>
      <c r="K57" s="392"/>
      <c r="N57" s="132"/>
    </row>
    <row r="58" customFormat="false" ht="6.75" hidden="false" customHeight="true" outlineLevel="0" collapsed="false">
      <c r="A58" s="447"/>
      <c r="B58" s="447"/>
      <c r="C58" s="448"/>
      <c r="D58" s="448"/>
      <c r="E58" s="448"/>
      <c r="F58" s="448"/>
      <c r="G58" s="449"/>
      <c r="H58" s="416"/>
      <c r="I58" s="442" t="n">
        <f aca="false">C58+E58</f>
        <v>0</v>
      </c>
      <c r="J58" s="442" t="n">
        <f aca="false">I58-G58</f>
        <v>0</v>
      </c>
      <c r="K58" s="392"/>
      <c r="N58" s="132"/>
    </row>
    <row r="59" customFormat="false" ht="39" hidden="false" customHeight="true" outlineLevel="0" collapsed="false">
      <c r="A59" s="185" t="s">
        <v>140</v>
      </c>
      <c r="B59" s="185"/>
      <c r="C59" s="390" t="s">
        <v>114</v>
      </c>
      <c r="D59" s="390"/>
      <c r="E59" s="438" t="s">
        <v>115</v>
      </c>
      <c r="F59" s="438"/>
      <c r="G59" s="438" t="s">
        <v>302</v>
      </c>
      <c r="H59" s="438"/>
      <c r="I59" s="442" t="e">
        <f aca="false">C59+E59</f>
        <v>#VALUE!</v>
      </c>
      <c r="J59" s="442" t="e">
        <f aca="false">I59-G59</f>
        <v>#VALUE!</v>
      </c>
      <c r="K59" s="392"/>
      <c r="N59" s="132"/>
    </row>
    <row r="60" customFormat="false" ht="12.75" hidden="false" customHeight="true" outlineLevel="0" collapsed="false">
      <c r="A60" s="395" t="n">
        <v>53</v>
      </c>
      <c r="B60" s="450" t="s">
        <v>205</v>
      </c>
      <c r="C60" s="439" t="n">
        <v>147</v>
      </c>
      <c r="D60" s="451"/>
      <c r="E60" s="439" t="n">
        <v>535</v>
      </c>
      <c r="F60" s="440"/>
      <c r="G60" s="192" t="n">
        <v>682</v>
      </c>
      <c r="H60" s="400"/>
      <c r="I60" s="442" t="e">
        <f aca="false">C60+#REF!</f>
        <v>#REF!</v>
      </c>
      <c r="J60" s="442" t="e">
        <f aca="false">I60-G60</f>
        <v>#REF!</v>
      </c>
      <c r="L60" s="132"/>
      <c r="M60" s="132"/>
      <c r="N60" s="132"/>
    </row>
    <row r="61" customFormat="false" ht="12.75" hidden="false" customHeight="true" outlineLevel="0" collapsed="false">
      <c r="A61" s="395" t="n">
        <v>54</v>
      </c>
      <c r="B61" s="450" t="s">
        <v>206</v>
      </c>
      <c r="C61" s="439" t="n">
        <v>215</v>
      </c>
      <c r="D61" s="451"/>
      <c r="E61" s="439" t="n">
        <v>1223</v>
      </c>
      <c r="F61" s="440"/>
      <c r="G61" s="192" t="n">
        <v>1438</v>
      </c>
      <c r="H61" s="400"/>
      <c r="I61" s="442" t="e">
        <f aca="false">C61+#REF!</f>
        <v>#REF!</v>
      </c>
      <c r="J61" s="442" t="e">
        <f aca="false">I61-G61</f>
        <v>#REF!</v>
      </c>
      <c r="L61" s="132"/>
      <c r="M61" s="132"/>
      <c r="N61" s="132"/>
    </row>
    <row r="62" customFormat="false" ht="12.75" hidden="false" customHeight="true" outlineLevel="0" collapsed="false">
      <c r="A62" s="395" t="n">
        <v>55</v>
      </c>
      <c r="B62" s="450" t="s">
        <v>207</v>
      </c>
      <c r="C62" s="439" t="n">
        <v>122</v>
      </c>
      <c r="D62" s="451"/>
      <c r="E62" s="439" t="n">
        <v>468</v>
      </c>
      <c r="F62" s="440"/>
      <c r="G62" s="192" t="n">
        <v>590</v>
      </c>
      <c r="H62" s="400"/>
      <c r="I62" s="442" t="e">
        <f aca="false">C62+#REF!</f>
        <v>#REF!</v>
      </c>
      <c r="J62" s="442" t="e">
        <f aca="false">I62-G62</f>
        <v>#REF!</v>
      </c>
      <c r="L62" s="132"/>
      <c r="M62" s="132"/>
      <c r="N62" s="132"/>
    </row>
    <row r="63" customFormat="false" ht="12.75" hidden="false" customHeight="true" outlineLevel="0" collapsed="false">
      <c r="A63" s="395" t="n">
        <v>56</v>
      </c>
      <c r="B63" s="450" t="s">
        <v>208</v>
      </c>
      <c r="C63" s="439" t="n">
        <v>206</v>
      </c>
      <c r="D63" s="451"/>
      <c r="E63" s="439" t="n">
        <v>773</v>
      </c>
      <c r="F63" s="440"/>
      <c r="G63" s="192" t="n">
        <v>979</v>
      </c>
      <c r="H63" s="400"/>
      <c r="I63" s="442" t="e">
        <f aca="false">C63+#REF!</f>
        <v>#REF!</v>
      </c>
      <c r="J63" s="442" t="e">
        <f aca="false">I63-G63</f>
        <v>#REF!</v>
      </c>
      <c r="L63" s="132"/>
      <c r="M63" s="132"/>
      <c r="N63" s="132"/>
    </row>
    <row r="64" customFormat="false" ht="12.75" hidden="false" customHeight="true" outlineLevel="0" collapsed="false">
      <c r="A64" s="395" t="n">
        <v>57</v>
      </c>
      <c r="B64" s="450" t="s">
        <v>209</v>
      </c>
      <c r="C64" s="439" t="n">
        <v>197</v>
      </c>
      <c r="D64" s="451"/>
      <c r="E64" s="439" t="n">
        <v>1288</v>
      </c>
      <c r="F64" s="440"/>
      <c r="G64" s="192" t="n">
        <v>1485</v>
      </c>
      <c r="H64" s="400"/>
      <c r="I64" s="442" t="e">
        <f aca="false">C64+#REF!</f>
        <v>#REF!</v>
      </c>
      <c r="J64" s="442" t="e">
        <f aca="false">I64-G64</f>
        <v>#REF!</v>
      </c>
      <c r="L64" s="132"/>
      <c r="M64" s="132"/>
      <c r="N64" s="132"/>
    </row>
    <row r="65" customFormat="false" ht="12.75" hidden="false" customHeight="true" outlineLevel="0" collapsed="false">
      <c r="A65" s="395" t="n">
        <v>58</v>
      </c>
      <c r="B65" s="450" t="s">
        <v>210</v>
      </c>
      <c r="C65" s="439" t="n">
        <v>141</v>
      </c>
      <c r="D65" s="451"/>
      <c r="E65" s="439" t="n">
        <v>576</v>
      </c>
      <c r="F65" s="440"/>
      <c r="G65" s="192" t="n">
        <v>717</v>
      </c>
      <c r="H65" s="400"/>
      <c r="I65" s="442" t="e">
        <f aca="false">C65+#REF!</f>
        <v>#REF!</v>
      </c>
      <c r="J65" s="442" t="e">
        <f aca="false">I65-G65</f>
        <v>#REF!</v>
      </c>
      <c r="L65" s="132"/>
      <c r="M65" s="132"/>
      <c r="N65" s="132"/>
    </row>
    <row r="66" customFormat="false" ht="12.75" hidden="false" customHeight="true" outlineLevel="0" collapsed="false">
      <c r="A66" s="395" t="n">
        <v>59</v>
      </c>
      <c r="B66" s="452" t="s">
        <v>211</v>
      </c>
      <c r="C66" s="439" t="n">
        <v>2287</v>
      </c>
      <c r="D66" s="451"/>
      <c r="E66" s="439" t="n">
        <v>8008</v>
      </c>
      <c r="F66" s="440"/>
      <c r="G66" s="192" t="n">
        <v>10295</v>
      </c>
      <c r="H66" s="400"/>
      <c r="I66" s="442" t="e">
        <f aca="false">C66+#REF!</f>
        <v>#REF!</v>
      </c>
      <c r="J66" s="442" t="e">
        <f aca="false">I66-G66</f>
        <v>#REF!</v>
      </c>
      <c r="L66" s="132"/>
      <c r="M66" s="132"/>
      <c r="N66" s="132"/>
    </row>
    <row r="67" customFormat="false" ht="12.75" hidden="false" customHeight="true" outlineLevel="0" collapsed="false">
      <c r="A67" s="395" t="n">
        <v>60</v>
      </c>
      <c r="B67" s="450" t="s">
        <v>212</v>
      </c>
      <c r="C67" s="439" t="n">
        <v>510</v>
      </c>
      <c r="D67" s="451"/>
      <c r="E67" s="439" t="n">
        <v>1154</v>
      </c>
      <c r="F67" s="440"/>
      <c r="G67" s="192" t="n">
        <v>1664</v>
      </c>
      <c r="H67" s="400"/>
      <c r="I67" s="442" t="e">
        <f aca="false">C67+#REF!</f>
        <v>#REF!</v>
      </c>
      <c r="J67" s="442" t="e">
        <f aca="false">I67-G67</f>
        <v>#REF!</v>
      </c>
      <c r="L67" s="132"/>
      <c r="M67" s="132"/>
      <c r="N67" s="132"/>
    </row>
    <row r="68" customFormat="false" ht="12.75" hidden="false" customHeight="true" outlineLevel="0" collapsed="false">
      <c r="A68" s="395" t="n">
        <v>61</v>
      </c>
      <c r="B68" s="450" t="s">
        <v>213</v>
      </c>
      <c r="C68" s="439" t="n">
        <v>239</v>
      </c>
      <c r="D68" s="440"/>
      <c r="E68" s="439" t="n">
        <v>656</v>
      </c>
      <c r="F68" s="440"/>
      <c r="G68" s="192" t="n">
        <v>895</v>
      </c>
      <c r="H68" s="440"/>
      <c r="I68" s="442" t="e">
        <f aca="false">C68+#REF!</f>
        <v>#REF!</v>
      </c>
      <c r="J68" s="442" t="e">
        <f aca="false">I68-G68</f>
        <v>#REF!</v>
      </c>
      <c r="L68" s="132"/>
      <c r="M68" s="132"/>
      <c r="N68" s="132"/>
    </row>
    <row r="69" customFormat="false" ht="12.75" hidden="false" customHeight="true" outlineLevel="0" collapsed="false">
      <c r="A69" s="395" t="n">
        <v>62</v>
      </c>
      <c r="B69" s="450" t="s">
        <v>214</v>
      </c>
      <c r="C69" s="439" t="n">
        <v>1052</v>
      </c>
      <c r="D69" s="451"/>
      <c r="E69" s="439" t="n">
        <v>4130</v>
      </c>
      <c r="F69" s="440"/>
      <c r="G69" s="192" t="n">
        <v>5182</v>
      </c>
      <c r="H69" s="400"/>
      <c r="I69" s="442" t="e">
        <f aca="false">C69+#REF!</f>
        <v>#REF!</v>
      </c>
      <c r="J69" s="442" t="e">
        <f aca="false">I69-G69</f>
        <v>#REF!</v>
      </c>
      <c r="L69" s="132"/>
      <c r="M69" s="132"/>
      <c r="N69" s="132"/>
    </row>
    <row r="70" customFormat="false" ht="12.75" hidden="false" customHeight="true" outlineLevel="0" collapsed="false">
      <c r="A70" s="395" t="n">
        <v>63</v>
      </c>
      <c r="B70" s="450" t="s">
        <v>215</v>
      </c>
      <c r="C70" s="439" t="n">
        <v>273</v>
      </c>
      <c r="D70" s="451"/>
      <c r="E70" s="439" t="n">
        <v>539</v>
      </c>
      <c r="F70" s="440"/>
      <c r="G70" s="192" t="n">
        <v>812</v>
      </c>
      <c r="H70" s="400"/>
      <c r="I70" s="442" t="e">
        <f aca="false">C70+#REF!</f>
        <v>#REF!</v>
      </c>
      <c r="J70" s="442" t="e">
        <f aca="false">I70-G70</f>
        <v>#REF!</v>
      </c>
      <c r="L70" s="132"/>
      <c r="M70" s="132"/>
      <c r="N70" s="132"/>
    </row>
    <row r="71" customFormat="false" ht="12.75" hidden="false" customHeight="true" outlineLevel="0" collapsed="false">
      <c r="A71" s="395" t="n">
        <v>64</v>
      </c>
      <c r="B71" s="450" t="s">
        <v>216</v>
      </c>
      <c r="C71" s="439" t="n">
        <v>402</v>
      </c>
      <c r="D71" s="451"/>
      <c r="E71" s="439" t="n">
        <v>693</v>
      </c>
      <c r="F71" s="440"/>
      <c r="G71" s="192" t="n">
        <v>1095</v>
      </c>
      <c r="H71" s="400"/>
      <c r="I71" s="442" t="e">
        <f aca="false">C71+#REF!</f>
        <v>#REF!</v>
      </c>
      <c r="J71" s="442" t="e">
        <f aca="false">I71-G71</f>
        <v>#REF!</v>
      </c>
      <c r="L71" s="132"/>
      <c r="M71" s="132"/>
      <c r="N71" s="132"/>
    </row>
    <row r="72" customFormat="false" ht="12.75" hidden="false" customHeight="true" outlineLevel="0" collapsed="false">
      <c r="A72" s="395" t="n">
        <v>65</v>
      </c>
      <c r="B72" s="450" t="s">
        <v>217</v>
      </c>
      <c r="C72" s="439" t="n">
        <v>76</v>
      </c>
      <c r="D72" s="451"/>
      <c r="E72" s="439" t="n">
        <v>381</v>
      </c>
      <c r="F72" s="440"/>
      <c r="G72" s="192" t="n">
        <v>457</v>
      </c>
      <c r="H72" s="400"/>
      <c r="I72" s="442" t="e">
        <f aca="false">C72+#REF!</f>
        <v>#REF!</v>
      </c>
      <c r="J72" s="442" t="e">
        <f aca="false">I72-G72</f>
        <v>#REF!</v>
      </c>
      <c r="L72" s="132"/>
      <c r="M72" s="132"/>
      <c r="N72" s="132"/>
    </row>
    <row r="73" customFormat="false" ht="12.75" hidden="false" customHeight="true" outlineLevel="0" collapsed="false">
      <c r="A73" s="395" t="n">
        <v>66</v>
      </c>
      <c r="B73" s="450" t="s">
        <v>218</v>
      </c>
      <c r="C73" s="439" t="n">
        <v>164</v>
      </c>
      <c r="D73" s="440" t="s">
        <v>167</v>
      </c>
      <c r="E73" s="439" t="n">
        <v>597</v>
      </c>
      <c r="F73" s="440" t="s">
        <v>167</v>
      </c>
      <c r="G73" s="192" t="n">
        <v>761</v>
      </c>
      <c r="H73" s="400"/>
      <c r="I73" s="442" t="e">
        <f aca="false">C73+#REF!</f>
        <v>#REF!</v>
      </c>
      <c r="J73" s="442" t="e">
        <f aca="false">I73-G73</f>
        <v>#REF!</v>
      </c>
      <c r="L73" s="132"/>
      <c r="M73" s="132"/>
      <c r="N73" s="132"/>
    </row>
    <row r="74" customFormat="false" ht="12.75" hidden="false" customHeight="true" outlineLevel="0" collapsed="false">
      <c r="A74" s="395" t="n">
        <v>67</v>
      </c>
      <c r="B74" s="450" t="s">
        <v>219</v>
      </c>
      <c r="C74" s="439" t="n">
        <v>405</v>
      </c>
      <c r="D74" s="451"/>
      <c r="E74" s="439" t="n">
        <v>1864</v>
      </c>
      <c r="F74" s="440"/>
      <c r="G74" s="192" t="n">
        <v>2269</v>
      </c>
      <c r="H74" s="400"/>
      <c r="I74" s="442" t="e">
        <f aca="false">C74+#REF!</f>
        <v>#REF!</v>
      </c>
      <c r="J74" s="442" t="e">
        <f aca="false">I74-G74</f>
        <v>#REF!</v>
      </c>
      <c r="L74" s="132"/>
      <c r="M74" s="132"/>
      <c r="N74" s="132"/>
    </row>
    <row r="75" customFormat="false" ht="12.75" hidden="false" customHeight="true" outlineLevel="0" collapsed="false">
      <c r="A75" s="395" t="n">
        <v>68</v>
      </c>
      <c r="B75" s="450" t="s">
        <v>220</v>
      </c>
      <c r="C75" s="439" t="n">
        <v>308</v>
      </c>
      <c r="D75" s="451"/>
      <c r="E75" s="439" t="n">
        <v>1179</v>
      </c>
      <c r="F75" s="440"/>
      <c r="G75" s="192" t="n">
        <v>1487</v>
      </c>
      <c r="H75" s="400"/>
      <c r="I75" s="442" t="e">
        <f aca="false">C75+#REF!</f>
        <v>#REF!</v>
      </c>
      <c r="J75" s="442" t="e">
        <f aca="false">I75-G75</f>
        <v>#REF!</v>
      </c>
      <c r="L75" s="132"/>
      <c r="M75" s="132"/>
      <c r="N75" s="132"/>
    </row>
    <row r="76" customFormat="false" ht="12.75" hidden="false" customHeight="true" outlineLevel="0" collapsed="false">
      <c r="A76" s="395" t="n">
        <v>69</v>
      </c>
      <c r="B76" s="450" t="s">
        <v>221</v>
      </c>
      <c r="C76" s="439" t="n">
        <v>687</v>
      </c>
      <c r="D76" s="451"/>
      <c r="E76" s="439" t="n">
        <v>1983</v>
      </c>
      <c r="F76" s="440"/>
      <c r="G76" s="192" t="n">
        <v>2670</v>
      </c>
      <c r="H76" s="400"/>
      <c r="I76" s="442" t="e">
        <f aca="false">C76+#REF!</f>
        <v>#REF!</v>
      </c>
      <c r="J76" s="442" t="e">
        <f aca="false">I76-G76</f>
        <v>#REF!</v>
      </c>
      <c r="L76" s="132"/>
      <c r="M76" s="132"/>
      <c r="N76" s="132"/>
    </row>
    <row r="77" customFormat="false" ht="12.75" hidden="false" customHeight="true" outlineLevel="0" collapsed="false">
      <c r="A77" s="395" t="n">
        <v>70</v>
      </c>
      <c r="B77" s="450" t="s">
        <v>222</v>
      </c>
      <c r="C77" s="439" t="n">
        <v>143</v>
      </c>
      <c r="D77" s="451"/>
      <c r="E77" s="439" t="n">
        <v>444</v>
      </c>
      <c r="F77" s="440"/>
      <c r="G77" s="192" t="n">
        <v>587</v>
      </c>
      <c r="H77" s="400"/>
      <c r="I77" s="442" t="e">
        <f aca="false">C77+#REF!</f>
        <v>#REF!</v>
      </c>
      <c r="J77" s="442" t="e">
        <f aca="false">I77-G77</f>
        <v>#REF!</v>
      </c>
      <c r="L77" s="132"/>
      <c r="M77" s="132"/>
      <c r="N77" s="132"/>
    </row>
    <row r="78" customFormat="false" ht="12.75" hidden="false" customHeight="true" outlineLevel="0" collapsed="false">
      <c r="A78" s="395" t="n">
        <v>71</v>
      </c>
      <c r="B78" s="450" t="s">
        <v>223</v>
      </c>
      <c r="C78" s="439" t="n">
        <v>280</v>
      </c>
      <c r="D78" s="451"/>
      <c r="E78" s="439" t="n">
        <v>701</v>
      </c>
      <c r="F78" s="440"/>
      <c r="G78" s="192" t="n">
        <v>981</v>
      </c>
      <c r="H78" s="400"/>
      <c r="I78" s="442" t="e">
        <f aca="false">C78+#REF!</f>
        <v>#REF!</v>
      </c>
      <c r="J78" s="442" t="e">
        <f aca="false">I78-G78</f>
        <v>#REF!</v>
      </c>
      <c r="L78" s="132"/>
      <c r="M78" s="132"/>
      <c r="N78" s="132"/>
    </row>
    <row r="79" customFormat="false" ht="12.75" hidden="false" customHeight="true" outlineLevel="0" collapsed="false">
      <c r="A79" s="395" t="n">
        <v>72</v>
      </c>
      <c r="B79" s="450" t="s">
        <v>224</v>
      </c>
      <c r="C79" s="439" t="n">
        <v>242</v>
      </c>
      <c r="D79" s="451"/>
      <c r="E79" s="439" t="n">
        <v>850</v>
      </c>
      <c r="F79" s="440"/>
      <c r="G79" s="192" t="n">
        <v>1092</v>
      </c>
      <c r="H79" s="400"/>
      <c r="I79" s="442" t="e">
        <f aca="false">C79+#REF!</f>
        <v>#REF!</v>
      </c>
      <c r="J79" s="442" t="e">
        <f aca="false">I79-G79</f>
        <v>#REF!</v>
      </c>
      <c r="L79" s="132"/>
      <c r="M79" s="132"/>
      <c r="N79" s="132"/>
    </row>
    <row r="80" customFormat="false" ht="12.75" hidden="false" customHeight="true" outlineLevel="0" collapsed="false">
      <c r="A80" s="395" t="n">
        <v>73</v>
      </c>
      <c r="B80" s="450" t="s">
        <v>225</v>
      </c>
      <c r="C80" s="439" t="n">
        <v>261</v>
      </c>
      <c r="D80" s="451"/>
      <c r="E80" s="439" t="n">
        <v>634</v>
      </c>
      <c r="F80" s="440"/>
      <c r="G80" s="192" t="n">
        <v>895</v>
      </c>
      <c r="H80" s="400"/>
      <c r="I80" s="442" t="e">
        <f aca="false">C80+#REF!</f>
        <v>#REF!</v>
      </c>
      <c r="J80" s="442" t="e">
        <f aca="false">I80-G80</f>
        <v>#REF!</v>
      </c>
      <c r="L80" s="132"/>
      <c r="M80" s="132"/>
      <c r="N80" s="132"/>
    </row>
    <row r="81" customFormat="false" ht="12.75" hidden="false" customHeight="true" outlineLevel="0" collapsed="false">
      <c r="A81" s="395" t="n">
        <v>74</v>
      </c>
      <c r="B81" s="450" t="s">
        <v>226</v>
      </c>
      <c r="C81" s="439" t="n">
        <v>204</v>
      </c>
      <c r="D81" s="451"/>
      <c r="E81" s="439" t="n">
        <v>661</v>
      </c>
      <c r="F81" s="440"/>
      <c r="G81" s="192" t="n">
        <v>865</v>
      </c>
      <c r="H81" s="400"/>
      <c r="I81" s="442" t="e">
        <f aca="false">C81+#REF!</f>
        <v>#REF!</v>
      </c>
      <c r="J81" s="442" t="e">
        <f aca="false">I81-G81</f>
        <v>#REF!</v>
      </c>
      <c r="L81" s="132"/>
      <c r="M81" s="132"/>
      <c r="N81" s="132"/>
    </row>
    <row r="82" customFormat="false" ht="12.75" hidden="false" customHeight="true" outlineLevel="0" collapsed="false">
      <c r="A82" s="395" t="n">
        <v>75</v>
      </c>
      <c r="B82" s="450" t="s">
        <v>227</v>
      </c>
      <c r="C82" s="439" t="n">
        <v>1957</v>
      </c>
      <c r="D82" s="451"/>
      <c r="E82" s="439" t="n">
        <v>3296</v>
      </c>
      <c r="F82" s="440"/>
      <c r="G82" s="192" t="n">
        <v>5253</v>
      </c>
      <c r="H82" s="400"/>
      <c r="I82" s="442" t="e">
        <f aca="false">C82+#REF!</f>
        <v>#REF!</v>
      </c>
      <c r="J82" s="442" t="e">
        <f aca="false">I82-G82</f>
        <v>#REF!</v>
      </c>
      <c r="L82" s="132"/>
      <c r="M82" s="132"/>
      <c r="N82" s="132"/>
    </row>
    <row r="83" customFormat="false" ht="12.75" hidden="false" customHeight="true" outlineLevel="0" collapsed="false">
      <c r="A83" s="395" t="n">
        <v>76</v>
      </c>
      <c r="B83" s="450" t="s">
        <v>228</v>
      </c>
      <c r="C83" s="439" t="n">
        <v>632</v>
      </c>
      <c r="D83" s="451"/>
      <c r="E83" s="439" t="n">
        <v>2948</v>
      </c>
      <c r="F83" s="440"/>
      <c r="G83" s="192" t="n">
        <v>3580</v>
      </c>
      <c r="H83" s="400"/>
      <c r="I83" s="442" t="e">
        <f aca="false">C83+#REF!</f>
        <v>#REF!</v>
      </c>
      <c r="J83" s="442" t="e">
        <f aca="false">I83-G83</f>
        <v>#REF!</v>
      </c>
      <c r="L83" s="132"/>
      <c r="M83" s="132"/>
      <c r="N83" s="132"/>
    </row>
    <row r="84" customFormat="false" ht="12.75" hidden="false" customHeight="true" outlineLevel="0" collapsed="false">
      <c r="A84" s="395" t="n">
        <v>77</v>
      </c>
      <c r="B84" s="450" t="s">
        <v>229</v>
      </c>
      <c r="C84" s="439" t="n">
        <v>632</v>
      </c>
      <c r="D84" s="451"/>
      <c r="E84" s="439" t="n">
        <v>1894</v>
      </c>
      <c r="F84" s="440"/>
      <c r="G84" s="192" t="n">
        <v>2526</v>
      </c>
      <c r="H84" s="400"/>
      <c r="I84" s="442" t="e">
        <f aca="false">C84+#REF!</f>
        <v>#REF!</v>
      </c>
      <c r="J84" s="442" t="e">
        <f aca="false">I84-G84</f>
        <v>#REF!</v>
      </c>
      <c r="L84" s="132"/>
      <c r="M84" s="132"/>
      <c r="N84" s="132"/>
    </row>
    <row r="85" customFormat="false" ht="12.75" hidden="false" customHeight="true" outlineLevel="0" collapsed="false">
      <c r="A85" s="395" t="n">
        <v>78</v>
      </c>
      <c r="B85" s="450" t="s">
        <v>230</v>
      </c>
      <c r="C85" s="439" t="n">
        <v>583</v>
      </c>
      <c r="D85" s="451"/>
      <c r="E85" s="439" t="n">
        <v>1343</v>
      </c>
      <c r="F85" s="440"/>
      <c r="G85" s="192" t="n">
        <v>1926</v>
      </c>
      <c r="H85" s="400"/>
      <c r="I85" s="442" t="e">
        <f aca="false">C85+#REF!</f>
        <v>#REF!</v>
      </c>
      <c r="J85" s="442" t="e">
        <f aca="false">I85-G85</f>
        <v>#REF!</v>
      </c>
      <c r="L85" s="132"/>
      <c r="M85" s="132"/>
      <c r="N85" s="132"/>
    </row>
    <row r="86" customFormat="false" ht="12.75" hidden="false" customHeight="true" outlineLevel="0" collapsed="false">
      <c r="A86" s="395" t="n">
        <v>79</v>
      </c>
      <c r="B86" s="450" t="s">
        <v>231</v>
      </c>
      <c r="C86" s="439" t="n">
        <v>257</v>
      </c>
      <c r="D86" s="451"/>
      <c r="E86" s="439" t="n">
        <v>620</v>
      </c>
      <c r="F86" s="440"/>
      <c r="G86" s="192" t="n">
        <v>877</v>
      </c>
      <c r="H86" s="400"/>
      <c r="I86" s="442" t="e">
        <f aca="false">C86+#REF!</f>
        <v>#REF!</v>
      </c>
      <c r="J86" s="442" t="e">
        <f aca="false">I86-G86</f>
        <v>#REF!</v>
      </c>
      <c r="L86" s="132"/>
      <c r="M86" s="132"/>
      <c r="N86" s="132"/>
    </row>
    <row r="87" customFormat="false" ht="12.75" hidden="false" customHeight="true" outlineLevel="0" collapsed="false">
      <c r="A87" s="395" t="n">
        <v>80</v>
      </c>
      <c r="B87" s="450" t="s">
        <v>232</v>
      </c>
      <c r="C87" s="439" t="n">
        <v>307</v>
      </c>
      <c r="D87" s="451"/>
      <c r="E87" s="439" t="n">
        <v>1141</v>
      </c>
      <c r="F87" s="440"/>
      <c r="G87" s="192" t="n">
        <v>1448</v>
      </c>
      <c r="H87" s="400"/>
      <c r="I87" s="442" t="e">
        <f aca="false">C87+#REF!</f>
        <v>#REF!</v>
      </c>
      <c r="J87" s="442" t="e">
        <f aca="false">I87-G87</f>
        <v>#REF!</v>
      </c>
      <c r="L87" s="132"/>
      <c r="M87" s="132"/>
      <c r="N87" s="132"/>
    </row>
    <row r="88" customFormat="false" ht="12.75" hidden="false" customHeight="true" outlineLevel="0" collapsed="false">
      <c r="A88" s="395" t="n">
        <v>81</v>
      </c>
      <c r="B88" s="450" t="s">
        <v>233</v>
      </c>
      <c r="C88" s="439" t="n">
        <v>207</v>
      </c>
      <c r="D88" s="451"/>
      <c r="E88" s="439" t="n">
        <v>565</v>
      </c>
      <c r="F88" s="440"/>
      <c r="G88" s="192" t="n">
        <v>772</v>
      </c>
      <c r="H88" s="400"/>
      <c r="I88" s="442" t="e">
        <f aca="false">C88+#REF!</f>
        <v>#REF!</v>
      </c>
      <c r="J88" s="442" t="e">
        <f aca="false">I88-G88</f>
        <v>#REF!</v>
      </c>
      <c r="L88" s="132"/>
      <c r="M88" s="132"/>
      <c r="N88" s="132"/>
    </row>
    <row r="89" customFormat="false" ht="12.75" hidden="false" customHeight="true" outlineLevel="0" collapsed="false">
      <c r="A89" s="395" t="n">
        <v>82</v>
      </c>
      <c r="B89" s="450" t="s">
        <v>234</v>
      </c>
      <c r="C89" s="439" t="n">
        <v>89</v>
      </c>
      <c r="D89" s="451"/>
      <c r="E89" s="439" t="n">
        <v>311</v>
      </c>
      <c r="F89" s="440"/>
      <c r="G89" s="192" t="n">
        <v>400</v>
      </c>
      <c r="H89" s="400"/>
      <c r="I89" s="442" t="e">
        <f aca="false">C89+#REF!</f>
        <v>#REF!</v>
      </c>
      <c r="J89" s="442" t="e">
        <f aca="false">I89-G89</f>
        <v>#REF!</v>
      </c>
      <c r="L89" s="132"/>
      <c r="M89" s="132"/>
      <c r="N89" s="132"/>
    </row>
    <row r="90" customFormat="false" ht="12.75" hidden="false" customHeight="true" outlineLevel="0" collapsed="false">
      <c r="A90" s="395" t="n">
        <v>83</v>
      </c>
      <c r="B90" s="450" t="s">
        <v>235</v>
      </c>
      <c r="C90" s="439" t="n">
        <v>264</v>
      </c>
      <c r="D90" s="451"/>
      <c r="E90" s="439" t="n">
        <v>721</v>
      </c>
      <c r="F90" s="440"/>
      <c r="G90" s="192" t="n">
        <v>985</v>
      </c>
      <c r="H90" s="400"/>
      <c r="I90" s="442" t="e">
        <f aca="false">C90+#REF!</f>
        <v>#REF!</v>
      </c>
      <c r="J90" s="442" t="e">
        <f aca="false">I90-G90</f>
        <v>#REF!</v>
      </c>
      <c r="L90" s="132"/>
      <c r="M90" s="132"/>
      <c r="N90" s="132"/>
    </row>
    <row r="91" customFormat="false" ht="12.75" hidden="false" customHeight="true" outlineLevel="0" collapsed="false">
      <c r="A91" s="395" t="n">
        <v>84</v>
      </c>
      <c r="B91" s="450" t="s">
        <v>236</v>
      </c>
      <c r="C91" s="439" t="n">
        <v>287</v>
      </c>
      <c r="D91" s="451"/>
      <c r="E91" s="439" t="n">
        <v>780</v>
      </c>
      <c r="F91" s="440"/>
      <c r="G91" s="192" t="n">
        <v>1067</v>
      </c>
      <c r="H91" s="400"/>
      <c r="I91" s="442" t="e">
        <f aca="false">C91+#REF!</f>
        <v>#REF!</v>
      </c>
      <c r="J91" s="442" t="e">
        <f aca="false">I91-G91</f>
        <v>#REF!</v>
      </c>
      <c r="L91" s="132"/>
      <c r="M91" s="132"/>
      <c r="N91" s="132"/>
    </row>
    <row r="92" customFormat="false" ht="12.75" hidden="false" customHeight="true" outlineLevel="0" collapsed="false">
      <c r="A92" s="395" t="n">
        <v>85</v>
      </c>
      <c r="B92" s="450" t="s">
        <v>237</v>
      </c>
      <c r="C92" s="439" t="n">
        <v>249</v>
      </c>
      <c r="D92" s="451"/>
      <c r="E92" s="439" t="n">
        <v>616</v>
      </c>
      <c r="F92" s="440"/>
      <c r="G92" s="192" t="n">
        <v>865</v>
      </c>
      <c r="H92" s="400"/>
      <c r="I92" s="442" t="e">
        <f aca="false">C92+#REF!</f>
        <v>#REF!</v>
      </c>
      <c r="J92" s="442" t="e">
        <f aca="false">I92-G92</f>
        <v>#REF!</v>
      </c>
      <c r="L92" s="132"/>
      <c r="M92" s="132"/>
      <c r="N92" s="132"/>
    </row>
    <row r="93" customFormat="false" ht="12.75" hidden="false" customHeight="true" outlineLevel="0" collapsed="false">
      <c r="A93" s="395" t="n">
        <v>86</v>
      </c>
      <c r="B93" s="450" t="s">
        <v>238</v>
      </c>
      <c r="C93" s="439" t="n">
        <v>343</v>
      </c>
      <c r="D93" s="451"/>
      <c r="E93" s="439" t="n">
        <v>667</v>
      </c>
      <c r="F93" s="440"/>
      <c r="G93" s="192" t="n">
        <v>1010</v>
      </c>
      <c r="H93" s="400"/>
      <c r="I93" s="442" t="e">
        <f aca="false">C93+#REF!</f>
        <v>#REF!</v>
      </c>
      <c r="J93" s="442" t="e">
        <f aca="false">I93-G93</f>
        <v>#REF!</v>
      </c>
      <c r="L93" s="132"/>
      <c r="M93" s="132"/>
      <c r="N93" s="132"/>
    </row>
    <row r="94" customFormat="false" ht="12.75" hidden="false" customHeight="true" outlineLevel="0" collapsed="false">
      <c r="A94" s="395" t="n">
        <v>87</v>
      </c>
      <c r="B94" s="450" t="s">
        <v>239</v>
      </c>
      <c r="C94" s="439" t="n">
        <v>139</v>
      </c>
      <c r="D94" s="451"/>
      <c r="E94" s="439" t="n">
        <v>525</v>
      </c>
      <c r="F94" s="440"/>
      <c r="G94" s="192" t="n">
        <v>664</v>
      </c>
      <c r="H94" s="440"/>
      <c r="I94" s="442" t="e">
        <f aca="false">C94+#REF!</f>
        <v>#REF!</v>
      </c>
      <c r="J94" s="442" t="e">
        <f aca="false">I94-G94</f>
        <v>#REF!</v>
      </c>
      <c r="L94" s="132"/>
      <c r="M94" s="132"/>
      <c r="N94" s="132"/>
    </row>
    <row r="95" customFormat="false" ht="12.75" hidden="false" customHeight="true" outlineLevel="0" collapsed="false">
      <c r="A95" s="395" t="n">
        <v>88</v>
      </c>
      <c r="B95" s="450" t="s">
        <v>240</v>
      </c>
      <c r="C95" s="439" t="n">
        <v>231</v>
      </c>
      <c r="D95" s="451"/>
      <c r="E95" s="439" t="n">
        <v>575</v>
      </c>
      <c r="F95" s="440"/>
      <c r="G95" s="192" t="n">
        <v>806</v>
      </c>
      <c r="H95" s="400"/>
      <c r="I95" s="442" t="e">
        <f aca="false">C95+#REF!</f>
        <v>#REF!</v>
      </c>
      <c r="J95" s="442" t="e">
        <f aca="false">I95-G95</f>
        <v>#REF!</v>
      </c>
      <c r="L95" s="132"/>
      <c r="M95" s="132"/>
      <c r="N95" s="132"/>
    </row>
    <row r="96" customFormat="false" ht="12.75" hidden="false" customHeight="true" outlineLevel="0" collapsed="false">
      <c r="A96" s="395" t="n">
        <v>89</v>
      </c>
      <c r="B96" s="450" t="s">
        <v>241</v>
      </c>
      <c r="C96" s="439" t="n">
        <v>227</v>
      </c>
      <c r="D96" s="451"/>
      <c r="E96" s="439" t="n">
        <v>812</v>
      </c>
      <c r="F96" s="440"/>
      <c r="G96" s="192" t="n">
        <v>1039</v>
      </c>
      <c r="H96" s="400"/>
      <c r="I96" s="442" t="e">
        <f aca="false">C96+#REF!</f>
        <v>#REF!</v>
      </c>
      <c r="J96" s="442" t="e">
        <f aca="false">I96-G96</f>
        <v>#REF!</v>
      </c>
      <c r="L96" s="132"/>
      <c r="M96" s="132"/>
      <c r="N96" s="132"/>
    </row>
    <row r="97" customFormat="false" ht="12.75" hidden="false" customHeight="true" outlineLevel="0" collapsed="false">
      <c r="A97" s="395" t="n">
        <v>90</v>
      </c>
      <c r="B97" s="450" t="s">
        <v>242</v>
      </c>
      <c r="C97" s="439" t="n">
        <v>45</v>
      </c>
      <c r="D97" s="451"/>
      <c r="E97" s="439" t="n">
        <v>209</v>
      </c>
      <c r="F97" s="440"/>
      <c r="G97" s="192" t="n">
        <v>254</v>
      </c>
      <c r="H97" s="400"/>
      <c r="I97" s="442" t="e">
        <f aca="false">C97+#REF!</f>
        <v>#REF!</v>
      </c>
      <c r="J97" s="442" t="e">
        <f aca="false">I97-G97</f>
        <v>#REF!</v>
      </c>
      <c r="L97" s="132"/>
      <c r="M97" s="132"/>
      <c r="N97" s="132"/>
    </row>
    <row r="98" customFormat="false" ht="12.75" hidden="false" customHeight="true" outlineLevel="0" collapsed="false">
      <c r="A98" s="395" t="n">
        <v>91</v>
      </c>
      <c r="B98" s="450" t="s">
        <v>243</v>
      </c>
      <c r="C98" s="439" t="n">
        <v>770</v>
      </c>
      <c r="D98" s="451"/>
      <c r="E98" s="439" t="n">
        <v>1648</v>
      </c>
      <c r="F98" s="440"/>
      <c r="G98" s="192" t="n">
        <v>2418</v>
      </c>
      <c r="H98" s="400"/>
      <c r="I98" s="442" t="e">
        <f aca="false">C98+#REF!</f>
        <v>#REF!</v>
      </c>
      <c r="J98" s="442" t="e">
        <f aca="false">I98-G98</f>
        <v>#REF!</v>
      </c>
      <c r="L98" s="132"/>
      <c r="M98" s="132"/>
      <c r="N98" s="132"/>
    </row>
    <row r="99" customFormat="false" ht="12.75" hidden="false" customHeight="true" outlineLevel="0" collapsed="false">
      <c r="A99" s="395" t="n">
        <v>92</v>
      </c>
      <c r="B99" s="450" t="s">
        <v>244</v>
      </c>
      <c r="C99" s="439" t="n">
        <v>703</v>
      </c>
      <c r="D99" s="451"/>
      <c r="E99" s="439" t="n">
        <v>1579</v>
      </c>
      <c r="F99" s="440"/>
      <c r="G99" s="192" t="n">
        <v>2282</v>
      </c>
      <c r="H99" s="400"/>
      <c r="I99" s="442" t="e">
        <f aca="false">C99+#REF!</f>
        <v>#REF!</v>
      </c>
      <c r="J99" s="442" t="e">
        <f aca="false">I99-G99</f>
        <v>#REF!</v>
      </c>
      <c r="L99" s="132"/>
      <c r="M99" s="132"/>
      <c r="N99" s="132"/>
    </row>
    <row r="100" customFormat="false" ht="12.75" hidden="false" customHeight="true" outlineLevel="0" collapsed="false">
      <c r="A100" s="395" t="n">
        <v>93</v>
      </c>
      <c r="B100" s="450" t="s">
        <v>245</v>
      </c>
      <c r="C100" s="439" t="n">
        <v>1347</v>
      </c>
      <c r="D100" s="451"/>
      <c r="E100" s="439" t="n">
        <v>2685</v>
      </c>
      <c r="F100" s="440"/>
      <c r="G100" s="192" t="n">
        <v>4032</v>
      </c>
      <c r="H100" s="400"/>
      <c r="I100" s="442" t="e">
        <f aca="false">C100+#REF!</f>
        <v>#REF!</v>
      </c>
      <c r="J100" s="442" t="e">
        <f aca="false">I100-G100</f>
        <v>#REF!</v>
      </c>
      <c r="L100" s="132"/>
      <c r="M100" s="132"/>
      <c r="N100" s="132"/>
    </row>
    <row r="101" customFormat="false" ht="12.75" hidden="false" customHeight="true" outlineLevel="0" collapsed="false">
      <c r="A101" s="395" t="n">
        <v>94</v>
      </c>
      <c r="B101" s="450" t="s">
        <v>246</v>
      </c>
      <c r="C101" s="439" t="n">
        <v>696</v>
      </c>
      <c r="D101" s="451"/>
      <c r="E101" s="439" t="n">
        <v>1223</v>
      </c>
      <c r="F101" s="440"/>
      <c r="G101" s="192" t="n">
        <v>1919</v>
      </c>
      <c r="H101" s="440"/>
      <c r="I101" s="442" t="e">
        <f aca="false">C101+#REF!</f>
        <v>#REF!</v>
      </c>
      <c r="J101" s="442" t="e">
        <f aca="false">I101-G101</f>
        <v>#REF!</v>
      </c>
      <c r="L101" s="132"/>
      <c r="M101" s="132"/>
      <c r="N101" s="132"/>
    </row>
    <row r="102" customFormat="false" ht="12.75" hidden="false" customHeight="true" outlineLevel="0" collapsed="false">
      <c r="A102" s="395" t="n">
        <v>95</v>
      </c>
      <c r="B102" s="450" t="s">
        <v>247</v>
      </c>
      <c r="C102" s="439" t="n">
        <v>369</v>
      </c>
      <c r="D102" s="451"/>
      <c r="E102" s="439" t="n">
        <v>1190</v>
      </c>
      <c r="F102" s="440"/>
      <c r="G102" s="192" t="n">
        <v>1559</v>
      </c>
      <c r="H102" s="400"/>
      <c r="I102" s="442" t="e">
        <f aca="false">C102+#REF!</f>
        <v>#REF!</v>
      </c>
      <c r="J102" s="442" t="e">
        <f aca="false">I102-G102</f>
        <v>#REF!</v>
      </c>
      <c r="L102" s="132"/>
      <c r="M102" s="132"/>
      <c r="N102" s="132"/>
    </row>
    <row r="103" customFormat="false" ht="12.75" hidden="false" customHeight="true" outlineLevel="0" collapsed="false">
      <c r="A103" s="395" t="n">
        <v>971</v>
      </c>
      <c r="B103" s="450" t="s">
        <v>248</v>
      </c>
      <c r="C103" s="439" t="n">
        <v>274</v>
      </c>
      <c r="D103" s="451"/>
      <c r="E103" s="439" t="n">
        <v>620</v>
      </c>
      <c r="F103" s="440"/>
      <c r="G103" s="192" t="n">
        <v>894</v>
      </c>
      <c r="H103" s="400"/>
      <c r="I103" s="442" t="e">
        <f aca="false">C103+#REF!</f>
        <v>#REF!</v>
      </c>
      <c r="J103" s="442" t="e">
        <f aca="false">I103-G103</f>
        <v>#REF!</v>
      </c>
      <c r="L103" s="132"/>
      <c r="M103" s="132"/>
      <c r="N103" s="132"/>
    </row>
    <row r="104" customFormat="false" ht="12.75" hidden="false" customHeight="true" outlineLevel="0" collapsed="false">
      <c r="A104" s="395" t="n">
        <v>972</v>
      </c>
      <c r="B104" s="450" t="s">
        <v>249</v>
      </c>
      <c r="C104" s="439" t="n">
        <v>317</v>
      </c>
      <c r="D104" s="451"/>
      <c r="E104" s="439" t="n">
        <v>768</v>
      </c>
      <c r="F104" s="440"/>
      <c r="G104" s="192" t="n">
        <v>1085</v>
      </c>
      <c r="H104" s="400"/>
      <c r="I104" s="442" t="e">
        <f aca="false">C104+#REF!</f>
        <v>#REF!</v>
      </c>
      <c r="J104" s="442" t="e">
        <f aca="false">I104-G104</f>
        <v>#REF!</v>
      </c>
      <c r="L104" s="132"/>
      <c r="M104" s="132"/>
      <c r="N104" s="132"/>
    </row>
    <row r="105" customFormat="false" ht="12.75" hidden="false" customHeight="true" outlineLevel="0" collapsed="false">
      <c r="A105" s="395" t="n">
        <v>973</v>
      </c>
      <c r="B105" s="450" t="s">
        <v>250</v>
      </c>
      <c r="C105" s="439" t="n">
        <v>112</v>
      </c>
      <c r="D105" s="440" t="s">
        <v>167</v>
      </c>
      <c r="E105" s="439" t="n">
        <v>351</v>
      </c>
      <c r="F105" s="440" t="s">
        <v>167</v>
      </c>
      <c r="G105" s="192" t="n">
        <v>463</v>
      </c>
      <c r="H105" s="440" t="s">
        <v>167</v>
      </c>
      <c r="I105" s="442" t="e">
        <f aca="false">C105+#REF!</f>
        <v>#REF!</v>
      </c>
      <c r="J105" s="442" t="e">
        <f aca="false">I105-G105</f>
        <v>#REF!</v>
      </c>
      <c r="L105" s="132"/>
      <c r="M105" s="132"/>
      <c r="N105" s="132"/>
    </row>
    <row r="106" customFormat="false" ht="12.75" hidden="false" customHeight="true" outlineLevel="0" collapsed="false">
      <c r="A106" s="405" t="n">
        <v>974</v>
      </c>
      <c r="B106" s="453" t="s">
        <v>251</v>
      </c>
      <c r="C106" s="443" t="n">
        <v>402</v>
      </c>
      <c r="D106" s="454"/>
      <c r="E106" s="443" t="n">
        <v>1560</v>
      </c>
      <c r="F106" s="444"/>
      <c r="G106" s="205" t="n">
        <v>1962</v>
      </c>
      <c r="H106" s="410"/>
      <c r="I106" s="442" t="e">
        <f aca="false">C106+#REF!</f>
        <v>#REF!</v>
      </c>
      <c r="J106" s="442" t="e">
        <f aca="false">I106-G106</f>
        <v>#REF!</v>
      </c>
      <c r="L106" s="132"/>
      <c r="M106" s="132"/>
      <c r="N106" s="132"/>
    </row>
    <row r="107" customFormat="false" ht="11.25" hidden="false" customHeight="true" outlineLevel="0" collapsed="false">
      <c r="A107" s="415"/>
      <c r="B107" s="396"/>
      <c r="C107" s="194"/>
      <c r="D107" s="194"/>
      <c r="E107" s="194"/>
      <c r="F107" s="455"/>
      <c r="G107" s="455"/>
      <c r="H107" s="416"/>
      <c r="I107" s="442"/>
    </row>
    <row r="108" customFormat="false" ht="12.75" hidden="false" customHeight="true" outlineLevel="0" collapsed="false">
      <c r="A108" s="417" t="s">
        <v>252</v>
      </c>
      <c r="B108" s="417"/>
      <c r="C108" s="229" t="n">
        <f aca="false">SUM(C3:D102)</f>
        <v>33880</v>
      </c>
      <c r="D108" s="456"/>
      <c r="E108" s="234" t="n">
        <f aca="false">SUM(E3:F102)</f>
        <v>95215</v>
      </c>
      <c r="F108" s="234"/>
      <c r="G108" s="229" t="n">
        <f aca="false">SUM(G3:H102)</f>
        <v>129095</v>
      </c>
      <c r="H108" s="456"/>
      <c r="K108" s="392"/>
    </row>
    <row r="109" customFormat="false" ht="12.75" hidden="false" customHeight="true" outlineLevel="0" collapsed="false">
      <c r="A109" s="422" t="s">
        <v>253</v>
      </c>
      <c r="B109" s="422"/>
      <c r="C109" s="426" t="n">
        <f aca="false">SUM(C103:C106)</f>
        <v>1105</v>
      </c>
      <c r="D109" s="457"/>
      <c r="E109" s="458" t="n">
        <f aca="false">SUM(E103:E106)</f>
        <v>3299</v>
      </c>
      <c r="F109" s="458"/>
      <c r="G109" s="426" t="n">
        <f aca="false">SUM(G103:G106)</f>
        <v>4404</v>
      </c>
      <c r="H109" s="427"/>
      <c r="K109" s="392"/>
    </row>
    <row r="110" customFormat="false" ht="12.75" hidden="false" customHeight="true" outlineLevel="0" collapsed="false">
      <c r="A110" s="428" t="s">
        <v>254</v>
      </c>
      <c r="B110" s="428"/>
      <c r="C110" s="249" t="n">
        <f aca="false">SUM(C108:C109)</f>
        <v>34985</v>
      </c>
      <c r="D110" s="459"/>
      <c r="E110" s="251" t="n">
        <f aca="false">SUM(E108:E109)</f>
        <v>98514</v>
      </c>
      <c r="F110" s="251"/>
      <c r="G110" s="249" t="n">
        <f aca="false">SUM(G108:G109)</f>
        <v>133499</v>
      </c>
      <c r="H110" s="432"/>
      <c r="K110" s="392"/>
    </row>
    <row r="111" customFormat="false" ht="11.25" hidden="false" customHeight="false" outlineLevel="0" collapsed="false">
      <c r="A111" s="392" t="s">
        <v>300</v>
      </c>
      <c r="B111" s="392"/>
      <c r="C111" s="196"/>
      <c r="D111" s="196"/>
      <c r="E111" s="194"/>
      <c r="F111" s="194"/>
      <c r="H111" s="394"/>
    </row>
    <row r="112" customFormat="false" ht="18.75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9:B59"/>
    <mergeCell ref="C59:D59"/>
    <mergeCell ref="E59:F59"/>
    <mergeCell ref="G59:H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4:C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60:C10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0:C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E4:E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4:E5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E60:E10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E60:E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309722222222222" right="0.309722222222222" top="0.470138888888889" bottom="0.50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AH1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75" workbookViewId="0">
      <selection pane="topLeft" activeCell="U1" activeCellId="0" sqref="U1"/>
    </sheetView>
  </sheetViews>
  <sheetFormatPr defaultRowHeight="11.25" outlineLevelRow="0" outlineLevelCol="0"/>
  <cols>
    <col collapsed="false" customWidth="true" hidden="false" outlineLevel="0" max="1" min="1" style="100" width="4.43"/>
    <col collapsed="false" customWidth="true" hidden="false" outlineLevel="0" max="2" min="2" style="100" width="33.29"/>
    <col collapsed="false" customWidth="true" hidden="false" outlineLevel="0" max="3" min="3" style="100" width="6.28"/>
    <col collapsed="false" customWidth="true" hidden="false" outlineLevel="0" max="4" min="4" style="384" width="2.71"/>
    <col collapsed="false" customWidth="true" hidden="false" outlineLevel="0" max="5" min="5" style="100" width="7.29"/>
    <col collapsed="false" customWidth="true" hidden="false" outlineLevel="0" max="6" min="6" style="384" width="2.71"/>
    <col collapsed="false" customWidth="true" hidden="false" outlineLevel="0" max="7" min="7" style="100" width="7"/>
    <col collapsed="false" customWidth="true" hidden="false" outlineLevel="0" max="8" min="8" style="384" width="2.71"/>
    <col collapsed="false" customWidth="true" hidden="false" outlineLevel="0" max="9" min="9" style="100" width="6.28"/>
    <col collapsed="false" customWidth="true" hidden="false" outlineLevel="0" max="10" min="10" style="384" width="2.71"/>
    <col collapsed="false" customWidth="true" hidden="false" outlineLevel="0" max="11" min="11" style="100" width="6.28"/>
    <col collapsed="false" customWidth="true" hidden="false" outlineLevel="0" max="12" min="12" style="384" width="2.71"/>
    <col collapsed="false" customWidth="true" hidden="false" outlineLevel="0" max="13" min="13" style="100" width="6.28"/>
    <col collapsed="false" customWidth="true" hidden="false" outlineLevel="0" max="14" min="14" style="384" width="2.71"/>
    <col collapsed="false" customWidth="true" hidden="false" outlineLevel="0" max="15" min="15" style="100" width="8"/>
    <col collapsed="false" customWidth="true" hidden="false" outlineLevel="0" max="16" min="16" style="384" width="3.42"/>
    <col collapsed="false" customWidth="true" hidden="false" outlineLevel="0" max="17" min="17" style="100" width="9"/>
    <col collapsed="false" customWidth="true" hidden="false" outlineLevel="0" max="18" min="18" style="384" width="2.71"/>
    <col collapsed="false" customWidth="true" hidden="true" outlineLevel="0" max="20" min="19" style="100" width="7.29"/>
    <col collapsed="false" customWidth="false" hidden="false" outlineLevel="0" max="22" min="21" style="100" width="11.42"/>
    <col collapsed="false" customWidth="true" hidden="false" outlineLevel="0" max="23" min="23" style="100" width="4.43"/>
    <col collapsed="false" customWidth="false" hidden="false" outlineLevel="0" max="24" min="24" style="100" width="11.42"/>
    <col collapsed="false" customWidth="true" hidden="false" outlineLevel="0" max="25" min="25" style="100" width="4.43"/>
    <col collapsed="false" customWidth="false" hidden="false" outlineLevel="0" max="26" min="26" style="100" width="11.42"/>
    <col collapsed="false" customWidth="true" hidden="false" outlineLevel="0" max="27" min="27" style="100" width="4.43"/>
    <col collapsed="false" customWidth="false" hidden="false" outlineLevel="0" max="28" min="28" style="100" width="11.42"/>
    <col collapsed="false" customWidth="true" hidden="false" outlineLevel="0" max="29" min="29" style="100" width="4.43"/>
    <col collapsed="false" customWidth="false" hidden="false" outlineLevel="0" max="30" min="30" style="100" width="11.42"/>
    <col collapsed="false" customWidth="true" hidden="false" outlineLevel="0" max="31" min="31" style="100" width="4.43"/>
    <col collapsed="false" customWidth="false" hidden="false" outlineLevel="0" max="32" min="32" style="100" width="11.42"/>
    <col collapsed="false" customWidth="true" hidden="false" outlineLevel="0" max="33" min="33" style="100" width="4.43"/>
    <col collapsed="false" customWidth="false" hidden="false" outlineLevel="0" max="1025" min="34" style="100" width="11.42"/>
  </cols>
  <sheetData>
    <row r="1" customFormat="false" ht="28.5" hidden="false" customHeight="true" outlineLevel="0" collapsed="false">
      <c r="A1" s="385" t="s">
        <v>303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U1" s="24" t="s">
        <v>41</v>
      </c>
    </row>
    <row r="2" customFormat="false" ht="10.5" hidden="false" customHeight="true" outlineLevel="0" collapsed="false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</row>
    <row r="3" s="133" customFormat="true" ht="17.25" hidden="false" customHeight="true" outlineLevel="0" collapsed="false">
      <c r="A3" s="411"/>
      <c r="B3" s="411"/>
      <c r="C3" s="390" t="s">
        <v>304</v>
      </c>
      <c r="D3" s="390"/>
      <c r="E3" s="390"/>
      <c r="F3" s="390"/>
      <c r="G3" s="390"/>
      <c r="H3" s="390"/>
      <c r="I3" s="390" t="s">
        <v>305</v>
      </c>
      <c r="J3" s="390"/>
      <c r="K3" s="390"/>
      <c r="L3" s="390"/>
      <c r="M3" s="390"/>
      <c r="N3" s="390"/>
      <c r="O3" s="390"/>
      <c r="P3" s="390"/>
      <c r="Q3" s="460"/>
      <c r="R3" s="394"/>
    </row>
    <row r="4" customFormat="false" ht="41.25" hidden="false" customHeight="true" outlineLevel="0" collapsed="false">
      <c r="A4" s="185" t="s">
        <v>140</v>
      </c>
      <c r="B4" s="185"/>
      <c r="C4" s="461" t="s">
        <v>306</v>
      </c>
      <c r="D4" s="461"/>
      <c r="E4" s="462" t="s">
        <v>307</v>
      </c>
      <c r="F4" s="462"/>
      <c r="G4" s="438" t="s">
        <v>308</v>
      </c>
      <c r="H4" s="438"/>
      <c r="I4" s="437" t="s">
        <v>309</v>
      </c>
      <c r="J4" s="437"/>
      <c r="K4" s="438" t="s">
        <v>310</v>
      </c>
      <c r="L4" s="438"/>
      <c r="M4" s="437" t="s">
        <v>311</v>
      </c>
      <c r="N4" s="437"/>
      <c r="O4" s="438" t="s">
        <v>312</v>
      </c>
      <c r="P4" s="438"/>
      <c r="Q4" s="391" t="s">
        <v>302</v>
      </c>
      <c r="R4" s="391"/>
    </row>
    <row r="5" customFormat="false" ht="12.75" hidden="false" customHeight="true" outlineLevel="0" collapsed="false">
      <c r="A5" s="463" t="n">
        <v>1</v>
      </c>
      <c r="B5" s="464" t="s">
        <v>148</v>
      </c>
      <c r="C5" s="465" t="n">
        <v>20</v>
      </c>
      <c r="D5" s="466"/>
      <c r="E5" s="467" t="n">
        <v>212</v>
      </c>
      <c r="F5" s="468"/>
      <c r="G5" s="439" t="n">
        <v>96</v>
      </c>
      <c r="H5" s="469"/>
      <c r="I5" s="467" t="n">
        <v>24</v>
      </c>
      <c r="J5" s="468"/>
      <c r="K5" s="439" t="n">
        <v>17</v>
      </c>
      <c r="L5" s="469"/>
      <c r="M5" s="467" t="n">
        <v>0</v>
      </c>
      <c r="N5" s="468"/>
      <c r="O5" s="439" t="n">
        <v>505</v>
      </c>
      <c r="P5" s="469"/>
      <c r="Q5" s="470" t="n">
        <f aca="false">SUM(C5:P5)</f>
        <v>874</v>
      </c>
      <c r="R5" s="466" t="str">
        <f aca="false">IF(OR(D5="(e)", F5="(e)", H5="(e)", J5="(e)", L5="(e)", N5="(e)", P5="(e)"),"(e)","")</f>
        <v/>
      </c>
      <c r="S5" s="442" t="n">
        <f aca="false">SUM(C5:G5)</f>
        <v>328</v>
      </c>
      <c r="T5" s="442" t="n">
        <f aca="false">S5-Q5</f>
        <v>-546</v>
      </c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</row>
    <row r="6" customFormat="false" ht="12.75" hidden="false" customHeight="true" outlineLevel="0" collapsed="false">
      <c r="A6" s="395" t="n">
        <v>2</v>
      </c>
      <c r="B6" s="396" t="s">
        <v>149</v>
      </c>
      <c r="C6" s="439" t="n">
        <v>23</v>
      </c>
      <c r="D6" s="469"/>
      <c r="E6" s="441" t="n">
        <v>96</v>
      </c>
      <c r="F6" s="393"/>
      <c r="G6" s="439" t="n">
        <v>142</v>
      </c>
      <c r="H6" s="469"/>
      <c r="I6" s="441" t="n">
        <v>63</v>
      </c>
      <c r="J6" s="393"/>
      <c r="K6" s="439" t="n">
        <v>24</v>
      </c>
      <c r="L6" s="469"/>
      <c r="M6" s="441" t="n">
        <v>0</v>
      </c>
      <c r="N6" s="393"/>
      <c r="O6" s="439" t="n">
        <v>1215</v>
      </c>
      <c r="P6" s="469"/>
      <c r="Q6" s="194" t="n">
        <f aca="false">SUM(C6:P6)</f>
        <v>1563</v>
      </c>
      <c r="R6" s="469" t="str">
        <f aca="false">IF(OR(D6="(e)", F6="(e)", H6="(e)", J6="(e)", L6="(e)", N6="(e)", P6="(e)"),"(e)","")</f>
        <v/>
      </c>
      <c r="S6" s="442" t="n">
        <f aca="false">SUM(C6:G6)</f>
        <v>261</v>
      </c>
      <c r="T6" s="442" t="n">
        <f aca="false">S6-Q6</f>
        <v>-1302</v>
      </c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</row>
    <row r="7" customFormat="false" ht="12.75" hidden="false" customHeight="true" outlineLevel="0" collapsed="false">
      <c r="A7" s="395" t="n">
        <v>3</v>
      </c>
      <c r="B7" s="396" t="s">
        <v>150</v>
      </c>
      <c r="C7" s="439" t="n">
        <v>7</v>
      </c>
      <c r="D7" s="469"/>
      <c r="E7" s="441" t="n">
        <v>93</v>
      </c>
      <c r="F7" s="393"/>
      <c r="G7" s="439" t="n">
        <v>80</v>
      </c>
      <c r="H7" s="469"/>
      <c r="I7" s="441" t="n">
        <v>28</v>
      </c>
      <c r="J7" s="393"/>
      <c r="K7" s="439" t="n">
        <v>34</v>
      </c>
      <c r="L7" s="469"/>
      <c r="M7" s="441" t="n">
        <v>0</v>
      </c>
      <c r="N7" s="393"/>
      <c r="O7" s="439" t="n">
        <v>669</v>
      </c>
      <c r="P7" s="469"/>
      <c r="Q7" s="194" t="n">
        <f aca="false">SUM(C7:P7)</f>
        <v>911</v>
      </c>
      <c r="R7" s="469" t="str">
        <f aca="false">IF(OR(D7="(e)", F7="(e)", H7="(e)", J7="(e)", L7="(e)", N7="(e)", P7="(e)"),"(e)","")</f>
        <v/>
      </c>
      <c r="S7" s="442" t="n">
        <f aca="false">SUM(C7:G7)</f>
        <v>180</v>
      </c>
      <c r="T7" s="442" t="n">
        <f aca="false">S7-Q7</f>
        <v>-731</v>
      </c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</row>
    <row r="8" customFormat="false" ht="12.75" hidden="false" customHeight="true" outlineLevel="0" collapsed="false">
      <c r="A8" s="395" t="n">
        <v>4</v>
      </c>
      <c r="B8" s="396" t="s">
        <v>151</v>
      </c>
      <c r="C8" s="439" t="n">
        <v>2</v>
      </c>
      <c r="D8" s="469"/>
      <c r="E8" s="441" t="n">
        <v>62</v>
      </c>
      <c r="F8" s="393"/>
      <c r="G8" s="439" t="n">
        <v>19</v>
      </c>
      <c r="H8" s="469"/>
      <c r="I8" s="441" t="n">
        <v>3</v>
      </c>
      <c r="J8" s="393"/>
      <c r="K8" s="439" t="n">
        <v>11</v>
      </c>
      <c r="L8" s="469"/>
      <c r="M8" s="441" t="n">
        <v>0</v>
      </c>
      <c r="N8" s="393"/>
      <c r="O8" s="439" t="n">
        <v>173</v>
      </c>
      <c r="P8" s="469"/>
      <c r="Q8" s="194" t="n">
        <f aca="false">SUM(C8:P8)</f>
        <v>270</v>
      </c>
      <c r="R8" s="469" t="str">
        <f aca="false">IF(OR(D8="(e)", F8="(e)", H8="(e)", J8="(e)", L8="(e)", N8="(e)", P8="(e)"),"(e)","")</f>
        <v/>
      </c>
      <c r="S8" s="442" t="n">
        <f aca="false">SUM(C8:G8)</f>
        <v>83</v>
      </c>
      <c r="T8" s="442" t="n">
        <f aca="false">S8-Q8</f>
        <v>-187</v>
      </c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</row>
    <row r="9" customFormat="false" ht="12.75" hidden="false" customHeight="true" outlineLevel="0" collapsed="false">
      <c r="A9" s="395" t="n">
        <v>5</v>
      </c>
      <c r="B9" s="396" t="s">
        <v>152</v>
      </c>
      <c r="C9" s="439" t="n">
        <v>0</v>
      </c>
      <c r="D9" s="469"/>
      <c r="E9" s="441" t="n">
        <v>38</v>
      </c>
      <c r="F9" s="393"/>
      <c r="G9" s="439" t="n">
        <v>24</v>
      </c>
      <c r="H9" s="469"/>
      <c r="I9" s="441" t="n">
        <v>1</v>
      </c>
      <c r="J9" s="393"/>
      <c r="K9" s="439" t="n">
        <v>8</v>
      </c>
      <c r="L9" s="469"/>
      <c r="M9" s="441" t="n">
        <v>0</v>
      </c>
      <c r="N9" s="393"/>
      <c r="O9" s="439" t="n">
        <v>63</v>
      </c>
      <c r="P9" s="469"/>
      <c r="Q9" s="194" t="n">
        <f aca="false">SUM(C9:P9)</f>
        <v>134</v>
      </c>
      <c r="R9" s="469" t="str">
        <f aca="false">IF(OR(D9="(e)", F9="(e)", H9="(e)", J9="(e)", L9="(e)", N9="(e)", P9="(e)"),"(e)","")</f>
        <v/>
      </c>
      <c r="S9" s="442" t="n">
        <f aca="false">SUM(C9:G9)</f>
        <v>62</v>
      </c>
      <c r="T9" s="442" t="n">
        <f aca="false">S9-Q9</f>
        <v>-72</v>
      </c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</row>
    <row r="10" customFormat="false" ht="12.75" hidden="false" customHeight="true" outlineLevel="0" collapsed="false">
      <c r="A10" s="395" t="n">
        <v>6</v>
      </c>
      <c r="B10" s="396" t="s">
        <v>153</v>
      </c>
      <c r="C10" s="439" t="n">
        <v>14</v>
      </c>
      <c r="D10" s="469"/>
      <c r="E10" s="441" t="n">
        <v>150</v>
      </c>
      <c r="F10" s="393"/>
      <c r="G10" s="439" t="n">
        <v>175</v>
      </c>
      <c r="H10" s="469"/>
      <c r="I10" s="441" t="n">
        <v>54</v>
      </c>
      <c r="J10" s="393"/>
      <c r="K10" s="439" t="n">
        <v>28</v>
      </c>
      <c r="L10" s="469"/>
      <c r="M10" s="441" t="n">
        <v>0</v>
      </c>
      <c r="N10" s="393"/>
      <c r="O10" s="439" t="n">
        <v>789</v>
      </c>
      <c r="P10" s="469"/>
      <c r="Q10" s="194" t="n">
        <f aca="false">SUM(C10:P10)</f>
        <v>1210</v>
      </c>
      <c r="R10" s="469" t="str">
        <f aca="false">IF(OR(D10="(e)", F10="(e)", H10="(e)", J10="(e)", L10="(e)", N10="(e)", P10="(e)"),"(e)","")</f>
        <v/>
      </c>
      <c r="S10" s="442" t="n">
        <f aca="false">SUM(C10:G10)</f>
        <v>339</v>
      </c>
      <c r="T10" s="442" t="n">
        <f aca="false">S10-Q10</f>
        <v>-871</v>
      </c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  <c r="AF10" s="132"/>
      <c r="AG10" s="132"/>
      <c r="AH10" s="132"/>
    </row>
    <row r="11" customFormat="false" ht="12.75" hidden="false" customHeight="true" outlineLevel="0" collapsed="false">
      <c r="A11" s="395" t="n">
        <v>7</v>
      </c>
      <c r="B11" s="396" t="s">
        <v>154</v>
      </c>
      <c r="C11" s="439" t="n">
        <v>0</v>
      </c>
      <c r="D11" s="469"/>
      <c r="E11" s="441" t="n">
        <v>65</v>
      </c>
      <c r="F11" s="393"/>
      <c r="G11" s="439" t="n">
        <v>54</v>
      </c>
      <c r="H11" s="469"/>
      <c r="I11" s="441" t="n">
        <v>5</v>
      </c>
      <c r="J11" s="393"/>
      <c r="K11" s="439" t="n">
        <v>13</v>
      </c>
      <c r="L11" s="469"/>
      <c r="M11" s="441" t="n">
        <v>0</v>
      </c>
      <c r="N11" s="393"/>
      <c r="O11" s="439" t="n">
        <v>395</v>
      </c>
      <c r="P11" s="469"/>
      <c r="Q11" s="194" t="n">
        <f aca="false">SUM(C11:P11)</f>
        <v>532</v>
      </c>
      <c r="R11" s="469" t="str">
        <f aca="false">IF(OR(D11="(e)", F11="(e)", H11="(e)", J11="(e)", L11="(e)", N11="(e)", P11="(e)"),"(e)","")</f>
        <v/>
      </c>
      <c r="S11" s="442" t="n">
        <f aca="false">SUM(C11:G11)</f>
        <v>119</v>
      </c>
      <c r="T11" s="442" t="n">
        <f aca="false">S11-Q11</f>
        <v>-413</v>
      </c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</row>
    <row r="12" customFormat="false" ht="12.75" hidden="false" customHeight="true" outlineLevel="0" collapsed="false">
      <c r="A12" s="395" t="n">
        <v>8</v>
      </c>
      <c r="B12" s="396" t="s">
        <v>155</v>
      </c>
      <c r="C12" s="439" t="n">
        <v>7</v>
      </c>
      <c r="D12" s="469"/>
      <c r="E12" s="441" t="n">
        <v>17</v>
      </c>
      <c r="F12" s="393"/>
      <c r="G12" s="439" t="n">
        <v>102</v>
      </c>
      <c r="H12" s="469"/>
      <c r="I12" s="441" t="n">
        <v>30</v>
      </c>
      <c r="J12" s="393"/>
      <c r="K12" s="439" t="n">
        <v>26</v>
      </c>
      <c r="L12" s="469"/>
      <c r="M12" s="441" t="n">
        <v>0</v>
      </c>
      <c r="N12" s="393"/>
      <c r="O12" s="439" t="n">
        <v>755</v>
      </c>
      <c r="P12" s="469"/>
      <c r="Q12" s="194" t="n">
        <f aca="false">SUM(C12:P12)</f>
        <v>937</v>
      </c>
      <c r="R12" s="469" t="str">
        <f aca="false">IF(OR(D12="(e)", F12="(e)", H12="(e)", J12="(e)", L12="(e)", N12="(e)", P12="(e)"),"(e)","")</f>
        <v/>
      </c>
      <c r="S12" s="442" t="n">
        <f aca="false">SUM(C12:G12)</f>
        <v>126</v>
      </c>
      <c r="T12" s="442" t="n">
        <f aca="false">S12-Q12</f>
        <v>-811</v>
      </c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</row>
    <row r="13" customFormat="false" ht="12.75" hidden="false" customHeight="true" outlineLevel="0" collapsed="false">
      <c r="A13" s="395" t="n">
        <v>9</v>
      </c>
      <c r="B13" s="396" t="s">
        <v>156</v>
      </c>
      <c r="C13" s="439" t="n">
        <v>2</v>
      </c>
      <c r="D13" s="469"/>
      <c r="E13" s="441" t="n">
        <v>60</v>
      </c>
      <c r="F13" s="393"/>
      <c r="G13" s="439" t="n">
        <v>33</v>
      </c>
      <c r="H13" s="469"/>
      <c r="I13" s="441" t="n">
        <v>11</v>
      </c>
      <c r="J13" s="393"/>
      <c r="K13" s="439" t="n">
        <v>31</v>
      </c>
      <c r="L13" s="469"/>
      <c r="M13" s="441" t="n">
        <v>11</v>
      </c>
      <c r="N13" s="393"/>
      <c r="O13" s="439" t="n">
        <v>213</v>
      </c>
      <c r="P13" s="469"/>
      <c r="Q13" s="194" t="n">
        <f aca="false">SUM(C13:P13)</f>
        <v>361</v>
      </c>
      <c r="R13" s="469" t="str">
        <f aca="false">IF(OR(D13="(e)", F13="(e)", H13="(e)", J13="(e)", L13="(e)", N13="(e)", P13="(e)"),"(e)","")</f>
        <v/>
      </c>
      <c r="S13" s="442" t="n">
        <f aca="false">SUM(C13:G13)</f>
        <v>95</v>
      </c>
      <c r="T13" s="442" t="n">
        <f aca="false">S13-Q13</f>
        <v>-266</v>
      </c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</row>
    <row r="14" customFormat="false" ht="12.75" hidden="false" customHeight="true" outlineLevel="0" collapsed="false">
      <c r="A14" s="395" t="n">
        <v>10</v>
      </c>
      <c r="B14" s="396" t="s">
        <v>157</v>
      </c>
      <c r="C14" s="439" t="n">
        <v>18</v>
      </c>
      <c r="D14" s="469"/>
      <c r="E14" s="441" t="n">
        <v>96</v>
      </c>
      <c r="F14" s="393"/>
      <c r="G14" s="439" t="n">
        <v>93</v>
      </c>
      <c r="H14" s="469"/>
      <c r="I14" s="441" t="n">
        <v>23</v>
      </c>
      <c r="J14" s="393"/>
      <c r="K14" s="439" t="n">
        <v>28</v>
      </c>
      <c r="L14" s="469"/>
      <c r="M14" s="441" t="n">
        <v>0</v>
      </c>
      <c r="N14" s="393"/>
      <c r="O14" s="439" t="n">
        <v>574</v>
      </c>
      <c r="P14" s="469"/>
      <c r="Q14" s="194" t="n">
        <f aca="false">SUM(C14:P14)</f>
        <v>832</v>
      </c>
      <c r="R14" s="469" t="str">
        <f aca="false">IF(OR(D14="(e)", F14="(e)", H14="(e)", J14="(e)", L14="(e)", N14="(e)", P14="(e)"),"(e)","")</f>
        <v/>
      </c>
      <c r="S14" s="442" t="n">
        <f aca="false">SUM(C14:G14)</f>
        <v>207</v>
      </c>
      <c r="T14" s="442" t="n">
        <f aca="false">S14-Q14</f>
        <v>-625</v>
      </c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</row>
    <row r="15" customFormat="false" ht="12.75" hidden="false" customHeight="true" outlineLevel="0" collapsed="false">
      <c r="A15" s="395" t="n">
        <v>11</v>
      </c>
      <c r="B15" s="396" t="s">
        <v>158</v>
      </c>
      <c r="C15" s="439" t="n">
        <v>24</v>
      </c>
      <c r="D15" s="469"/>
      <c r="E15" s="441" t="n">
        <v>156</v>
      </c>
      <c r="F15" s="393"/>
      <c r="G15" s="439" t="n">
        <v>68</v>
      </c>
      <c r="H15" s="469"/>
      <c r="I15" s="441" t="n">
        <v>20</v>
      </c>
      <c r="J15" s="393"/>
      <c r="K15" s="439" t="n">
        <v>0</v>
      </c>
      <c r="L15" s="469"/>
      <c r="M15" s="441" t="n">
        <v>0</v>
      </c>
      <c r="N15" s="393"/>
      <c r="O15" s="439" t="n">
        <v>511</v>
      </c>
      <c r="P15" s="469"/>
      <c r="Q15" s="194" t="n">
        <f aca="false">SUM(C15:P15)</f>
        <v>779</v>
      </c>
      <c r="R15" s="469" t="str">
        <f aca="false">IF(OR(D15="(e)", F15="(e)", H15="(e)", J15="(e)", L15="(e)", N15="(e)", P15="(e)"),"(e)","")</f>
        <v/>
      </c>
      <c r="S15" s="442" t="n">
        <f aca="false">SUM(C15:G15)</f>
        <v>248</v>
      </c>
      <c r="T15" s="442" t="n">
        <f aca="false">S15-Q15</f>
        <v>-531</v>
      </c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</row>
    <row r="16" customFormat="false" ht="12.75" hidden="false" customHeight="true" outlineLevel="0" collapsed="false">
      <c r="A16" s="395" t="n">
        <v>12</v>
      </c>
      <c r="B16" s="396" t="s">
        <v>159</v>
      </c>
      <c r="C16" s="439" t="n">
        <v>5</v>
      </c>
      <c r="D16" s="469"/>
      <c r="E16" s="441" t="n">
        <v>125</v>
      </c>
      <c r="F16" s="393"/>
      <c r="G16" s="439" t="n">
        <v>78</v>
      </c>
      <c r="H16" s="469"/>
      <c r="I16" s="441" t="n">
        <v>23</v>
      </c>
      <c r="J16" s="393"/>
      <c r="K16" s="439" t="n">
        <v>8</v>
      </c>
      <c r="L16" s="469"/>
      <c r="M16" s="441" t="n">
        <v>23</v>
      </c>
      <c r="N16" s="393"/>
      <c r="O16" s="439" t="n">
        <v>425</v>
      </c>
      <c r="P16" s="469"/>
      <c r="Q16" s="194" t="n">
        <f aca="false">SUM(C16:P16)</f>
        <v>687</v>
      </c>
      <c r="R16" s="469" t="str">
        <f aca="false">IF(OR(D16="(e)", F16="(e)", H16="(e)", J16="(e)", L16="(e)", N16="(e)", P16="(e)"),"(e)","")</f>
        <v/>
      </c>
      <c r="S16" s="442" t="n">
        <f aca="false">SUM(C16:G16)</f>
        <v>208</v>
      </c>
      <c r="T16" s="442" t="n">
        <f aca="false">S16-Q16</f>
        <v>-479</v>
      </c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</row>
    <row r="17" customFormat="false" ht="12.75" hidden="false" customHeight="true" outlineLevel="0" collapsed="false">
      <c r="A17" s="395" t="n">
        <v>13</v>
      </c>
      <c r="B17" s="396" t="s">
        <v>160</v>
      </c>
      <c r="C17" s="439" t="n">
        <v>77</v>
      </c>
      <c r="D17" s="469"/>
      <c r="E17" s="441" t="n">
        <v>144</v>
      </c>
      <c r="F17" s="393"/>
      <c r="G17" s="439" t="n">
        <v>401</v>
      </c>
      <c r="H17" s="469"/>
      <c r="I17" s="441" t="n">
        <v>77</v>
      </c>
      <c r="J17" s="393"/>
      <c r="K17" s="439" t="n">
        <v>81</v>
      </c>
      <c r="L17" s="469"/>
      <c r="M17" s="441" t="n">
        <v>1</v>
      </c>
      <c r="N17" s="393"/>
      <c r="O17" s="439" t="n">
        <v>1840</v>
      </c>
      <c r="P17" s="469"/>
      <c r="Q17" s="194" t="n">
        <f aca="false">SUM(C17:P17)</f>
        <v>2621</v>
      </c>
      <c r="R17" s="469" t="str">
        <f aca="false">IF(OR(D17="(e)", F17="(e)", H17="(e)", J17="(e)", L17="(e)", N17="(e)", P17="(e)"),"(e)","")</f>
        <v/>
      </c>
      <c r="S17" s="442" t="n">
        <f aca="false">SUM(C17:G17)</f>
        <v>622</v>
      </c>
      <c r="T17" s="442" t="n">
        <f aca="false">S17-Q17</f>
        <v>-1999</v>
      </c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</row>
    <row r="18" customFormat="false" ht="12.75" hidden="false" customHeight="true" outlineLevel="0" collapsed="false">
      <c r="A18" s="395" t="n">
        <v>14</v>
      </c>
      <c r="B18" s="396" t="s">
        <v>161</v>
      </c>
      <c r="C18" s="439" t="n">
        <v>27</v>
      </c>
      <c r="D18" s="469"/>
      <c r="E18" s="441" t="n">
        <v>206</v>
      </c>
      <c r="F18" s="393"/>
      <c r="G18" s="439" t="n">
        <v>323</v>
      </c>
      <c r="H18" s="469"/>
      <c r="I18" s="441" t="n">
        <v>37</v>
      </c>
      <c r="J18" s="393"/>
      <c r="K18" s="439" t="n">
        <v>41</v>
      </c>
      <c r="L18" s="469"/>
      <c r="M18" s="441" t="n">
        <v>0</v>
      </c>
      <c r="N18" s="393"/>
      <c r="O18" s="439" t="n">
        <v>1418</v>
      </c>
      <c r="P18" s="469"/>
      <c r="Q18" s="194" t="n">
        <f aca="false">SUM(C18:P18)</f>
        <v>2052</v>
      </c>
      <c r="R18" s="469" t="str">
        <f aca="false">IF(OR(D18="(e)", F18="(e)", H18="(e)", J18="(e)", L18="(e)", N18="(e)", P18="(e)"),"(e)","")</f>
        <v/>
      </c>
      <c r="S18" s="442" t="n">
        <f aca="false">SUM(C18:G18)</f>
        <v>556</v>
      </c>
      <c r="T18" s="442" t="n">
        <f aca="false">S18-Q18</f>
        <v>-1496</v>
      </c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</row>
    <row r="19" customFormat="false" ht="12.75" hidden="false" customHeight="true" outlineLevel="0" collapsed="false">
      <c r="A19" s="395" t="n">
        <v>15</v>
      </c>
      <c r="B19" s="396" t="s">
        <v>162</v>
      </c>
      <c r="C19" s="439" t="n">
        <v>1</v>
      </c>
      <c r="D19" s="469"/>
      <c r="E19" s="441" t="n">
        <v>12</v>
      </c>
      <c r="F19" s="393"/>
      <c r="G19" s="439" t="n">
        <v>15</v>
      </c>
      <c r="H19" s="469"/>
      <c r="I19" s="441" t="n">
        <v>1</v>
      </c>
      <c r="J19" s="393"/>
      <c r="K19" s="439" t="n">
        <v>1</v>
      </c>
      <c r="L19" s="469"/>
      <c r="M19" s="441" t="n">
        <v>0</v>
      </c>
      <c r="N19" s="393"/>
      <c r="O19" s="439" t="n">
        <v>148</v>
      </c>
      <c r="P19" s="469"/>
      <c r="Q19" s="194" t="n">
        <f aca="false">SUM(C19:P19)</f>
        <v>178</v>
      </c>
      <c r="R19" s="469" t="str">
        <f aca="false">IF(OR(D19="(e)", F19="(e)", H19="(e)", J19="(e)", L19="(e)", N19="(e)", P19="(e)"),"(e)","")</f>
        <v/>
      </c>
      <c r="S19" s="442" t="n">
        <f aca="false">SUM(C19:G19)</f>
        <v>28</v>
      </c>
      <c r="T19" s="442" t="n">
        <f aca="false">S19-Q19</f>
        <v>-150</v>
      </c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2"/>
      <c r="AH19" s="132"/>
    </row>
    <row r="20" customFormat="false" ht="12.75" hidden="false" customHeight="true" outlineLevel="0" collapsed="false">
      <c r="A20" s="395" t="n">
        <v>16</v>
      </c>
      <c r="B20" s="396" t="s">
        <v>163</v>
      </c>
      <c r="C20" s="439" t="n">
        <v>13</v>
      </c>
      <c r="D20" s="469"/>
      <c r="E20" s="441" t="n">
        <v>85</v>
      </c>
      <c r="F20" s="393"/>
      <c r="G20" s="439" t="n">
        <v>95</v>
      </c>
      <c r="H20" s="469"/>
      <c r="I20" s="441" t="n">
        <v>22</v>
      </c>
      <c r="J20" s="393"/>
      <c r="K20" s="439" t="n">
        <v>20</v>
      </c>
      <c r="L20" s="469"/>
      <c r="M20" s="441" t="n">
        <v>0</v>
      </c>
      <c r="N20" s="393"/>
      <c r="O20" s="439" t="n">
        <v>536</v>
      </c>
      <c r="P20" s="469"/>
      <c r="Q20" s="194" t="n">
        <f aca="false">SUM(C20:P20)</f>
        <v>771</v>
      </c>
      <c r="R20" s="469" t="str">
        <f aca="false">IF(OR(D20="(e)", F20="(e)", H20="(e)", J20="(e)", L20="(e)", N20="(e)", P20="(e)"),"(e)","")</f>
        <v/>
      </c>
      <c r="S20" s="442" t="n">
        <f aca="false">SUM(C20:G20)</f>
        <v>193</v>
      </c>
      <c r="T20" s="442" t="n">
        <f aca="false">S20-Q20</f>
        <v>-578</v>
      </c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</row>
    <row r="21" customFormat="false" ht="12.75" hidden="false" customHeight="true" outlineLevel="0" collapsed="false">
      <c r="A21" s="395" t="n">
        <v>17</v>
      </c>
      <c r="B21" s="396" t="s">
        <v>164</v>
      </c>
      <c r="C21" s="439" t="n">
        <v>14</v>
      </c>
      <c r="D21" s="469"/>
      <c r="E21" s="441" t="n">
        <v>150</v>
      </c>
      <c r="F21" s="393"/>
      <c r="G21" s="439" t="n">
        <v>131</v>
      </c>
      <c r="H21" s="469"/>
      <c r="I21" s="441" t="n">
        <v>43</v>
      </c>
      <c r="J21" s="393"/>
      <c r="K21" s="439" t="n">
        <v>7</v>
      </c>
      <c r="L21" s="469"/>
      <c r="M21" s="441" t="n">
        <v>0</v>
      </c>
      <c r="N21" s="393"/>
      <c r="O21" s="439" t="n">
        <v>673</v>
      </c>
      <c r="P21" s="469"/>
      <c r="Q21" s="194" t="n">
        <f aca="false">SUM(C21:P21)</f>
        <v>1018</v>
      </c>
      <c r="R21" s="469" t="str">
        <f aca="false">IF(OR(D21="(e)", F21="(e)", H21="(e)", J21="(e)", L21="(e)", N21="(e)", P21="(e)"),"(e)","")</f>
        <v/>
      </c>
      <c r="S21" s="442" t="n">
        <f aca="false">SUM(C21:G21)</f>
        <v>295</v>
      </c>
      <c r="T21" s="442" t="n">
        <f aca="false">S21-Q21</f>
        <v>-723</v>
      </c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</row>
    <row r="22" customFormat="false" ht="12.75" hidden="false" customHeight="true" outlineLevel="0" collapsed="false">
      <c r="A22" s="395" t="n">
        <v>18</v>
      </c>
      <c r="B22" s="396" t="s">
        <v>165</v>
      </c>
      <c r="C22" s="439" t="n">
        <v>6</v>
      </c>
      <c r="D22" s="469"/>
      <c r="E22" s="441" t="n">
        <v>197</v>
      </c>
      <c r="F22" s="393"/>
      <c r="G22" s="439" t="n">
        <v>106</v>
      </c>
      <c r="H22" s="469"/>
      <c r="I22" s="441" t="n">
        <v>29</v>
      </c>
      <c r="J22" s="393"/>
      <c r="K22" s="439" t="n">
        <v>18</v>
      </c>
      <c r="L22" s="469"/>
      <c r="M22" s="441" t="n">
        <v>0</v>
      </c>
      <c r="N22" s="393"/>
      <c r="O22" s="439" t="n">
        <v>562</v>
      </c>
      <c r="P22" s="469"/>
      <c r="Q22" s="194" t="n">
        <f aca="false">SUM(C22:P22)</f>
        <v>918</v>
      </c>
      <c r="R22" s="469" t="str">
        <f aca="false">IF(OR(D22="(e)", F22="(e)", H22="(e)", J22="(e)", L22="(e)", N22="(e)", P22="(e)"),"(e)","")</f>
        <v/>
      </c>
      <c r="S22" s="442" t="n">
        <f aca="false">SUM(C22:G22)</f>
        <v>309</v>
      </c>
      <c r="T22" s="442" t="n">
        <f aca="false">S22-Q22</f>
        <v>-609</v>
      </c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</row>
    <row r="23" customFormat="false" ht="12.75" hidden="false" customHeight="true" outlineLevel="0" collapsed="false">
      <c r="A23" s="395" t="n">
        <v>19</v>
      </c>
      <c r="B23" s="396" t="s">
        <v>166</v>
      </c>
      <c r="C23" s="439" t="n">
        <v>3</v>
      </c>
      <c r="D23" s="469"/>
      <c r="E23" s="441" t="n">
        <v>6</v>
      </c>
      <c r="F23" s="393"/>
      <c r="G23" s="439" t="n">
        <v>43</v>
      </c>
      <c r="H23" s="469"/>
      <c r="I23" s="441" t="n">
        <v>9</v>
      </c>
      <c r="J23" s="393"/>
      <c r="K23" s="439" t="n">
        <v>15</v>
      </c>
      <c r="L23" s="469"/>
      <c r="M23" s="441" t="n">
        <v>0</v>
      </c>
      <c r="N23" s="393"/>
      <c r="O23" s="439" t="n">
        <v>294</v>
      </c>
      <c r="P23" s="469"/>
      <c r="Q23" s="194" t="n">
        <f aca="false">SUM(C23:P23)</f>
        <v>370</v>
      </c>
      <c r="R23" s="469" t="str">
        <f aca="false">IF(OR(D23="(e)", F23="(e)", H23="(e)", J23="(e)", L23="(e)", N23="(e)", P23="(e)"),"(e)","")</f>
        <v/>
      </c>
      <c r="S23" s="442" t="n">
        <f aca="false">SUM(C23:G23)</f>
        <v>52</v>
      </c>
      <c r="T23" s="442" t="n">
        <f aca="false">S23-Q23</f>
        <v>-318</v>
      </c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</row>
    <row r="24" customFormat="false" ht="12.75" hidden="false" customHeight="true" outlineLevel="0" collapsed="false">
      <c r="A24" s="395" t="s">
        <v>168</v>
      </c>
      <c r="B24" s="396" t="s">
        <v>169</v>
      </c>
      <c r="C24" s="439" t="n">
        <v>0</v>
      </c>
      <c r="D24" s="469"/>
      <c r="E24" s="441" t="n">
        <v>48</v>
      </c>
      <c r="F24" s="393"/>
      <c r="G24" s="439" t="n">
        <v>19</v>
      </c>
      <c r="H24" s="469"/>
      <c r="I24" s="441" t="n">
        <v>1</v>
      </c>
      <c r="J24" s="393"/>
      <c r="K24" s="439" t="n">
        <v>3</v>
      </c>
      <c r="L24" s="469"/>
      <c r="M24" s="441" t="n">
        <v>0</v>
      </c>
      <c r="N24" s="393"/>
      <c r="O24" s="439" t="n">
        <v>81</v>
      </c>
      <c r="P24" s="469"/>
      <c r="Q24" s="194" t="n">
        <f aca="false">SUM(C24:P24)</f>
        <v>152</v>
      </c>
      <c r="R24" s="469" t="str">
        <f aca="false">IF(OR(D24="(e)", F24="(e)", H24="(e)", J24="(e)", L24="(e)", N24="(e)", P24="(e)"),"(e)","")</f>
        <v/>
      </c>
      <c r="S24" s="442" t="n">
        <f aca="false">SUM(C24:G24)</f>
        <v>67</v>
      </c>
      <c r="T24" s="442" t="n">
        <f aca="false">S24-Q24</f>
        <v>-85</v>
      </c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</row>
    <row r="25" customFormat="false" ht="12.75" hidden="false" customHeight="true" outlineLevel="0" collapsed="false">
      <c r="A25" s="395" t="s">
        <v>170</v>
      </c>
      <c r="B25" s="396" t="s">
        <v>171</v>
      </c>
      <c r="C25" s="439" t="n">
        <v>4</v>
      </c>
      <c r="D25" s="469" t="s">
        <v>167</v>
      </c>
      <c r="E25" s="441" t="n">
        <v>15</v>
      </c>
      <c r="F25" s="393" t="s">
        <v>167</v>
      </c>
      <c r="G25" s="439" t="n">
        <v>14</v>
      </c>
      <c r="H25" s="469" t="s">
        <v>167</v>
      </c>
      <c r="I25" s="441" t="n">
        <v>5</v>
      </c>
      <c r="J25" s="393" t="s">
        <v>167</v>
      </c>
      <c r="K25" s="439" t="n">
        <v>3</v>
      </c>
      <c r="L25" s="469" t="s">
        <v>167</v>
      </c>
      <c r="M25" s="441" t="n">
        <v>0</v>
      </c>
      <c r="N25" s="393" t="s">
        <v>167</v>
      </c>
      <c r="O25" s="439" t="n">
        <v>74</v>
      </c>
      <c r="P25" s="469" t="s">
        <v>167</v>
      </c>
      <c r="Q25" s="194" t="n">
        <f aca="false">SUM(C25:P25)</f>
        <v>115</v>
      </c>
      <c r="R25" s="469" t="str">
        <f aca="false">IF(OR(D25="(e)", F25="(e)", H25="(e)", J25="(e)", L25="(e)", N25="(e)", P25="(e)"),"(e)","")</f>
        <v>(e)</v>
      </c>
      <c r="S25" s="442" t="n">
        <f aca="false">SUM(C25:G25)</f>
        <v>33</v>
      </c>
      <c r="T25" s="442" t="n">
        <f aca="false">S25-Q25</f>
        <v>-82</v>
      </c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</row>
    <row r="26" customFormat="false" ht="12.75" hidden="false" customHeight="true" outlineLevel="0" collapsed="false">
      <c r="A26" s="395" t="n">
        <v>21</v>
      </c>
      <c r="B26" s="396" t="s">
        <v>172</v>
      </c>
      <c r="C26" s="439" t="n">
        <v>32</v>
      </c>
      <c r="D26" s="469"/>
      <c r="E26" s="441" t="n">
        <v>203</v>
      </c>
      <c r="F26" s="393"/>
      <c r="G26" s="439" t="n">
        <v>103</v>
      </c>
      <c r="H26" s="469"/>
      <c r="I26" s="441" t="n">
        <v>23</v>
      </c>
      <c r="J26" s="393"/>
      <c r="K26" s="439" t="n">
        <v>63</v>
      </c>
      <c r="L26" s="469"/>
      <c r="M26" s="441" t="n">
        <v>1</v>
      </c>
      <c r="N26" s="393"/>
      <c r="O26" s="439" t="n">
        <v>815</v>
      </c>
      <c r="P26" s="469"/>
      <c r="Q26" s="194" t="n">
        <f aca="false">SUM(C26:P26)</f>
        <v>1240</v>
      </c>
      <c r="R26" s="469" t="str">
        <f aca="false">IF(OR(D26="(e)", F26="(e)", H26="(e)", J26="(e)", L26="(e)", N26="(e)", P26="(e)"),"(e)","")</f>
        <v/>
      </c>
      <c r="S26" s="442" t="n">
        <f aca="false">SUM(C26:G26)</f>
        <v>338</v>
      </c>
      <c r="T26" s="442" t="n">
        <f aca="false">S26-Q26</f>
        <v>-902</v>
      </c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</row>
    <row r="27" customFormat="false" ht="12.75" hidden="false" customHeight="true" outlineLevel="0" collapsed="false">
      <c r="A27" s="395" t="n">
        <v>22</v>
      </c>
      <c r="B27" s="396" t="s">
        <v>173</v>
      </c>
      <c r="C27" s="439" t="n">
        <v>15</v>
      </c>
      <c r="D27" s="469"/>
      <c r="E27" s="441" t="n">
        <v>159</v>
      </c>
      <c r="F27" s="393"/>
      <c r="G27" s="439" t="n">
        <v>150</v>
      </c>
      <c r="H27" s="469"/>
      <c r="I27" s="441" t="n">
        <v>19</v>
      </c>
      <c r="J27" s="393"/>
      <c r="K27" s="439" t="n">
        <v>86</v>
      </c>
      <c r="L27" s="469"/>
      <c r="M27" s="441" t="n">
        <v>0</v>
      </c>
      <c r="N27" s="393"/>
      <c r="O27" s="439" t="n">
        <v>983</v>
      </c>
      <c r="P27" s="469"/>
      <c r="Q27" s="194" t="n">
        <f aca="false">SUM(C27:P27)</f>
        <v>1412</v>
      </c>
      <c r="R27" s="469" t="str">
        <f aca="false">IF(OR(D27="(e)", F27="(e)", H27="(e)", J27="(e)", L27="(e)", N27="(e)", P27="(e)"),"(e)","")</f>
        <v/>
      </c>
      <c r="S27" s="442" t="n">
        <f aca="false">SUM(C27:G27)</f>
        <v>324</v>
      </c>
      <c r="T27" s="442" t="n">
        <f aca="false">S27-Q27</f>
        <v>-1088</v>
      </c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</row>
    <row r="28" customFormat="false" ht="12.75" hidden="false" customHeight="true" outlineLevel="0" collapsed="false">
      <c r="A28" s="395" t="n">
        <v>23</v>
      </c>
      <c r="B28" s="396" t="s">
        <v>174</v>
      </c>
      <c r="C28" s="439" t="n">
        <v>2</v>
      </c>
      <c r="D28" s="469"/>
      <c r="E28" s="441" t="n">
        <v>15</v>
      </c>
      <c r="F28" s="393"/>
      <c r="G28" s="439" t="n">
        <v>47</v>
      </c>
      <c r="H28" s="469"/>
      <c r="I28" s="441" t="n">
        <v>10</v>
      </c>
      <c r="J28" s="393"/>
      <c r="K28" s="439" t="n">
        <v>8</v>
      </c>
      <c r="L28" s="469"/>
      <c r="M28" s="441" t="n">
        <v>0</v>
      </c>
      <c r="N28" s="393"/>
      <c r="O28" s="439" t="n">
        <v>178</v>
      </c>
      <c r="P28" s="469"/>
      <c r="Q28" s="194" t="n">
        <f aca="false">SUM(C28:P28)</f>
        <v>260</v>
      </c>
      <c r="R28" s="469" t="str">
        <f aca="false">IF(OR(D28="(e)", F28="(e)", H28="(e)", J28="(e)", L28="(e)", N28="(e)", P28="(e)"),"(e)","")</f>
        <v/>
      </c>
      <c r="S28" s="442" t="n">
        <f aca="false">SUM(C28:G28)</f>
        <v>64</v>
      </c>
      <c r="T28" s="442" t="n">
        <f aca="false">S28-Q28</f>
        <v>-196</v>
      </c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</row>
    <row r="29" customFormat="false" ht="12.75" hidden="false" customHeight="true" outlineLevel="0" collapsed="false">
      <c r="A29" s="395" t="n">
        <v>24</v>
      </c>
      <c r="B29" s="396" t="s">
        <v>175</v>
      </c>
      <c r="C29" s="439" t="n">
        <v>14</v>
      </c>
      <c r="D29" s="469"/>
      <c r="E29" s="441" t="n">
        <v>114</v>
      </c>
      <c r="F29" s="393"/>
      <c r="G29" s="439" t="n">
        <v>97</v>
      </c>
      <c r="H29" s="469"/>
      <c r="I29" s="441" t="n">
        <v>21</v>
      </c>
      <c r="J29" s="393"/>
      <c r="K29" s="439" t="n">
        <v>7</v>
      </c>
      <c r="L29" s="469"/>
      <c r="M29" s="441" t="n">
        <v>0</v>
      </c>
      <c r="N29" s="393"/>
      <c r="O29" s="439" t="n">
        <v>484</v>
      </c>
      <c r="P29" s="469"/>
      <c r="Q29" s="194" t="n">
        <f aca="false">SUM(C29:P29)</f>
        <v>737</v>
      </c>
      <c r="R29" s="469" t="str">
        <f aca="false">IF(OR(D29="(e)", F29="(e)", H29="(e)", J29="(e)", L29="(e)", N29="(e)", P29="(e)"),"(e)","")</f>
        <v/>
      </c>
      <c r="S29" s="442" t="n">
        <f aca="false">SUM(C29:G29)</f>
        <v>225</v>
      </c>
      <c r="T29" s="442" t="n">
        <f aca="false">S29-Q29</f>
        <v>-512</v>
      </c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</row>
    <row r="30" customFormat="false" ht="12.75" hidden="false" customHeight="true" outlineLevel="0" collapsed="false">
      <c r="A30" s="395" t="n">
        <v>25</v>
      </c>
      <c r="B30" s="396" t="s">
        <v>176</v>
      </c>
      <c r="C30" s="439" t="n">
        <v>7</v>
      </c>
      <c r="D30" s="469"/>
      <c r="E30" s="441" t="n">
        <v>123</v>
      </c>
      <c r="F30" s="393"/>
      <c r="G30" s="439" t="n">
        <v>133</v>
      </c>
      <c r="H30" s="469"/>
      <c r="I30" s="441" t="n">
        <v>60</v>
      </c>
      <c r="J30" s="393"/>
      <c r="K30" s="439" t="n">
        <v>23</v>
      </c>
      <c r="L30" s="469"/>
      <c r="M30" s="441" t="n">
        <v>0</v>
      </c>
      <c r="N30" s="393"/>
      <c r="O30" s="439" t="n">
        <v>639</v>
      </c>
      <c r="P30" s="469"/>
      <c r="Q30" s="194" t="n">
        <f aca="false">SUM(C30:P30)</f>
        <v>985</v>
      </c>
      <c r="R30" s="469" t="str">
        <f aca="false">IF(OR(D30="(e)", F30="(e)", H30="(e)", J30="(e)", L30="(e)", N30="(e)", P30="(e)"),"(e)","")</f>
        <v/>
      </c>
      <c r="S30" s="442" t="n">
        <f aca="false">SUM(C30:G30)</f>
        <v>263</v>
      </c>
      <c r="T30" s="442" t="n">
        <f aca="false">S30-Q30</f>
        <v>-722</v>
      </c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</row>
    <row r="31" customFormat="false" ht="12.75" hidden="false" customHeight="true" outlineLevel="0" collapsed="false">
      <c r="A31" s="395" t="n">
        <v>26</v>
      </c>
      <c r="B31" s="396" t="s">
        <v>177</v>
      </c>
      <c r="C31" s="439" t="n">
        <v>7</v>
      </c>
      <c r="D31" s="469"/>
      <c r="E31" s="441" t="n">
        <v>105</v>
      </c>
      <c r="F31" s="393"/>
      <c r="G31" s="439" t="n">
        <v>33</v>
      </c>
      <c r="H31" s="469"/>
      <c r="I31" s="441" t="n">
        <v>21</v>
      </c>
      <c r="J31" s="393"/>
      <c r="K31" s="439" t="n">
        <v>16</v>
      </c>
      <c r="L31" s="469"/>
      <c r="M31" s="441" t="n">
        <v>0</v>
      </c>
      <c r="N31" s="393"/>
      <c r="O31" s="439" t="n">
        <v>621</v>
      </c>
      <c r="P31" s="469"/>
      <c r="Q31" s="194" t="n">
        <f aca="false">SUM(C31:P31)</f>
        <v>803</v>
      </c>
      <c r="R31" s="469" t="str">
        <f aca="false">IF(OR(D31="(e)", F31="(e)", H31="(e)", J31="(e)", L31="(e)", N31="(e)", P31="(e)"),"(e)","")</f>
        <v/>
      </c>
      <c r="S31" s="442" t="n">
        <f aca="false">SUM(C31:G31)</f>
        <v>145</v>
      </c>
      <c r="T31" s="442" t="n">
        <f aca="false">S31-Q31</f>
        <v>-658</v>
      </c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</row>
    <row r="32" customFormat="false" ht="12.75" hidden="false" customHeight="true" outlineLevel="0" collapsed="false">
      <c r="A32" s="395" t="n">
        <v>27</v>
      </c>
      <c r="B32" s="396" t="s">
        <v>178</v>
      </c>
      <c r="C32" s="439" t="n">
        <v>20</v>
      </c>
      <c r="D32" s="469"/>
      <c r="E32" s="441" t="n">
        <v>174</v>
      </c>
      <c r="F32" s="393"/>
      <c r="G32" s="439" t="n">
        <v>148</v>
      </c>
      <c r="H32" s="469"/>
      <c r="I32" s="441" t="n">
        <v>29</v>
      </c>
      <c r="J32" s="393"/>
      <c r="K32" s="439" t="n">
        <v>23</v>
      </c>
      <c r="L32" s="469"/>
      <c r="M32" s="441" t="n">
        <v>11</v>
      </c>
      <c r="N32" s="393"/>
      <c r="O32" s="439" t="n">
        <v>948</v>
      </c>
      <c r="P32" s="469"/>
      <c r="Q32" s="194" t="n">
        <f aca="false">SUM(C32:P32)</f>
        <v>1353</v>
      </c>
      <c r="R32" s="469" t="str">
        <f aca="false">IF(OR(D32="(e)", F32="(e)", H32="(e)", J32="(e)", L32="(e)", N32="(e)", P32="(e)"),"(e)","")</f>
        <v/>
      </c>
      <c r="S32" s="442" t="n">
        <f aca="false">SUM(C32:G32)</f>
        <v>342</v>
      </c>
      <c r="T32" s="442" t="n">
        <f aca="false">S32-Q32</f>
        <v>-1011</v>
      </c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</row>
    <row r="33" customFormat="false" ht="12.75" hidden="false" customHeight="true" outlineLevel="0" collapsed="false">
      <c r="A33" s="395" t="n">
        <v>28</v>
      </c>
      <c r="B33" s="396" t="s">
        <v>179</v>
      </c>
      <c r="C33" s="439" t="n">
        <v>13</v>
      </c>
      <c r="D33" s="469"/>
      <c r="E33" s="441" t="n">
        <v>168</v>
      </c>
      <c r="F33" s="393"/>
      <c r="G33" s="439" t="n">
        <v>112</v>
      </c>
      <c r="H33" s="469"/>
      <c r="I33" s="441" t="n">
        <v>15</v>
      </c>
      <c r="J33" s="393"/>
      <c r="K33" s="439" t="n">
        <v>23</v>
      </c>
      <c r="L33" s="469"/>
      <c r="M33" s="441" t="n">
        <v>0</v>
      </c>
      <c r="N33" s="393"/>
      <c r="O33" s="439" t="n">
        <v>779</v>
      </c>
      <c r="P33" s="469"/>
      <c r="Q33" s="194" t="n">
        <f aca="false">SUM(C33:P33)</f>
        <v>1110</v>
      </c>
      <c r="R33" s="469" t="str">
        <f aca="false">IF(OR(D33="(e)", F33="(e)", H33="(e)", J33="(e)", L33="(e)", N33="(e)", P33="(e)"),"(e)","")</f>
        <v/>
      </c>
      <c r="S33" s="442" t="n">
        <f aca="false">SUM(C33:G33)</f>
        <v>293</v>
      </c>
      <c r="T33" s="442" t="n">
        <f aca="false">S33-Q33</f>
        <v>-817</v>
      </c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</row>
    <row r="34" customFormat="false" ht="12.75" hidden="false" customHeight="true" outlineLevel="0" collapsed="false">
      <c r="A34" s="395" t="n">
        <v>29</v>
      </c>
      <c r="B34" s="396" t="s">
        <v>180</v>
      </c>
      <c r="C34" s="439" t="n">
        <v>8</v>
      </c>
      <c r="D34" s="469"/>
      <c r="E34" s="441" t="n">
        <v>188</v>
      </c>
      <c r="F34" s="393"/>
      <c r="G34" s="439" t="n">
        <v>406</v>
      </c>
      <c r="H34" s="469"/>
      <c r="I34" s="441" t="n">
        <v>53</v>
      </c>
      <c r="J34" s="393"/>
      <c r="K34" s="439" t="n">
        <v>21</v>
      </c>
      <c r="L34" s="469"/>
      <c r="M34" s="441" t="n">
        <v>0</v>
      </c>
      <c r="N34" s="393"/>
      <c r="O34" s="439" t="n">
        <v>1552</v>
      </c>
      <c r="P34" s="469"/>
      <c r="Q34" s="194" t="n">
        <f aca="false">SUM(C34:P34)</f>
        <v>2228</v>
      </c>
      <c r="R34" s="469" t="str">
        <f aca="false">IF(OR(D34="(e)", F34="(e)", H34="(e)", J34="(e)", L34="(e)", N34="(e)", P34="(e)"),"(e)","")</f>
        <v/>
      </c>
      <c r="S34" s="442" t="n">
        <f aca="false">SUM(C34:G34)</f>
        <v>602</v>
      </c>
      <c r="T34" s="442" t="n">
        <f aca="false">S34-Q34</f>
        <v>-1626</v>
      </c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</row>
    <row r="35" customFormat="false" ht="12.75" hidden="false" customHeight="true" outlineLevel="0" collapsed="false">
      <c r="A35" s="395" t="n">
        <v>30</v>
      </c>
      <c r="B35" s="396" t="s">
        <v>181</v>
      </c>
      <c r="C35" s="439" t="n">
        <v>15</v>
      </c>
      <c r="D35" s="469"/>
      <c r="E35" s="441" t="n">
        <v>379</v>
      </c>
      <c r="F35" s="393"/>
      <c r="G35" s="439" t="n">
        <v>165</v>
      </c>
      <c r="H35" s="469"/>
      <c r="I35" s="441" t="n">
        <v>20</v>
      </c>
      <c r="J35" s="393"/>
      <c r="K35" s="439" t="n">
        <v>14</v>
      </c>
      <c r="L35" s="469"/>
      <c r="M35" s="441" t="n">
        <v>0</v>
      </c>
      <c r="N35" s="393"/>
      <c r="O35" s="439" t="n">
        <v>1076</v>
      </c>
      <c r="P35" s="469"/>
      <c r="Q35" s="194" t="n">
        <f aca="false">SUM(C35:P35)</f>
        <v>1669</v>
      </c>
      <c r="R35" s="469" t="str">
        <f aca="false">IF(OR(D35="(e)", F35="(e)", H35="(e)", J35="(e)", L35="(e)", N35="(e)", P35="(e)"),"(e)","")</f>
        <v/>
      </c>
      <c r="S35" s="442" t="n">
        <f aca="false">SUM(C35:G35)</f>
        <v>559</v>
      </c>
      <c r="T35" s="442" t="n">
        <f aca="false">S35-Q35</f>
        <v>-1110</v>
      </c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</row>
    <row r="36" customFormat="false" ht="12.75" hidden="false" customHeight="true" outlineLevel="0" collapsed="false">
      <c r="A36" s="395" t="n">
        <v>31</v>
      </c>
      <c r="B36" s="396" t="s">
        <v>182</v>
      </c>
      <c r="C36" s="439" t="n">
        <v>26</v>
      </c>
      <c r="D36" s="469"/>
      <c r="E36" s="441" t="n">
        <v>259</v>
      </c>
      <c r="F36" s="393"/>
      <c r="G36" s="439" t="n">
        <v>223</v>
      </c>
      <c r="H36" s="469"/>
      <c r="I36" s="441" t="n">
        <v>72</v>
      </c>
      <c r="J36" s="393"/>
      <c r="K36" s="439" t="n">
        <v>48</v>
      </c>
      <c r="L36" s="469"/>
      <c r="M36" s="441" t="n">
        <v>0</v>
      </c>
      <c r="N36" s="393"/>
      <c r="O36" s="439" t="n">
        <v>1255</v>
      </c>
      <c r="P36" s="469"/>
      <c r="Q36" s="194" t="n">
        <f aca="false">SUM(C36:P36)</f>
        <v>1883</v>
      </c>
      <c r="R36" s="469" t="str">
        <f aca="false">IF(OR(D36="(e)", F36="(e)", H36="(e)", J36="(e)", L36="(e)", N36="(e)", P36="(e)"),"(e)","")</f>
        <v/>
      </c>
      <c r="S36" s="442" t="n">
        <f aca="false">SUM(C36:G36)</f>
        <v>508</v>
      </c>
      <c r="T36" s="442" t="n">
        <f aca="false">S36-Q36</f>
        <v>-1375</v>
      </c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</row>
    <row r="37" customFormat="false" ht="12.75" hidden="false" customHeight="true" outlineLevel="0" collapsed="false">
      <c r="A37" s="395" t="n">
        <v>32</v>
      </c>
      <c r="B37" s="396" t="s">
        <v>183</v>
      </c>
      <c r="C37" s="439" t="n">
        <v>6</v>
      </c>
      <c r="D37" s="469"/>
      <c r="E37" s="441" t="n">
        <v>62</v>
      </c>
      <c r="F37" s="393"/>
      <c r="G37" s="439" t="n">
        <v>53</v>
      </c>
      <c r="H37" s="469"/>
      <c r="I37" s="441" t="n">
        <v>12</v>
      </c>
      <c r="J37" s="393"/>
      <c r="K37" s="439" t="n">
        <v>2</v>
      </c>
      <c r="L37" s="469"/>
      <c r="M37" s="441" t="n">
        <v>0</v>
      </c>
      <c r="N37" s="393"/>
      <c r="O37" s="439" t="n">
        <v>213</v>
      </c>
      <c r="P37" s="469"/>
      <c r="Q37" s="194" t="n">
        <f aca="false">SUM(C37:P37)</f>
        <v>348</v>
      </c>
      <c r="R37" s="469" t="str">
        <f aca="false">IF(OR(D37="(e)", F37="(e)", H37="(e)", J37="(e)", L37="(e)", N37="(e)", P37="(e)"),"(e)","")</f>
        <v/>
      </c>
      <c r="S37" s="442" t="n">
        <f aca="false">SUM(C37:G37)</f>
        <v>121</v>
      </c>
      <c r="T37" s="442" t="n">
        <f aca="false">S37-Q37</f>
        <v>-227</v>
      </c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</row>
    <row r="38" customFormat="false" ht="12.75" hidden="false" customHeight="true" outlineLevel="0" collapsed="false">
      <c r="A38" s="395" t="n">
        <v>33</v>
      </c>
      <c r="B38" s="396" t="s">
        <v>184</v>
      </c>
      <c r="C38" s="439" t="n">
        <v>34</v>
      </c>
      <c r="D38" s="469"/>
      <c r="E38" s="441" t="n">
        <v>629</v>
      </c>
      <c r="F38" s="393"/>
      <c r="G38" s="439" t="n">
        <v>560</v>
      </c>
      <c r="H38" s="469"/>
      <c r="I38" s="441" t="n">
        <v>75</v>
      </c>
      <c r="J38" s="393"/>
      <c r="K38" s="439" t="n">
        <v>60</v>
      </c>
      <c r="L38" s="469"/>
      <c r="M38" s="441" t="n">
        <v>0</v>
      </c>
      <c r="N38" s="393"/>
      <c r="O38" s="439" t="n">
        <v>1723</v>
      </c>
      <c r="P38" s="469"/>
      <c r="Q38" s="194" t="n">
        <f aca="false">SUM(C38:P38)</f>
        <v>3081</v>
      </c>
      <c r="R38" s="469" t="str">
        <f aca="false">IF(OR(D38="(e)", F38="(e)", H38="(e)", J38="(e)", L38="(e)", N38="(e)", P38="(e)"),"(e)","")</f>
        <v/>
      </c>
      <c r="S38" s="442" t="n">
        <f aca="false">SUM(C38:G38)</f>
        <v>1223</v>
      </c>
      <c r="T38" s="442" t="n">
        <f aca="false">S38-Q38</f>
        <v>-1858</v>
      </c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</row>
    <row r="39" customFormat="false" ht="12.75" hidden="false" customHeight="true" outlineLevel="0" collapsed="false">
      <c r="A39" s="395" t="n">
        <v>34</v>
      </c>
      <c r="B39" s="396" t="s">
        <v>185</v>
      </c>
      <c r="C39" s="439" t="n">
        <v>18</v>
      </c>
      <c r="D39" s="469"/>
      <c r="E39" s="441" t="n">
        <v>203</v>
      </c>
      <c r="F39" s="393"/>
      <c r="G39" s="439" t="n">
        <v>235</v>
      </c>
      <c r="H39" s="469"/>
      <c r="I39" s="441" t="n">
        <v>47</v>
      </c>
      <c r="J39" s="393"/>
      <c r="K39" s="439" t="n">
        <v>42</v>
      </c>
      <c r="L39" s="469"/>
      <c r="M39" s="441" t="n">
        <v>3</v>
      </c>
      <c r="N39" s="393"/>
      <c r="O39" s="439" t="n">
        <v>1312</v>
      </c>
      <c r="P39" s="469"/>
      <c r="Q39" s="194" t="n">
        <f aca="false">SUM(C39:P39)</f>
        <v>1860</v>
      </c>
      <c r="R39" s="469" t="str">
        <f aca="false">IF(OR(D39="(e)", F39="(e)", H39="(e)", J39="(e)", L39="(e)", N39="(e)", P39="(e)"),"(e)","")</f>
        <v/>
      </c>
      <c r="S39" s="442" t="n">
        <f aca="false">SUM(C39:G39)</f>
        <v>456</v>
      </c>
      <c r="T39" s="442" t="n">
        <f aca="false">S39-Q39</f>
        <v>-1404</v>
      </c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</row>
    <row r="40" customFormat="false" ht="12.75" hidden="false" customHeight="true" outlineLevel="0" collapsed="false">
      <c r="A40" s="395" t="n">
        <v>35</v>
      </c>
      <c r="B40" s="396" t="s">
        <v>186</v>
      </c>
      <c r="C40" s="439" t="n">
        <v>24</v>
      </c>
      <c r="D40" s="469"/>
      <c r="E40" s="441" t="n">
        <v>342</v>
      </c>
      <c r="F40" s="393"/>
      <c r="G40" s="439" t="n">
        <v>369</v>
      </c>
      <c r="H40" s="469"/>
      <c r="I40" s="441" t="n">
        <v>64</v>
      </c>
      <c r="J40" s="393"/>
      <c r="K40" s="439" t="n">
        <v>78</v>
      </c>
      <c r="L40" s="469"/>
      <c r="M40" s="441" t="n">
        <v>0</v>
      </c>
      <c r="N40" s="393"/>
      <c r="O40" s="439" t="n">
        <v>1682</v>
      </c>
      <c r="P40" s="469"/>
      <c r="Q40" s="194" t="n">
        <f aca="false">SUM(C40:P40)</f>
        <v>2559</v>
      </c>
      <c r="R40" s="469" t="str">
        <f aca="false">IF(OR(D40="(e)", F40="(e)", H40="(e)", J40="(e)", L40="(e)", N40="(e)", P40="(e)"),"(e)","")</f>
        <v/>
      </c>
      <c r="S40" s="442" t="n">
        <f aca="false">SUM(C40:G40)</f>
        <v>735</v>
      </c>
      <c r="T40" s="442" t="n">
        <f aca="false">S40-Q40</f>
        <v>-1824</v>
      </c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</row>
    <row r="41" customFormat="false" ht="12.75" hidden="false" customHeight="true" outlineLevel="0" collapsed="false">
      <c r="A41" s="395" t="n">
        <v>36</v>
      </c>
      <c r="B41" s="396" t="s">
        <v>187</v>
      </c>
      <c r="C41" s="439" t="n">
        <v>7</v>
      </c>
      <c r="D41" s="469"/>
      <c r="E41" s="441" t="n">
        <v>76</v>
      </c>
      <c r="F41" s="393"/>
      <c r="G41" s="439" t="n">
        <v>32</v>
      </c>
      <c r="H41" s="469"/>
      <c r="I41" s="441" t="n">
        <v>0</v>
      </c>
      <c r="J41" s="393"/>
      <c r="K41" s="439" t="n">
        <v>9</v>
      </c>
      <c r="L41" s="469"/>
      <c r="M41" s="441" t="n">
        <v>0</v>
      </c>
      <c r="N41" s="393"/>
      <c r="O41" s="439" t="n">
        <v>324</v>
      </c>
      <c r="P41" s="469"/>
      <c r="Q41" s="194" t="n">
        <f aca="false">SUM(C41:P41)</f>
        <v>448</v>
      </c>
      <c r="R41" s="469" t="str">
        <f aca="false">IF(OR(D41="(e)", F41="(e)", H41="(e)", J41="(e)", L41="(e)", N41="(e)", P41="(e)"),"(e)","")</f>
        <v/>
      </c>
      <c r="S41" s="442" t="n">
        <f aca="false">SUM(C41:G41)</f>
        <v>115</v>
      </c>
      <c r="T41" s="442" t="n">
        <f aca="false">S41-Q41</f>
        <v>-333</v>
      </c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</row>
    <row r="42" customFormat="false" ht="12.75" hidden="false" customHeight="true" outlineLevel="0" collapsed="false">
      <c r="A42" s="395" t="n">
        <v>37</v>
      </c>
      <c r="B42" s="396" t="s">
        <v>188</v>
      </c>
      <c r="C42" s="439" t="n">
        <v>11</v>
      </c>
      <c r="D42" s="469"/>
      <c r="E42" s="441" t="n">
        <v>119</v>
      </c>
      <c r="F42" s="393"/>
      <c r="G42" s="439" t="n">
        <v>135</v>
      </c>
      <c r="H42" s="469"/>
      <c r="I42" s="441" t="n">
        <v>31</v>
      </c>
      <c r="J42" s="393"/>
      <c r="K42" s="439" t="n">
        <v>34</v>
      </c>
      <c r="L42" s="469"/>
      <c r="M42" s="441" t="n">
        <v>0</v>
      </c>
      <c r="N42" s="393"/>
      <c r="O42" s="439" t="n">
        <v>890</v>
      </c>
      <c r="P42" s="469"/>
      <c r="Q42" s="194" t="n">
        <f aca="false">SUM(C42:P42)</f>
        <v>1220</v>
      </c>
      <c r="R42" s="469" t="str">
        <f aca="false">IF(OR(D42="(e)", F42="(e)", H42="(e)", J42="(e)", L42="(e)", N42="(e)", P42="(e)"),"(e)","")</f>
        <v/>
      </c>
      <c r="S42" s="442" t="n">
        <f aca="false">SUM(C42:G42)</f>
        <v>265</v>
      </c>
      <c r="T42" s="442" t="n">
        <f aca="false">S42-Q42</f>
        <v>-955</v>
      </c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  <c r="AH42" s="132"/>
    </row>
    <row r="43" customFormat="false" ht="12.75" hidden="false" customHeight="true" outlineLevel="0" collapsed="false">
      <c r="A43" s="395" t="n">
        <v>38</v>
      </c>
      <c r="B43" s="396" t="s">
        <v>189</v>
      </c>
      <c r="C43" s="439" t="n">
        <v>74</v>
      </c>
      <c r="D43" s="469"/>
      <c r="E43" s="441" t="n">
        <v>500</v>
      </c>
      <c r="F43" s="393"/>
      <c r="G43" s="439" t="n">
        <v>378</v>
      </c>
      <c r="H43" s="469"/>
      <c r="I43" s="441" t="n">
        <v>57</v>
      </c>
      <c r="J43" s="393"/>
      <c r="K43" s="439" t="n">
        <v>22</v>
      </c>
      <c r="L43" s="469"/>
      <c r="M43" s="441" t="n">
        <v>0</v>
      </c>
      <c r="N43" s="393"/>
      <c r="O43" s="439" t="n">
        <v>1337</v>
      </c>
      <c r="P43" s="469"/>
      <c r="Q43" s="194" t="n">
        <f aca="false">SUM(C43:P43)</f>
        <v>2368</v>
      </c>
      <c r="R43" s="469" t="str">
        <f aca="false">IF(OR(D43="(e)", F43="(e)", H43="(e)", J43="(e)", L43="(e)", N43="(e)", P43="(e)"),"(e)","")</f>
        <v/>
      </c>
      <c r="S43" s="442" t="n">
        <f aca="false">SUM(C43:G43)</f>
        <v>952</v>
      </c>
      <c r="T43" s="442" t="n">
        <f aca="false">S43-Q43</f>
        <v>-1416</v>
      </c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</row>
    <row r="44" customFormat="false" ht="12.75" hidden="false" customHeight="true" outlineLevel="0" collapsed="false">
      <c r="A44" s="395" t="n">
        <v>39</v>
      </c>
      <c r="B44" s="396" t="s">
        <v>190</v>
      </c>
      <c r="C44" s="439" t="n">
        <v>2</v>
      </c>
      <c r="D44" s="469"/>
      <c r="E44" s="441" t="n">
        <v>55</v>
      </c>
      <c r="F44" s="393"/>
      <c r="G44" s="439" t="n">
        <v>64</v>
      </c>
      <c r="H44" s="469"/>
      <c r="I44" s="441" t="n">
        <v>11</v>
      </c>
      <c r="J44" s="393"/>
      <c r="K44" s="439" t="n">
        <v>6</v>
      </c>
      <c r="L44" s="469"/>
      <c r="M44" s="441" t="n">
        <v>0</v>
      </c>
      <c r="N44" s="393"/>
      <c r="O44" s="439" t="n">
        <v>497</v>
      </c>
      <c r="P44" s="469"/>
      <c r="Q44" s="194" t="n">
        <f aca="false">SUM(C44:P44)</f>
        <v>635</v>
      </c>
      <c r="R44" s="469" t="str">
        <f aca="false">IF(OR(D44="(e)", F44="(e)", H44="(e)", J44="(e)", L44="(e)", N44="(e)", P44="(e)"),"(e)","")</f>
        <v/>
      </c>
      <c r="S44" s="442" t="n">
        <f aca="false">SUM(C44:G44)</f>
        <v>121</v>
      </c>
      <c r="T44" s="442" t="n">
        <f aca="false">S44-Q44</f>
        <v>-514</v>
      </c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32"/>
      <c r="AH44" s="132"/>
    </row>
    <row r="45" customFormat="false" ht="12.75" hidden="false" customHeight="true" outlineLevel="0" collapsed="false">
      <c r="A45" s="395" t="n">
        <v>40</v>
      </c>
      <c r="B45" s="396" t="s">
        <v>191</v>
      </c>
      <c r="C45" s="439" t="n">
        <v>16</v>
      </c>
      <c r="D45" s="469"/>
      <c r="E45" s="441" t="n">
        <v>288</v>
      </c>
      <c r="F45" s="393"/>
      <c r="G45" s="439" t="n">
        <v>151</v>
      </c>
      <c r="H45" s="469"/>
      <c r="I45" s="441" t="n">
        <v>19</v>
      </c>
      <c r="J45" s="393"/>
      <c r="K45" s="439" t="n">
        <v>7</v>
      </c>
      <c r="L45" s="469"/>
      <c r="M45" s="441" t="n">
        <v>0</v>
      </c>
      <c r="N45" s="393"/>
      <c r="O45" s="439" t="n">
        <v>510</v>
      </c>
      <c r="P45" s="469"/>
      <c r="Q45" s="194" t="n">
        <f aca="false">SUM(C45:P45)</f>
        <v>991</v>
      </c>
      <c r="R45" s="469" t="str">
        <f aca="false">IF(OR(D45="(e)", F45="(e)", H45="(e)", J45="(e)", L45="(e)", N45="(e)", P45="(e)"),"(e)","")</f>
        <v/>
      </c>
      <c r="S45" s="442" t="n">
        <f aca="false">SUM(C45:G45)</f>
        <v>455</v>
      </c>
      <c r="T45" s="442" t="n">
        <f aca="false">S45-Q45</f>
        <v>-536</v>
      </c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132"/>
      <c r="AG45" s="132"/>
      <c r="AH45" s="132"/>
    </row>
    <row r="46" customFormat="false" ht="12.75" hidden="false" customHeight="true" outlineLevel="0" collapsed="false">
      <c r="A46" s="395" t="n">
        <v>41</v>
      </c>
      <c r="B46" s="396" t="s">
        <v>192</v>
      </c>
      <c r="C46" s="439" t="n">
        <v>9</v>
      </c>
      <c r="D46" s="469"/>
      <c r="E46" s="441" t="n">
        <v>83</v>
      </c>
      <c r="F46" s="393"/>
      <c r="G46" s="439" t="n">
        <v>78</v>
      </c>
      <c r="H46" s="469"/>
      <c r="I46" s="441" t="n">
        <v>21</v>
      </c>
      <c r="J46" s="393"/>
      <c r="K46" s="439" t="n">
        <v>13</v>
      </c>
      <c r="L46" s="469"/>
      <c r="M46" s="441" t="n">
        <v>0</v>
      </c>
      <c r="N46" s="393"/>
      <c r="O46" s="439" t="n">
        <v>374</v>
      </c>
      <c r="P46" s="469"/>
      <c r="Q46" s="194" t="n">
        <f aca="false">SUM(C46:P46)</f>
        <v>578</v>
      </c>
      <c r="R46" s="469" t="str">
        <f aca="false">IF(OR(D46="(e)", F46="(e)", H46="(e)", J46="(e)", L46="(e)", N46="(e)", P46="(e)"),"(e)","")</f>
        <v/>
      </c>
      <c r="S46" s="442" t="n">
        <f aca="false">SUM(C46:G46)</f>
        <v>170</v>
      </c>
      <c r="T46" s="442" t="n">
        <f aca="false">S46-Q46</f>
        <v>-408</v>
      </c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132"/>
      <c r="AG46" s="132"/>
      <c r="AH46" s="132"/>
    </row>
    <row r="47" customFormat="false" ht="12.75" hidden="false" customHeight="true" outlineLevel="0" collapsed="false">
      <c r="A47" s="395" t="n">
        <v>42</v>
      </c>
      <c r="B47" s="396" t="s">
        <v>193</v>
      </c>
      <c r="C47" s="439" t="n">
        <v>28</v>
      </c>
      <c r="D47" s="469"/>
      <c r="E47" s="441" t="n">
        <v>110</v>
      </c>
      <c r="F47" s="393"/>
      <c r="G47" s="439" t="n">
        <v>205</v>
      </c>
      <c r="H47" s="469"/>
      <c r="I47" s="441" t="n">
        <v>48</v>
      </c>
      <c r="J47" s="393"/>
      <c r="K47" s="439" t="n">
        <v>34</v>
      </c>
      <c r="L47" s="469"/>
      <c r="M47" s="441" t="n">
        <v>0</v>
      </c>
      <c r="N47" s="393"/>
      <c r="O47" s="439" t="n">
        <v>1098</v>
      </c>
      <c r="P47" s="469"/>
      <c r="Q47" s="194" t="n">
        <f aca="false">SUM(C47:P47)</f>
        <v>1523</v>
      </c>
      <c r="R47" s="469" t="str">
        <f aca="false">IF(OR(D47="(e)", F47="(e)", H47="(e)", J47="(e)", L47="(e)", N47="(e)", P47="(e)"),"(e)","")</f>
        <v/>
      </c>
      <c r="S47" s="442" t="n">
        <f aca="false">SUM(C47:G47)</f>
        <v>343</v>
      </c>
      <c r="T47" s="442" t="n">
        <f aca="false">S47-Q47</f>
        <v>-1180</v>
      </c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</row>
    <row r="48" customFormat="false" ht="12.75" hidden="false" customHeight="true" outlineLevel="0" collapsed="false">
      <c r="A48" s="395" t="n">
        <v>43</v>
      </c>
      <c r="B48" s="396" t="s">
        <v>194</v>
      </c>
      <c r="C48" s="439" t="n">
        <v>2</v>
      </c>
      <c r="D48" s="469"/>
      <c r="E48" s="441" t="n">
        <v>27</v>
      </c>
      <c r="F48" s="393"/>
      <c r="G48" s="439" t="n">
        <v>25</v>
      </c>
      <c r="H48" s="469"/>
      <c r="I48" s="441" t="n">
        <v>10</v>
      </c>
      <c r="J48" s="393"/>
      <c r="K48" s="439" t="n">
        <v>5</v>
      </c>
      <c r="L48" s="469"/>
      <c r="M48" s="441" t="n">
        <v>0</v>
      </c>
      <c r="N48" s="393"/>
      <c r="O48" s="439" t="n">
        <v>239</v>
      </c>
      <c r="P48" s="469"/>
      <c r="Q48" s="194" t="n">
        <f aca="false">SUM(C48:P48)</f>
        <v>308</v>
      </c>
      <c r="R48" s="469" t="str">
        <f aca="false">IF(OR(D48="(e)", F48="(e)", H48="(e)", J48="(e)", L48="(e)", N48="(e)", P48="(e)"),"(e)","")</f>
        <v/>
      </c>
      <c r="S48" s="442" t="n">
        <f aca="false">SUM(C48:G48)</f>
        <v>54</v>
      </c>
      <c r="T48" s="442" t="n">
        <f aca="false">S48-Q48</f>
        <v>-254</v>
      </c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</row>
    <row r="49" customFormat="false" ht="12.75" hidden="false" customHeight="true" outlineLevel="0" collapsed="false">
      <c r="A49" s="395" t="n">
        <v>44</v>
      </c>
      <c r="B49" s="396" t="s">
        <v>195</v>
      </c>
      <c r="C49" s="439" t="n">
        <v>28</v>
      </c>
      <c r="D49" s="469"/>
      <c r="E49" s="441" t="n">
        <v>144</v>
      </c>
      <c r="F49" s="393"/>
      <c r="G49" s="439" t="n">
        <v>247</v>
      </c>
      <c r="H49" s="469"/>
      <c r="I49" s="441" t="n">
        <v>63</v>
      </c>
      <c r="J49" s="393"/>
      <c r="K49" s="439" t="n">
        <v>67</v>
      </c>
      <c r="L49" s="469"/>
      <c r="M49" s="441" t="n">
        <v>4</v>
      </c>
      <c r="N49" s="393"/>
      <c r="O49" s="439" t="n">
        <v>1264</v>
      </c>
      <c r="P49" s="469"/>
      <c r="Q49" s="194" t="n">
        <f aca="false">SUM(C49:P49)</f>
        <v>1817</v>
      </c>
      <c r="R49" s="469" t="str">
        <f aca="false">IF(OR(D49="(e)", F49="(e)", H49="(e)", J49="(e)", L49="(e)", N49="(e)", P49="(e)"),"(e)","")</f>
        <v/>
      </c>
      <c r="S49" s="442" t="n">
        <f aca="false">SUM(C49:G49)</f>
        <v>419</v>
      </c>
      <c r="T49" s="442" t="n">
        <f aca="false">S49-Q49</f>
        <v>-1398</v>
      </c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</row>
    <row r="50" customFormat="false" ht="12.75" hidden="false" customHeight="true" outlineLevel="0" collapsed="false">
      <c r="A50" s="395" t="n">
        <v>45</v>
      </c>
      <c r="B50" s="396" t="s">
        <v>196</v>
      </c>
      <c r="C50" s="439" t="n">
        <v>18</v>
      </c>
      <c r="D50" s="469"/>
      <c r="E50" s="441" t="n">
        <v>93</v>
      </c>
      <c r="F50" s="393"/>
      <c r="G50" s="439" t="n">
        <v>143</v>
      </c>
      <c r="H50" s="469"/>
      <c r="I50" s="441" t="n">
        <v>18</v>
      </c>
      <c r="J50" s="393"/>
      <c r="K50" s="439" t="n">
        <v>57</v>
      </c>
      <c r="L50" s="469"/>
      <c r="M50" s="441" t="n">
        <v>0</v>
      </c>
      <c r="N50" s="393"/>
      <c r="O50" s="439" t="n">
        <v>937</v>
      </c>
      <c r="P50" s="469"/>
      <c r="Q50" s="194" t="n">
        <f aca="false">SUM(C50:P50)</f>
        <v>1266</v>
      </c>
      <c r="R50" s="469" t="str">
        <f aca="false">IF(OR(D50="(e)", F50="(e)", H50="(e)", J50="(e)", L50="(e)", N50="(e)", P50="(e)"),"(e)","")</f>
        <v/>
      </c>
      <c r="S50" s="442" t="n">
        <f aca="false">SUM(C50:G50)</f>
        <v>254</v>
      </c>
      <c r="T50" s="442" t="n">
        <f aca="false">S50-Q50</f>
        <v>-1012</v>
      </c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</row>
    <row r="51" customFormat="false" ht="12.75" hidden="false" customHeight="true" outlineLevel="0" collapsed="false">
      <c r="A51" s="395" t="n">
        <v>46</v>
      </c>
      <c r="B51" s="396" t="s">
        <v>197</v>
      </c>
      <c r="C51" s="439" t="n">
        <v>4</v>
      </c>
      <c r="D51" s="469"/>
      <c r="E51" s="441" t="n">
        <v>53</v>
      </c>
      <c r="F51" s="393"/>
      <c r="G51" s="439" t="n">
        <v>27</v>
      </c>
      <c r="H51" s="469"/>
      <c r="I51" s="441" t="n">
        <v>5</v>
      </c>
      <c r="J51" s="393"/>
      <c r="K51" s="439" t="n">
        <v>2</v>
      </c>
      <c r="L51" s="469"/>
      <c r="M51" s="441" t="n">
        <v>0</v>
      </c>
      <c r="N51" s="393"/>
      <c r="O51" s="439" t="n">
        <v>187</v>
      </c>
      <c r="P51" s="469"/>
      <c r="Q51" s="194" t="n">
        <f aca="false">SUM(C51:P51)</f>
        <v>278</v>
      </c>
      <c r="R51" s="469" t="str">
        <f aca="false">IF(OR(D51="(e)", F51="(e)", H51="(e)", J51="(e)", L51="(e)", N51="(e)", P51="(e)"),"(e)","")</f>
        <v/>
      </c>
      <c r="S51" s="442" t="n">
        <f aca="false">SUM(C51:G51)</f>
        <v>84</v>
      </c>
      <c r="T51" s="442" t="n">
        <f aca="false">S51-Q51</f>
        <v>-194</v>
      </c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132"/>
      <c r="AG51" s="132"/>
      <c r="AH51" s="132"/>
    </row>
    <row r="52" customFormat="false" ht="12.75" hidden="false" customHeight="true" outlineLevel="0" collapsed="false">
      <c r="A52" s="395" t="n">
        <v>47</v>
      </c>
      <c r="B52" s="396" t="s">
        <v>198</v>
      </c>
      <c r="C52" s="439" t="n">
        <v>14</v>
      </c>
      <c r="D52" s="469"/>
      <c r="E52" s="441" t="n">
        <v>44</v>
      </c>
      <c r="F52" s="393"/>
      <c r="G52" s="439" t="n">
        <v>77</v>
      </c>
      <c r="H52" s="469"/>
      <c r="I52" s="441" t="n">
        <v>15</v>
      </c>
      <c r="J52" s="393"/>
      <c r="K52" s="439" t="n">
        <v>6</v>
      </c>
      <c r="L52" s="469"/>
      <c r="M52" s="441" t="n">
        <v>0</v>
      </c>
      <c r="N52" s="393"/>
      <c r="O52" s="439" t="n">
        <v>326</v>
      </c>
      <c r="P52" s="469"/>
      <c r="Q52" s="194" t="n">
        <f aca="false">SUM(C52:P52)</f>
        <v>482</v>
      </c>
      <c r="R52" s="469" t="str">
        <f aca="false">IF(OR(D52="(e)", F52="(e)", H52="(e)", J52="(e)", L52="(e)", N52="(e)", P52="(e)"),"(e)","")</f>
        <v/>
      </c>
      <c r="S52" s="442" t="n">
        <f aca="false">SUM(C52:G52)</f>
        <v>135</v>
      </c>
      <c r="T52" s="442" t="n">
        <f aca="false">S52-Q52</f>
        <v>-347</v>
      </c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132"/>
      <c r="AG52" s="132"/>
      <c r="AH52" s="132"/>
    </row>
    <row r="53" customFormat="false" ht="12.75" hidden="false" customHeight="true" outlineLevel="0" collapsed="false">
      <c r="A53" s="395" t="n">
        <v>48</v>
      </c>
      <c r="B53" s="396" t="s">
        <v>199</v>
      </c>
      <c r="C53" s="439" t="n">
        <v>0</v>
      </c>
      <c r="D53" s="469"/>
      <c r="E53" s="441" t="n">
        <v>4</v>
      </c>
      <c r="F53" s="393"/>
      <c r="G53" s="439" t="n">
        <v>8</v>
      </c>
      <c r="H53" s="469"/>
      <c r="I53" s="441" t="n">
        <v>0</v>
      </c>
      <c r="J53" s="393"/>
      <c r="K53" s="439" t="n">
        <v>0</v>
      </c>
      <c r="L53" s="469"/>
      <c r="M53" s="441" t="n">
        <v>0</v>
      </c>
      <c r="N53" s="393"/>
      <c r="O53" s="439" t="n">
        <v>81</v>
      </c>
      <c r="P53" s="469"/>
      <c r="Q53" s="194" t="n">
        <f aca="false">SUM(C53:P53)</f>
        <v>93</v>
      </c>
      <c r="R53" s="469" t="str">
        <f aca="false">IF(OR(D53="(e)", F53="(e)", H53="(e)", J53="(e)", L53="(e)", N53="(e)", P53="(e)"),"(e)","")</f>
        <v/>
      </c>
      <c r="S53" s="442" t="n">
        <f aca="false">SUM(C53:G53)</f>
        <v>12</v>
      </c>
      <c r="T53" s="442" t="n">
        <f aca="false">S53-Q53</f>
        <v>-81</v>
      </c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  <c r="AF53" s="132"/>
      <c r="AG53" s="132"/>
      <c r="AH53" s="132"/>
    </row>
    <row r="54" customFormat="false" ht="12.75" hidden="false" customHeight="true" outlineLevel="0" collapsed="false">
      <c r="A54" s="395" t="n">
        <v>49</v>
      </c>
      <c r="B54" s="396" t="s">
        <v>200</v>
      </c>
      <c r="C54" s="439" t="n">
        <v>19</v>
      </c>
      <c r="D54" s="469"/>
      <c r="E54" s="441" t="n">
        <v>115</v>
      </c>
      <c r="F54" s="393"/>
      <c r="G54" s="439" t="n">
        <v>205</v>
      </c>
      <c r="H54" s="469"/>
      <c r="I54" s="441" t="n">
        <v>29</v>
      </c>
      <c r="J54" s="393"/>
      <c r="K54" s="439" t="n">
        <v>29</v>
      </c>
      <c r="L54" s="469"/>
      <c r="M54" s="441" t="n">
        <v>11</v>
      </c>
      <c r="N54" s="393"/>
      <c r="O54" s="439" t="n">
        <v>1336</v>
      </c>
      <c r="P54" s="469"/>
      <c r="Q54" s="194" t="n">
        <f aca="false">SUM(C54:P54)</f>
        <v>1744</v>
      </c>
      <c r="R54" s="469" t="str">
        <f aca="false">IF(OR(D54="(e)", F54="(e)", H54="(e)", J54="(e)", L54="(e)", N54="(e)", P54="(e)"),"(e)","")</f>
        <v/>
      </c>
      <c r="S54" s="442" t="n">
        <f aca="false">SUM(C54:G54)</f>
        <v>339</v>
      </c>
      <c r="T54" s="442" t="n">
        <f aca="false">S54-Q54</f>
        <v>-1405</v>
      </c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  <c r="AF54" s="132"/>
      <c r="AG54" s="132"/>
      <c r="AH54" s="132"/>
    </row>
    <row r="55" customFormat="false" ht="12.75" hidden="false" customHeight="true" outlineLevel="0" collapsed="false">
      <c r="A55" s="395" t="n">
        <v>50</v>
      </c>
      <c r="B55" s="396" t="s">
        <v>201</v>
      </c>
      <c r="C55" s="439" t="n">
        <v>17</v>
      </c>
      <c r="D55" s="469"/>
      <c r="E55" s="441" t="n">
        <v>125</v>
      </c>
      <c r="F55" s="393"/>
      <c r="G55" s="439" t="n">
        <v>112</v>
      </c>
      <c r="H55" s="469"/>
      <c r="I55" s="441" t="n">
        <v>29</v>
      </c>
      <c r="J55" s="393"/>
      <c r="K55" s="439" t="n">
        <v>17</v>
      </c>
      <c r="L55" s="469"/>
      <c r="M55" s="441" t="n">
        <v>0</v>
      </c>
      <c r="N55" s="393"/>
      <c r="O55" s="439" t="n">
        <v>823</v>
      </c>
      <c r="P55" s="469"/>
      <c r="Q55" s="194" t="n">
        <f aca="false">SUM(C55:P55)</f>
        <v>1123</v>
      </c>
      <c r="R55" s="469" t="str">
        <f aca="false">IF(OR(D55="(e)", F55="(e)", H55="(e)", J55="(e)", L55="(e)", N55="(e)", P55="(e)"),"(e)","")</f>
        <v/>
      </c>
      <c r="S55" s="442" t="n">
        <f aca="false">SUM(C55:G55)</f>
        <v>254</v>
      </c>
      <c r="T55" s="442" t="n">
        <f aca="false">S55-Q55</f>
        <v>-869</v>
      </c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</row>
    <row r="56" customFormat="false" ht="12.75" hidden="false" customHeight="true" outlineLevel="0" collapsed="false">
      <c r="A56" s="395" t="n">
        <v>51</v>
      </c>
      <c r="B56" s="396" t="s">
        <v>202</v>
      </c>
      <c r="C56" s="439" t="n">
        <v>18</v>
      </c>
      <c r="D56" s="469"/>
      <c r="E56" s="441" t="n">
        <v>131</v>
      </c>
      <c r="F56" s="393"/>
      <c r="G56" s="439" t="n">
        <v>176</v>
      </c>
      <c r="H56" s="469"/>
      <c r="I56" s="441" t="n">
        <v>30</v>
      </c>
      <c r="J56" s="393"/>
      <c r="K56" s="439" t="n">
        <v>32</v>
      </c>
      <c r="L56" s="469"/>
      <c r="M56" s="441" t="n">
        <v>0</v>
      </c>
      <c r="N56" s="393"/>
      <c r="O56" s="439" t="n">
        <v>880</v>
      </c>
      <c r="P56" s="469"/>
      <c r="Q56" s="194" t="n">
        <f aca="false">SUM(C56:P56)</f>
        <v>1267</v>
      </c>
      <c r="R56" s="469" t="str">
        <f aca="false">IF(OR(D56="(e)", F56="(e)", H56="(e)", J56="(e)", L56="(e)", N56="(e)", P56="(e)"),"(e)","")</f>
        <v/>
      </c>
      <c r="S56" s="442" t="n">
        <f aca="false">SUM(C56:G56)</f>
        <v>325</v>
      </c>
      <c r="T56" s="442" t="n">
        <f aca="false">S56-Q56</f>
        <v>-942</v>
      </c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  <c r="AF56" s="132"/>
      <c r="AG56" s="132"/>
      <c r="AH56" s="132"/>
    </row>
    <row r="57" customFormat="false" ht="12.75" hidden="false" customHeight="true" outlineLevel="0" collapsed="false">
      <c r="A57" s="405" t="n">
        <v>52</v>
      </c>
      <c r="B57" s="406" t="s">
        <v>203</v>
      </c>
      <c r="C57" s="443" t="n">
        <v>9</v>
      </c>
      <c r="D57" s="471"/>
      <c r="E57" s="445" t="n">
        <v>28</v>
      </c>
      <c r="F57" s="472"/>
      <c r="G57" s="443" t="n">
        <v>42</v>
      </c>
      <c r="H57" s="471"/>
      <c r="I57" s="445" t="n">
        <v>0</v>
      </c>
      <c r="J57" s="472"/>
      <c r="K57" s="443" t="n">
        <v>34</v>
      </c>
      <c r="L57" s="471"/>
      <c r="M57" s="445" t="n">
        <v>0</v>
      </c>
      <c r="N57" s="472"/>
      <c r="O57" s="443" t="n">
        <v>448</v>
      </c>
      <c r="P57" s="471"/>
      <c r="Q57" s="207" t="n">
        <f aca="false">SUM(C57:P57)</f>
        <v>561</v>
      </c>
      <c r="R57" s="471" t="str">
        <f aca="false">IF(OR(D57="(e)", F57="(e)", H57="(e)", J57="(e)", L57="(e)", N57="(e)", P57="(e)"),"(e)","")</f>
        <v/>
      </c>
      <c r="S57" s="442" t="n">
        <f aca="false">SUM(C57:G57)</f>
        <v>79</v>
      </c>
      <c r="T57" s="442" t="n">
        <f aca="false">S57-Q57</f>
        <v>-482</v>
      </c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  <c r="AF57" s="132"/>
      <c r="AG57" s="132"/>
      <c r="AH57" s="132"/>
    </row>
    <row r="58" customFormat="false" ht="9" hidden="false" customHeight="true" outlineLevel="0" collapsed="false">
      <c r="A58" s="415"/>
      <c r="B58" s="396"/>
      <c r="C58" s="194"/>
      <c r="D58" s="415"/>
      <c r="E58" s="194"/>
      <c r="F58" s="393"/>
      <c r="G58" s="194"/>
      <c r="H58" s="393"/>
      <c r="I58" s="446"/>
      <c r="J58" s="415"/>
      <c r="K58" s="194"/>
      <c r="L58" s="415"/>
      <c r="M58" s="194"/>
      <c r="N58" s="393"/>
      <c r="O58" s="194"/>
      <c r="P58" s="393"/>
      <c r="Q58" s="194"/>
      <c r="R58" s="415"/>
      <c r="S58" s="442"/>
      <c r="T58" s="442"/>
      <c r="U58" s="132"/>
      <c r="V58" s="132"/>
      <c r="W58" s="132"/>
    </row>
    <row r="59" customFormat="false" ht="9" hidden="false" customHeight="true" outlineLevel="0" collapsed="false">
      <c r="A59" s="415"/>
      <c r="B59" s="396"/>
      <c r="C59" s="194"/>
      <c r="D59" s="415"/>
      <c r="E59" s="194"/>
      <c r="F59" s="393"/>
      <c r="G59" s="194"/>
      <c r="H59" s="393"/>
      <c r="I59" s="446"/>
      <c r="J59" s="415"/>
      <c r="K59" s="194"/>
      <c r="L59" s="415"/>
      <c r="M59" s="194"/>
      <c r="N59" s="393"/>
      <c r="O59" s="194"/>
      <c r="P59" s="393"/>
      <c r="Q59" s="194"/>
      <c r="R59" s="415"/>
      <c r="S59" s="442"/>
      <c r="T59" s="442"/>
      <c r="U59" s="132"/>
      <c r="V59" s="132"/>
      <c r="W59" s="132"/>
    </row>
    <row r="60" customFormat="false" ht="17.25" hidden="false" customHeight="true" outlineLevel="0" collapsed="false">
      <c r="A60" s="415"/>
      <c r="B60" s="396"/>
      <c r="C60" s="390" t="s">
        <v>304</v>
      </c>
      <c r="D60" s="390"/>
      <c r="E60" s="390"/>
      <c r="F60" s="390"/>
      <c r="G60" s="390"/>
      <c r="H60" s="390"/>
      <c r="I60" s="390" t="s">
        <v>305</v>
      </c>
      <c r="J60" s="390"/>
      <c r="K60" s="390"/>
      <c r="L60" s="390"/>
      <c r="M60" s="390"/>
      <c r="N60" s="390"/>
      <c r="O60" s="390"/>
      <c r="P60" s="390"/>
      <c r="Q60" s="393"/>
      <c r="R60" s="394"/>
      <c r="S60" s="442"/>
      <c r="T60" s="442"/>
      <c r="U60" s="132"/>
      <c r="V60" s="132"/>
      <c r="W60" s="132"/>
    </row>
    <row r="61" customFormat="false" ht="40.5" hidden="false" customHeight="true" outlineLevel="0" collapsed="false">
      <c r="A61" s="389" t="s">
        <v>140</v>
      </c>
      <c r="B61" s="389"/>
      <c r="C61" s="473" t="s">
        <v>306</v>
      </c>
      <c r="D61" s="474"/>
      <c r="E61" s="437" t="s">
        <v>307</v>
      </c>
      <c r="F61" s="437"/>
      <c r="G61" s="438" t="s">
        <v>313</v>
      </c>
      <c r="H61" s="438"/>
      <c r="I61" s="437" t="s">
        <v>309</v>
      </c>
      <c r="J61" s="437"/>
      <c r="K61" s="438" t="s">
        <v>310</v>
      </c>
      <c r="L61" s="438"/>
      <c r="M61" s="437" t="s">
        <v>311</v>
      </c>
      <c r="N61" s="437"/>
      <c r="O61" s="438" t="s">
        <v>312</v>
      </c>
      <c r="P61" s="438"/>
      <c r="Q61" s="391" t="s">
        <v>302</v>
      </c>
      <c r="R61" s="391"/>
      <c r="S61" s="442"/>
      <c r="T61" s="442"/>
      <c r="U61" s="132"/>
      <c r="V61" s="132"/>
      <c r="W61" s="132"/>
    </row>
    <row r="62" customFormat="false" ht="12.75" hidden="false" customHeight="true" outlineLevel="0" collapsed="false">
      <c r="A62" s="395" t="n">
        <v>53</v>
      </c>
      <c r="B62" s="396" t="s">
        <v>205</v>
      </c>
      <c r="C62" s="439" t="n">
        <v>4</v>
      </c>
      <c r="D62" s="469"/>
      <c r="E62" s="441" t="n">
        <v>64</v>
      </c>
      <c r="F62" s="393"/>
      <c r="G62" s="439" t="n">
        <v>79</v>
      </c>
      <c r="H62" s="469"/>
      <c r="I62" s="441" t="n">
        <v>3</v>
      </c>
      <c r="J62" s="393"/>
      <c r="K62" s="439" t="n">
        <v>10</v>
      </c>
      <c r="L62" s="469"/>
      <c r="M62" s="441" t="n">
        <v>0</v>
      </c>
      <c r="N62" s="393"/>
      <c r="O62" s="439" t="n">
        <v>522</v>
      </c>
      <c r="P62" s="469"/>
      <c r="Q62" s="194" t="n">
        <f aca="false">SUM(C62:P62)</f>
        <v>682</v>
      </c>
      <c r="R62" s="469" t="str">
        <f aca="false">IF(OR(D62="(e)", F62="(e)", H62="(e)", J62="(e)", L62="(e)", N62="(e)", P62="(e)"),"(e)","")</f>
        <v/>
      </c>
      <c r="S62" s="442" t="n">
        <f aca="false">SUM(C62:G62)</f>
        <v>147</v>
      </c>
      <c r="T62" s="442" t="n">
        <f aca="false">S62-Q62</f>
        <v>-535</v>
      </c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  <c r="AF62" s="132"/>
      <c r="AG62" s="132"/>
      <c r="AH62" s="132"/>
    </row>
    <row r="63" customFormat="false" ht="12.75" hidden="false" customHeight="true" outlineLevel="0" collapsed="false">
      <c r="A63" s="395" t="n">
        <v>54</v>
      </c>
      <c r="B63" s="396" t="s">
        <v>206</v>
      </c>
      <c r="C63" s="439" t="n">
        <v>29</v>
      </c>
      <c r="D63" s="469"/>
      <c r="E63" s="441" t="n">
        <v>38</v>
      </c>
      <c r="F63" s="393"/>
      <c r="G63" s="439" t="n">
        <v>148</v>
      </c>
      <c r="H63" s="469"/>
      <c r="I63" s="441" t="n">
        <v>53</v>
      </c>
      <c r="J63" s="393"/>
      <c r="K63" s="439" t="n">
        <v>27</v>
      </c>
      <c r="L63" s="469"/>
      <c r="M63" s="441" t="n">
        <v>0</v>
      </c>
      <c r="N63" s="393"/>
      <c r="O63" s="439" t="n">
        <v>1143</v>
      </c>
      <c r="P63" s="469"/>
      <c r="Q63" s="194" t="n">
        <f aca="false">SUM(C63:P63)</f>
        <v>1438</v>
      </c>
      <c r="R63" s="469" t="str">
        <f aca="false">IF(OR(D63="(e)", F63="(e)", H63="(e)", J63="(e)", L63="(e)", N63="(e)", P63="(e)"),"(e)","")</f>
        <v/>
      </c>
      <c r="S63" s="442" t="n">
        <f aca="false">SUM(C63:G63)</f>
        <v>215</v>
      </c>
      <c r="T63" s="442" t="n">
        <f aca="false">S63-Q63</f>
        <v>-1223</v>
      </c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  <c r="AF63" s="132"/>
      <c r="AG63" s="132"/>
      <c r="AH63" s="132"/>
    </row>
    <row r="64" customFormat="false" ht="12.75" hidden="false" customHeight="true" outlineLevel="0" collapsed="false">
      <c r="A64" s="395" t="n">
        <v>55</v>
      </c>
      <c r="B64" s="396" t="s">
        <v>207</v>
      </c>
      <c r="C64" s="439" t="n">
        <v>13</v>
      </c>
      <c r="D64" s="469"/>
      <c r="E64" s="441" t="n">
        <v>38</v>
      </c>
      <c r="F64" s="393"/>
      <c r="G64" s="439" t="n">
        <v>71</v>
      </c>
      <c r="H64" s="469"/>
      <c r="I64" s="441" t="n">
        <v>10</v>
      </c>
      <c r="J64" s="393"/>
      <c r="K64" s="439" t="n">
        <v>10</v>
      </c>
      <c r="L64" s="469"/>
      <c r="M64" s="441" t="n">
        <v>0</v>
      </c>
      <c r="N64" s="393"/>
      <c r="O64" s="439" t="n">
        <v>448</v>
      </c>
      <c r="P64" s="469"/>
      <c r="Q64" s="194" t="n">
        <f aca="false">SUM(C64:P64)</f>
        <v>590</v>
      </c>
      <c r="R64" s="469" t="str">
        <f aca="false">IF(OR(D64="(e)", F64="(e)", H64="(e)", J64="(e)", L64="(e)", N64="(e)", P64="(e)"),"(e)","")</f>
        <v/>
      </c>
      <c r="S64" s="442" t="n">
        <f aca="false">SUM(C64:G64)</f>
        <v>122</v>
      </c>
      <c r="T64" s="442" t="n">
        <f aca="false">S64-Q64</f>
        <v>-468</v>
      </c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</row>
    <row r="65" customFormat="false" ht="12.75" hidden="false" customHeight="true" outlineLevel="0" collapsed="false">
      <c r="A65" s="395" t="n">
        <v>56</v>
      </c>
      <c r="B65" s="396" t="s">
        <v>208</v>
      </c>
      <c r="C65" s="439" t="n">
        <v>18</v>
      </c>
      <c r="D65" s="469"/>
      <c r="E65" s="441" t="n">
        <v>71</v>
      </c>
      <c r="F65" s="393"/>
      <c r="G65" s="439" t="n">
        <v>117</v>
      </c>
      <c r="H65" s="469"/>
      <c r="I65" s="441" t="n">
        <v>12</v>
      </c>
      <c r="J65" s="393"/>
      <c r="K65" s="439" t="n">
        <v>19</v>
      </c>
      <c r="L65" s="469"/>
      <c r="M65" s="441" t="n">
        <v>0</v>
      </c>
      <c r="N65" s="393"/>
      <c r="O65" s="439" t="n">
        <v>742</v>
      </c>
      <c r="P65" s="469"/>
      <c r="Q65" s="194" t="n">
        <f aca="false">SUM(C65:P65)</f>
        <v>979</v>
      </c>
      <c r="R65" s="469" t="str">
        <f aca="false">IF(OR(D65="(e)", F65="(e)", H65="(e)", J65="(e)", L65="(e)", N65="(e)", P65="(e)"),"(e)","")</f>
        <v/>
      </c>
      <c r="S65" s="442" t="n">
        <f aca="false">SUM(C65:G65)</f>
        <v>206</v>
      </c>
      <c r="T65" s="442" t="n">
        <f aca="false">S65-Q65</f>
        <v>-773</v>
      </c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</row>
    <row r="66" customFormat="false" ht="12.75" hidden="false" customHeight="true" outlineLevel="0" collapsed="false">
      <c r="A66" s="395" t="n">
        <v>57</v>
      </c>
      <c r="B66" s="396" t="s">
        <v>209</v>
      </c>
      <c r="C66" s="439" t="n">
        <v>47</v>
      </c>
      <c r="D66" s="469"/>
      <c r="E66" s="441" t="n">
        <v>23</v>
      </c>
      <c r="F66" s="393"/>
      <c r="G66" s="439" t="n">
        <v>127</v>
      </c>
      <c r="H66" s="469"/>
      <c r="I66" s="441" t="n">
        <v>99</v>
      </c>
      <c r="J66" s="393"/>
      <c r="K66" s="439" t="n">
        <v>119</v>
      </c>
      <c r="L66" s="469"/>
      <c r="M66" s="441" t="n">
        <v>1</v>
      </c>
      <c r="N66" s="393"/>
      <c r="O66" s="439" t="n">
        <v>1069</v>
      </c>
      <c r="P66" s="469"/>
      <c r="Q66" s="194" t="n">
        <f aca="false">SUM(C66:P66)</f>
        <v>1485</v>
      </c>
      <c r="R66" s="469" t="str">
        <f aca="false">IF(OR(D66="(e)", F66="(e)", H66="(e)", J66="(e)", L66="(e)", N66="(e)", P66="(e)"),"(e)","")</f>
        <v/>
      </c>
      <c r="S66" s="442" t="n">
        <f aca="false">SUM(C66:G66)</f>
        <v>197</v>
      </c>
      <c r="T66" s="442" t="n">
        <f aca="false">S66-Q66</f>
        <v>-1288</v>
      </c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</row>
    <row r="67" customFormat="false" ht="12.75" hidden="false" customHeight="true" outlineLevel="0" collapsed="false">
      <c r="A67" s="395" t="n">
        <v>58</v>
      </c>
      <c r="B67" s="396" t="s">
        <v>210</v>
      </c>
      <c r="C67" s="439" t="n">
        <v>4</v>
      </c>
      <c r="D67" s="469"/>
      <c r="E67" s="441" t="n">
        <v>66</v>
      </c>
      <c r="F67" s="393"/>
      <c r="G67" s="439" t="n">
        <v>71</v>
      </c>
      <c r="H67" s="469"/>
      <c r="I67" s="441" t="n">
        <v>12</v>
      </c>
      <c r="J67" s="393"/>
      <c r="K67" s="439" t="n">
        <v>20</v>
      </c>
      <c r="L67" s="469"/>
      <c r="M67" s="441" t="n">
        <v>0</v>
      </c>
      <c r="N67" s="393"/>
      <c r="O67" s="439" t="n">
        <v>544</v>
      </c>
      <c r="P67" s="469"/>
      <c r="Q67" s="194" t="n">
        <f aca="false">SUM(C67:P67)</f>
        <v>717</v>
      </c>
      <c r="R67" s="469" t="str">
        <f aca="false">IF(OR(D67="(e)", F67="(e)", H67="(e)", J67="(e)", L67="(e)", N67="(e)", P67="(e)"),"(e)","")</f>
        <v/>
      </c>
      <c r="S67" s="442" t="n">
        <f aca="false">SUM(C67:G67)</f>
        <v>141</v>
      </c>
      <c r="T67" s="442" t="n">
        <f aca="false">S67-Q67</f>
        <v>-576</v>
      </c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</row>
    <row r="68" customFormat="false" ht="12.75" hidden="false" customHeight="true" outlineLevel="0" collapsed="false">
      <c r="A68" s="395" t="n">
        <v>59</v>
      </c>
      <c r="B68" s="414" t="s">
        <v>211</v>
      </c>
      <c r="C68" s="439" t="n">
        <v>197</v>
      </c>
      <c r="D68" s="469"/>
      <c r="E68" s="441" t="n">
        <v>835</v>
      </c>
      <c r="F68" s="393"/>
      <c r="G68" s="439" t="n">
        <v>1255</v>
      </c>
      <c r="H68" s="469"/>
      <c r="I68" s="441" t="n">
        <v>273</v>
      </c>
      <c r="J68" s="393"/>
      <c r="K68" s="439" t="n">
        <v>225</v>
      </c>
      <c r="L68" s="469"/>
      <c r="M68" s="441" t="n">
        <v>0</v>
      </c>
      <c r="N68" s="393"/>
      <c r="O68" s="439" t="n">
        <v>7510</v>
      </c>
      <c r="P68" s="469"/>
      <c r="Q68" s="194" t="n">
        <f aca="false">SUM(C68:P68)</f>
        <v>10295</v>
      </c>
      <c r="R68" s="469"/>
      <c r="S68" s="442" t="n">
        <f aca="false">SUM(C68:G68)</f>
        <v>2287</v>
      </c>
      <c r="T68" s="442" t="n">
        <f aca="false">S68-Q68</f>
        <v>-8008</v>
      </c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</row>
    <row r="69" customFormat="false" ht="12.75" hidden="false" customHeight="true" outlineLevel="0" collapsed="false">
      <c r="A69" s="395" t="n">
        <v>60</v>
      </c>
      <c r="B69" s="396" t="s">
        <v>212</v>
      </c>
      <c r="C69" s="439" t="n">
        <v>20</v>
      </c>
      <c r="D69" s="469"/>
      <c r="E69" s="441" t="n">
        <v>204</v>
      </c>
      <c r="F69" s="393"/>
      <c r="G69" s="439" t="n">
        <v>286</v>
      </c>
      <c r="H69" s="469"/>
      <c r="I69" s="441" t="n">
        <v>69</v>
      </c>
      <c r="J69" s="393"/>
      <c r="K69" s="439" t="n">
        <v>55</v>
      </c>
      <c r="L69" s="469"/>
      <c r="M69" s="441" t="n">
        <v>0</v>
      </c>
      <c r="N69" s="393"/>
      <c r="O69" s="439" t="n">
        <v>1030</v>
      </c>
      <c r="P69" s="469"/>
      <c r="Q69" s="194" t="n">
        <f aca="false">SUM(C69:P69)</f>
        <v>1664</v>
      </c>
      <c r="R69" s="469"/>
      <c r="S69" s="442" t="n">
        <f aca="false">SUM(C69:G69)</f>
        <v>510</v>
      </c>
      <c r="T69" s="442" t="n">
        <f aca="false">S69-Q69</f>
        <v>-1154</v>
      </c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</row>
    <row r="70" customFormat="false" ht="12.75" hidden="false" customHeight="true" outlineLevel="0" collapsed="false">
      <c r="A70" s="395" t="n">
        <v>61</v>
      </c>
      <c r="B70" s="396" t="s">
        <v>213</v>
      </c>
      <c r="C70" s="439" t="n">
        <v>6</v>
      </c>
      <c r="D70" s="469"/>
      <c r="E70" s="441" t="n">
        <v>135</v>
      </c>
      <c r="F70" s="393"/>
      <c r="G70" s="439" t="n">
        <v>98</v>
      </c>
      <c r="H70" s="469"/>
      <c r="I70" s="441" t="n">
        <v>24</v>
      </c>
      <c r="J70" s="393"/>
      <c r="K70" s="439" t="n">
        <v>16</v>
      </c>
      <c r="L70" s="469"/>
      <c r="M70" s="441" t="n">
        <v>0</v>
      </c>
      <c r="N70" s="393"/>
      <c r="O70" s="439" t="n">
        <v>616</v>
      </c>
      <c r="P70" s="469"/>
      <c r="Q70" s="194" t="n">
        <f aca="false">SUM(C70:P70)</f>
        <v>895</v>
      </c>
      <c r="R70" s="469" t="str">
        <f aca="false">IF(OR(D70="(e)", F70="(e)", H70="(e)", J70="(e)", L70="(e)", N70="(e)", P70="(e)"),"(e)","")</f>
        <v/>
      </c>
      <c r="S70" s="442" t="n">
        <f aca="false">SUM(C70:G70)</f>
        <v>239</v>
      </c>
      <c r="T70" s="442" t="n">
        <f aca="false">S70-Q70</f>
        <v>-656</v>
      </c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</row>
    <row r="71" customFormat="false" ht="12.75" hidden="false" customHeight="true" outlineLevel="0" collapsed="false">
      <c r="A71" s="395" t="n">
        <v>62</v>
      </c>
      <c r="B71" s="396" t="s">
        <v>214</v>
      </c>
      <c r="C71" s="439" t="n">
        <v>134</v>
      </c>
      <c r="D71" s="469"/>
      <c r="E71" s="441" t="n">
        <v>362</v>
      </c>
      <c r="F71" s="393"/>
      <c r="G71" s="439" t="n">
        <v>556</v>
      </c>
      <c r="H71" s="469"/>
      <c r="I71" s="441" t="n">
        <v>151</v>
      </c>
      <c r="J71" s="393"/>
      <c r="K71" s="439" t="n">
        <v>75</v>
      </c>
      <c r="L71" s="469"/>
      <c r="M71" s="441" t="n">
        <v>0</v>
      </c>
      <c r="N71" s="393"/>
      <c r="O71" s="439" t="n">
        <v>3904</v>
      </c>
      <c r="P71" s="469"/>
      <c r="Q71" s="194" t="n">
        <f aca="false">SUM(C71:P71)</f>
        <v>5182</v>
      </c>
      <c r="R71" s="469" t="str">
        <f aca="false">IF(OR(D71="(e)", F71="(e)", H71="(e)", J71="(e)", L71="(e)", N71="(e)", P71="(e)"),"(e)","")</f>
        <v/>
      </c>
      <c r="S71" s="442" t="n">
        <f aca="false">SUM(C71:G71)</f>
        <v>1052</v>
      </c>
      <c r="T71" s="442" t="n">
        <f aca="false">S71-Q71</f>
        <v>-4130</v>
      </c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</row>
    <row r="72" customFormat="false" ht="12.75" hidden="false" customHeight="true" outlineLevel="0" collapsed="false">
      <c r="A72" s="395" t="n">
        <v>63</v>
      </c>
      <c r="B72" s="396" t="s">
        <v>215</v>
      </c>
      <c r="C72" s="439" t="n">
        <v>19</v>
      </c>
      <c r="D72" s="469"/>
      <c r="E72" s="441" t="n">
        <v>91</v>
      </c>
      <c r="F72" s="393"/>
      <c r="G72" s="439" t="n">
        <v>163</v>
      </c>
      <c r="H72" s="469"/>
      <c r="I72" s="441" t="n">
        <v>16</v>
      </c>
      <c r="J72" s="393"/>
      <c r="K72" s="439" t="n">
        <v>24</v>
      </c>
      <c r="L72" s="469"/>
      <c r="M72" s="441" t="n">
        <v>0</v>
      </c>
      <c r="N72" s="393"/>
      <c r="O72" s="439" t="n">
        <v>499</v>
      </c>
      <c r="P72" s="469"/>
      <c r="Q72" s="194" t="n">
        <f aca="false">SUM(C72:P72)</f>
        <v>812</v>
      </c>
      <c r="R72" s="469" t="str">
        <f aca="false">IF(OR(D72="(e)", F72="(e)", H72="(e)", J72="(e)", L72="(e)", N72="(e)", P72="(e)"),"(e)","")</f>
        <v/>
      </c>
      <c r="S72" s="442" t="n">
        <f aca="false">SUM(C72:G72)</f>
        <v>273</v>
      </c>
      <c r="T72" s="442" t="n">
        <f aca="false">S72-Q72</f>
        <v>-539</v>
      </c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  <c r="AF72" s="132"/>
      <c r="AG72" s="132"/>
      <c r="AH72" s="132"/>
    </row>
    <row r="73" customFormat="false" ht="12.75" hidden="false" customHeight="true" outlineLevel="0" collapsed="false">
      <c r="A73" s="395" t="n">
        <v>64</v>
      </c>
      <c r="B73" s="396" t="s">
        <v>216</v>
      </c>
      <c r="C73" s="439" t="n">
        <v>4</v>
      </c>
      <c r="D73" s="469"/>
      <c r="E73" s="441" t="n">
        <v>230</v>
      </c>
      <c r="F73" s="393"/>
      <c r="G73" s="439" t="n">
        <v>168</v>
      </c>
      <c r="H73" s="469"/>
      <c r="I73" s="441" t="n">
        <v>32</v>
      </c>
      <c r="J73" s="393"/>
      <c r="K73" s="439" t="n">
        <v>19</v>
      </c>
      <c r="L73" s="469"/>
      <c r="M73" s="441" t="n">
        <v>0</v>
      </c>
      <c r="N73" s="393"/>
      <c r="O73" s="439" t="n">
        <v>642</v>
      </c>
      <c r="P73" s="469"/>
      <c r="Q73" s="194" t="n">
        <f aca="false">SUM(C73:P73)</f>
        <v>1095</v>
      </c>
      <c r="R73" s="469" t="str">
        <f aca="false">IF(OR(D73="(e)", F73="(e)", H73="(e)", J73="(e)", L73="(e)", N73="(e)", P73="(e)"),"(e)","")</f>
        <v/>
      </c>
      <c r="S73" s="442" t="n">
        <f aca="false">SUM(C73:G73)</f>
        <v>402</v>
      </c>
      <c r="T73" s="442" t="n">
        <f aca="false">S73-Q73</f>
        <v>-693</v>
      </c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  <c r="AF73" s="132"/>
      <c r="AG73" s="132"/>
      <c r="AH73" s="132"/>
    </row>
    <row r="74" customFormat="false" ht="12.75" hidden="false" customHeight="true" outlineLevel="0" collapsed="false">
      <c r="A74" s="395" t="n">
        <v>65</v>
      </c>
      <c r="B74" s="396" t="s">
        <v>217</v>
      </c>
      <c r="C74" s="439" t="n">
        <v>2</v>
      </c>
      <c r="D74" s="469"/>
      <c r="E74" s="441" t="n">
        <v>46</v>
      </c>
      <c r="F74" s="393"/>
      <c r="G74" s="439" t="n">
        <v>28</v>
      </c>
      <c r="H74" s="469"/>
      <c r="I74" s="441" t="n">
        <v>15</v>
      </c>
      <c r="J74" s="393"/>
      <c r="K74" s="439" t="n">
        <v>16</v>
      </c>
      <c r="L74" s="469"/>
      <c r="M74" s="441" t="n">
        <v>0</v>
      </c>
      <c r="N74" s="393"/>
      <c r="O74" s="439" t="n">
        <v>350</v>
      </c>
      <c r="P74" s="469"/>
      <c r="Q74" s="194" t="n">
        <f aca="false">SUM(C74:P74)</f>
        <v>457</v>
      </c>
      <c r="R74" s="469" t="str">
        <f aca="false">IF(OR(D74="(e)", F74="(e)", H74="(e)", J74="(e)", L74="(e)", N74="(e)", P74="(e)"),"(e)","")</f>
        <v/>
      </c>
      <c r="S74" s="442" t="n">
        <f aca="false">SUM(C74:G74)</f>
        <v>76</v>
      </c>
      <c r="T74" s="442" t="n">
        <f aca="false">S74-Q74</f>
        <v>-381</v>
      </c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  <c r="AF74" s="132"/>
      <c r="AG74" s="132"/>
      <c r="AH74" s="132"/>
    </row>
    <row r="75" customFormat="false" ht="12.75" hidden="false" customHeight="true" outlineLevel="0" collapsed="false">
      <c r="A75" s="395" t="n">
        <v>66</v>
      </c>
      <c r="B75" s="396" t="s">
        <v>218</v>
      </c>
      <c r="C75" s="439" t="n">
        <v>2</v>
      </c>
      <c r="D75" s="469" t="s">
        <v>167</v>
      </c>
      <c r="E75" s="441" t="n">
        <v>107</v>
      </c>
      <c r="F75" s="393" t="s">
        <v>167</v>
      </c>
      <c r="G75" s="439" t="n">
        <v>55</v>
      </c>
      <c r="H75" s="469" t="s">
        <v>167</v>
      </c>
      <c r="I75" s="441" t="n">
        <v>27</v>
      </c>
      <c r="J75" s="393" t="s">
        <v>167</v>
      </c>
      <c r="K75" s="439" t="n">
        <v>18</v>
      </c>
      <c r="L75" s="469" t="s">
        <v>167</v>
      </c>
      <c r="M75" s="441" t="n">
        <v>0</v>
      </c>
      <c r="N75" s="393" t="s">
        <v>167</v>
      </c>
      <c r="O75" s="439" t="n">
        <v>552</v>
      </c>
      <c r="P75" s="469" t="s">
        <v>167</v>
      </c>
      <c r="Q75" s="194" t="n">
        <f aca="false">SUM(C75:P75)</f>
        <v>761</v>
      </c>
      <c r="R75" s="469"/>
      <c r="S75" s="442" t="n">
        <f aca="false">SUM(C75:G75)</f>
        <v>164</v>
      </c>
      <c r="T75" s="442" t="n">
        <f aca="false">S75-Q75</f>
        <v>-597</v>
      </c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AH75" s="132"/>
    </row>
    <row r="76" customFormat="false" ht="12.75" hidden="false" customHeight="true" outlineLevel="0" collapsed="false">
      <c r="A76" s="395" t="n">
        <v>67</v>
      </c>
      <c r="B76" s="396" t="s">
        <v>219</v>
      </c>
      <c r="C76" s="439" t="n">
        <v>28</v>
      </c>
      <c r="D76" s="469"/>
      <c r="E76" s="441" t="n">
        <v>147</v>
      </c>
      <c r="F76" s="393"/>
      <c r="G76" s="439" t="n">
        <v>230</v>
      </c>
      <c r="H76" s="469"/>
      <c r="I76" s="441" t="n">
        <v>50</v>
      </c>
      <c r="J76" s="393"/>
      <c r="K76" s="439" t="n">
        <v>80</v>
      </c>
      <c r="L76" s="469"/>
      <c r="M76" s="441" t="n">
        <v>0</v>
      </c>
      <c r="N76" s="393"/>
      <c r="O76" s="439" t="n">
        <v>1734</v>
      </c>
      <c r="P76" s="469"/>
      <c r="Q76" s="194" t="n">
        <f aca="false">SUM(C76:P76)</f>
        <v>2269</v>
      </c>
      <c r="R76" s="469" t="str">
        <f aca="false">IF(OR(D76="(e)", F76="(e)", H76="(e)", J76="(e)", L76="(e)", N76="(e)", P76="(e)"),"(e)","")</f>
        <v/>
      </c>
      <c r="S76" s="442" t="n">
        <f aca="false">SUM(C76:G76)</f>
        <v>405</v>
      </c>
      <c r="T76" s="442" t="n">
        <f aca="false">S76-Q76</f>
        <v>-1864</v>
      </c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  <c r="AF76" s="132"/>
      <c r="AG76" s="132"/>
      <c r="AH76" s="132"/>
    </row>
    <row r="77" customFormat="false" ht="12.75" hidden="false" customHeight="true" outlineLevel="0" collapsed="false">
      <c r="A77" s="395" t="n">
        <v>68</v>
      </c>
      <c r="B77" s="396" t="s">
        <v>220</v>
      </c>
      <c r="C77" s="439" t="n">
        <v>16</v>
      </c>
      <c r="D77" s="469"/>
      <c r="E77" s="441" t="n">
        <v>140</v>
      </c>
      <c r="F77" s="393"/>
      <c r="G77" s="439" t="n">
        <v>152</v>
      </c>
      <c r="H77" s="469"/>
      <c r="I77" s="441" t="n">
        <v>43</v>
      </c>
      <c r="J77" s="393"/>
      <c r="K77" s="439" t="n">
        <v>63</v>
      </c>
      <c r="L77" s="469"/>
      <c r="M77" s="441" t="n">
        <v>0</v>
      </c>
      <c r="N77" s="393"/>
      <c r="O77" s="439" t="n">
        <v>1073</v>
      </c>
      <c r="P77" s="469"/>
      <c r="Q77" s="194" t="n">
        <f aca="false">SUM(C77:P77)</f>
        <v>1487</v>
      </c>
      <c r="R77" s="469" t="str">
        <f aca="false">IF(OR(D77="(e)", F77="(e)", H77="(e)", J77="(e)", L77="(e)", N77="(e)", P77="(e)"),"(e)","")</f>
        <v/>
      </c>
      <c r="S77" s="442" t="n">
        <f aca="false">SUM(C77:G77)</f>
        <v>308</v>
      </c>
      <c r="T77" s="442" t="n">
        <f aca="false">S77-Q77</f>
        <v>-1179</v>
      </c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  <c r="AF77" s="132"/>
      <c r="AG77" s="132"/>
      <c r="AH77" s="132"/>
    </row>
    <row r="78" customFormat="false" ht="12.75" hidden="false" customHeight="true" outlineLevel="0" collapsed="false">
      <c r="A78" s="395" t="n">
        <v>69</v>
      </c>
      <c r="B78" s="396" t="s">
        <v>221</v>
      </c>
      <c r="C78" s="439" t="n">
        <v>40</v>
      </c>
      <c r="D78" s="469"/>
      <c r="E78" s="441" t="n">
        <v>373</v>
      </c>
      <c r="F78" s="393"/>
      <c r="G78" s="439" t="n">
        <v>274</v>
      </c>
      <c r="H78" s="469"/>
      <c r="I78" s="441" t="n">
        <v>26</v>
      </c>
      <c r="J78" s="393"/>
      <c r="K78" s="439" t="n">
        <v>134</v>
      </c>
      <c r="L78" s="469"/>
      <c r="M78" s="441" t="n">
        <v>0</v>
      </c>
      <c r="N78" s="393"/>
      <c r="O78" s="439" t="n">
        <v>1823</v>
      </c>
      <c r="P78" s="469"/>
      <c r="Q78" s="194" t="n">
        <f aca="false">SUM(C78:P78)</f>
        <v>2670</v>
      </c>
      <c r="R78" s="469" t="str">
        <f aca="false">IF(OR(D78="(e)", F78="(e)", H78="(e)", J78="(e)", L78="(e)", N78="(e)", P78="(e)"),"(e)","")</f>
        <v/>
      </c>
      <c r="S78" s="442" t="n">
        <f aca="false">SUM(C78:G78)</f>
        <v>687</v>
      </c>
      <c r="T78" s="442" t="n">
        <f aca="false">S78-Q78</f>
        <v>-1983</v>
      </c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</row>
    <row r="79" customFormat="false" ht="12.75" hidden="false" customHeight="true" outlineLevel="0" collapsed="false">
      <c r="A79" s="395" t="n">
        <v>70</v>
      </c>
      <c r="B79" s="396" t="s">
        <v>222</v>
      </c>
      <c r="C79" s="439" t="n">
        <v>1</v>
      </c>
      <c r="D79" s="469"/>
      <c r="E79" s="441" t="n">
        <v>54</v>
      </c>
      <c r="F79" s="393"/>
      <c r="G79" s="439" t="n">
        <v>88</v>
      </c>
      <c r="H79" s="469"/>
      <c r="I79" s="441" t="n">
        <v>29</v>
      </c>
      <c r="J79" s="393"/>
      <c r="K79" s="439" t="n">
        <v>8</v>
      </c>
      <c r="L79" s="469"/>
      <c r="M79" s="441" t="n">
        <v>0</v>
      </c>
      <c r="N79" s="393"/>
      <c r="O79" s="439" t="n">
        <v>407</v>
      </c>
      <c r="P79" s="469"/>
      <c r="Q79" s="194" t="n">
        <f aca="false">SUM(C79:P79)</f>
        <v>587</v>
      </c>
      <c r="R79" s="469" t="str">
        <f aca="false">IF(OR(D79="(e)", F79="(e)", H79="(e)", J79="(e)", L79="(e)", N79="(e)", P79="(e)"),"(e)","")</f>
        <v/>
      </c>
      <c r="S79" s="442" t="n">
        <f aca="false">SUM(C79:G79)</f>
        <v>143</v>
      </c>
      <c r="T79" s="442" t="n">
        <f aca="false">S79-Q79</f>
        <v>-444</v>
      </c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</row>
    <row r="80" customFormat="false" ht="12.75" hidden="false" customHeight="true" outlineLevel="0" collapsed="false">
      <c r="A80" s="395" t="n">
        <v>71</v>
      </c>
      <c r="B80" s="396" t="s">
        <v>223</v>
      </c>
      <c r="C80" s="439" t="n">
        <v>11</v>
      </c>
      <c r="D80" s="469"/>
      <c r="E80" s="441" t="n">
        <v>163</v>
      </c>
      <c r="F80" s="393"/>
      <c r="G80" s="439" t="n">
        <v>106</v>
      </c>
      <c r="H80" s="469"/>
      <c r="I80" s="441" t="n">
        <v>18</v>
      </c>
      <c r="J80" s="393"/>
      <c r="K80" s="439" t="n">
        <v>22</v>
      </c>
      <c r="L80" s="469"/>
      <c r="M80" s="441" t="n">
        <v>0</v>
      </c>
      <c r="N80" s="393"/>
      <c r="O80" s="439" t="n">
        <v>661</v>
      </c>
      <c r="P80" s="469"/>
      <c r="Q80" s="194" t="n">
        <f aca="false">SUM(C80:P80)</f>
        <v>981</v>
      </c>
      <c r="R80" s="469" t="str">
        <f aca="false">IF(OR(D80="(e)", F80="(e)", H80="(e)", J80="(e)", L80="(e)", N80="(e)", P80="(e)"),"(e)","")</f>
        <v/>
      </c>
      <c r="S80" s="442" t="n">
        <f aca="false">SUM(C80:G80)</f>
        <v>280</v>
      </c>
      <c r="T80" s="442" t="n">
        <f aca="false">S80-Q80</f>
        <v>-701</v>
      </c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  <c r="AF80" s="132"/>
      <c r="AG80" s="132"/>
      <c r="AH80" s="132"/>
    </row>
    <row r="81" customFormat="false" ht="12.75" hidden="false" customHeight="true" outlineLevel="0" collapsed="false">
      <c r="A81" s="395" t="n">
        <v>72</v>
      </c>
      <c r="B81" s="396" t="s">
        <v>224</v>
      </c>
      <c r="C81" s="439" t="n">
        <v>12</v>
      </c>
      <c r="D81" s="469"/>
      <c r="E81" s="441" t="n">
        <v>126</v>
      </c>
      <c r="F81" s="393"/>
      <c r="G81" s="439" t="n">
        <v>104</v>
      </c>
      <c r="H81" s="469"/>
      <c r="I81" s="441" t="n">
        <v>15</v>
      </c>
      <c r="J81" s="393"/>
      <c r="K81" s="439" t="n">
        <v>7</v>
      </c>
      <c r="L81" s="469"/>
      <c r="M81" s="441" t="n">
        <v>0</v>
      </c>
      <c r="N81" s="393"/>
      <c r="O81" s="439" t="n">
        <v>828</v>
      </c>
      <c r="P81" s="469"/>
      <c r="Q81" s="194" t="n">
        <f aca="false">SUM(C81:P81)</f>
        <v>1092</v>
      </c>
      <c r="R81" s="469" t="str">
        <f aca="false">IF(OR(D81="(e)", F81="(e)", H81="(e)", J81="(e)", L81="(e)", N81="(e)", P81="(e)"),"(e)","")</f>
        <v/>
      </c>
      <c r="S81" s="442" t="n">
        <f aca="false">SUM(C81:G81)</f>
        <v>242</v>
      </c>
      <c r="T81" s="442" t="n">
        <f aca="false">S81-Q81</f>
        <v>-850</v>
      </c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</row>
    <row r="82" customFormat="false" ht="12.75" hidden="false" customHeight="true" outlineLevel="0" collapsed="false">
      <c r="A82" s="395" t="n">
        <v>73</v>
      </c>
      <c r="B82" s="396" t="s">
        <v>225</v>
      </c>
      <c r="C82" s="439" t="n">
        <v>5</v>
      </c>
      <c r="D82" s="469"/>
      <c r="E82" s="441" t="n">
        <v>154</v>
      </c>
      <c r="F82" s="393"/>
      <c r="G82" s="439" t="n">
        <v>102</v>
      </c>
      <c r="H82" s="469"/>
      <c r="I82" s="441" t="n">
        <v>10</v>
      </c>
      <c r="J82" s="393"/>
      <c r="K82" s="439" t="n">
        <v>12</v>
      </c>
      <c r="L82" s="469"/>
      <c r="M82" s="441" t="n">
        <v>0</v>
      </c>
      <c r="N82" s="393"/>
      <c r="O82" s="439" t="n">
        <v>612</v>
      </c>
      <c r="P82" s="469"/>
      <c r="Q82" s="194" t="n">
        <f aca="false">SUM(C82:P82)</f>
        <v>895</v>
      </c>
      <c r="R82" s="469" t="str">
        <f aca="false">IF(OR(D82="(e)", F82="(e)", H82="(e)", J82="(e)", L82="(e)", N82="(e)", P82="(e)"),"(e)","")</f>
        <v/>
      </c>
      <c r="S82" s="442" t="n">
        <f aca="false">SUM(C82:G82)</f>
        <v>261</v>
      </c>
      <c r="T82" s="442" t="n">
        <f aca="false">S82-Q82</f>
        <v>-634</v>
      </c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</row>
    <row r="83" customFormat="false" ht="12.75" hidden="false" customHeight="true" outlineLevel="0" collapsed="false">
      <c r="A83" s="395" t="n">
        <v>74</v>
      </c>
      <c r="B83" s="396" t="s">
        <v>226</v>
      </c>
      <c r="C83" s="439" t="n">
        <v>20</v>
      </c>
      <c r="D83" s="469"/>
      <c r="E83" s="441" t="n">
        <v>97</v>
      </c>
      <c r="F83" s="393"/>
      <c r="G83" s="439" t="n">
        <v>87</v>
      </c>
      <c r="H83" s="469"/>
      <c r="I83" s="441" t="n">
        <v>43</v>
      </c>
      <c r="J83" s="393"/>
      <c r="K83" s="439" t="n">
        <v>14</v>
      </c>
      <c r="L83" s="469"/>
      <c r="M83" s="441" t="n">
        <v>0</v>
      </c>
      <c r="N83" s="393"/>
      <c r="O83" s="439" t="n">
        <v>604</v>
      </c>
      <c r="P83" s="469"/>
      <c r="Q83" s="194" t="n">
        <f aca="false">SUM(C83:P83)</f>
        <v>865</v>
      </c>
      <c r="R83" s="469" t="str">
        <f aca="false">IF(OR(D83="(e)", F83="(e)", H83="(e)", J83="(e)", L83="(e)", N83="(e)", P83="(e)"),"(e)","")</f>
        <v/>
      </c>
      <c r="S83" s="442" t="n">
        <f aca="false">SUM(C83:G83)</f>
        <v>204</v>
      </c>
      <c r="T83" s="442" t="n">
        <f aca="false">S83-Q83</f>
        <v>-661</v>
      </c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  <c r="AF83" s="132"/>
      <c r="AG83" s="132"/>
      <c r="AH83" s="132"/>
    </row>
    <row r="84" customFormat="false" ht="12.75" hidden="false" customHeight="true" outlineLevel="0" collapsed="false">
      <c r="A84" s="395" t="n">
        <v>75</v>
      </c>
      <c r="B84" s="396" t="s">
        <v>227</v>
      </c>
      <c r="C84" s="439" t="n">
        <v>138</v>
      </c>
      <c r="D84" s="469"/>
      <c r="E84" s="441" t="n">
        <v>539</v>
      </c>
      <c r="F84" s="393"/>
      <c r="G84" s="439" t="n">
        <v>1280</v>
      </c>
      <c r="H84" s="469"/>
      <c r="I84" s="441" t="n">
        <v>54</v>
      </c>
      <c r="J84" s="393"/>
      <c r="K84" s="439" t="n">
        <v>102</v>
      </c>
      <c r="L84" s="469"/>
      <c r="M84" s="441" t="n">
        <v>0</v>
      </c>
      <c r="N84" s="393"/>
      <c r="O84" s="439" t="n">
        <v>3140</v>
      </c>
      <c r="P84" s="469"/>
      <c r="Q84" s="194" t="n">
        <f aca="false">SUM(C84:P84)</f>
        <v>5253</v>
      </c>
      <c r="R84" s="469" t="str">
        <f aca="false">IF(OR(D84="(e)", F84="(e)", H84="(e)", J84="(e)", L84="(e)", N84="(e)", P84="(e)"),"(e)","")</f>
        <v/>
      </c>
      <c r="S84" s="442" t="n">
        <f aca="false">SUM(C84:G84)</f>
        <v>1957</v>
      </c>
      <c r="T84" s="442" t="n">
        <f aca="false">S84-Q84</f>
        <v>-3296</v>
      </c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  <c r="AF84" s="132"/>
      <c r="AG84" s="132"/>
      <c r="AH84" s="132"/>
    </row>
    <row r="85" customFormat="false" ht="12.75" hidden="false" customHeight="true" outlineLevel="0" collapsed="false">
      <c r="A85" s="395" t="n">
        <v>76</v>
      </c>
      <c r="B85" s="396" t="s">
        <v>228</v>
      </c>
      <c r="C85" s="439" t="n">
        <v>71</v>
      </c>
      <c r="D85" s="469"/>
      <c r="E85" s="441" t="n">
        <v>174</v>
      </c>
      <c r="F85" s="393"/>
      <c r="G85" s="439" t="n">
        <v>387</v>
      </c>
      <c r="H85" s="469"/>
      <c r="I85" s="441" t="n">
        <v>93</v>
      </c>
      <c r="J85" s="393"/>
      <c r="K85" s="439" t="n">
        <v>92</v>
      </c>
      <c r="L85" s="469"/>
      <c r="M85" s="441" t="n">
        <v>0</v>
      </c>
      <c r="N85" s="393"/>
      <c r="O85" s="439" t="n">
        <v>2763</v>
      </c>
      <c r="P85" s="469"/>
      <c r="Q85" s="194" t="n">
        <f aca="false">SUM(C85:P85)</f>
        <v>3580</v>
      </c>
      <c r="R85" s="469" t="str">
        <f aca="false">IF(OR(D85="(e)", F85="(e)", H85="(e)", J85="(e)", L85="(e)", N85="(e)", P85="(e)"),"(e)","")</f>
        <v/>
      </c>
      <c r="S85" s="442" t="n">
        <f aca="false">SUM(C85:G85)</f>
        <v>632</v>
      </c>
      <c r="T85" s="442" t="n">
        <f aca="false">S85-Q85</f>
        <v>-2948</v>
      </c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  <c r="AF85" s="132"/>
      <c r="AG85" s="132"/>
      <c r="AH85" s="132"/>
    </row>
    <row r="86" customFormat="false" ht="12.75" hidden="false" customHeight="true" outlineLevel="0" collapsed="false">
      <c r="A86" s="395" t="n">
        <v>77</v>
      </c>
      <c r="B86" s="396" t="s">
        <v>229</v>
      </c>
      <c r="C86" s="439" t="n">
        <v>55</v>
      </c>
      <c r="D86" s="469"/>
      <c r="E86" s="441" t="n">
        <v>230</v>
      </c>
      <c r="F86" s="393"/>
      <c r="G86" s="439" t="n">
        <v>347</v>
      </c>
      <c r="H86" s="469"/>
      <c r="I86" s="441" t="n">
        <v>99</v>
      </c>
      <c r="J86" s="393"/>
      <c r="K86" s="439" t="n">
        <v>39</v>
      </c>
      <c r="L86" s="469"/>
      <c r="M86" s="441" t="n">
        <v>0</v>
      </c>
      <c r="N86" s="393"/>
      <c r="O86" s="439" t="n">
        <v>1756</v>
      </c>
      <c r="P86" s="469"/>
      <c r="Q86" s="194" t="n">
        <f aca="false">SUM(C86:P86)</f>
        <v>2526</v>
      </c>
      <c r="R86" s="469" t="str">
        <f aca="false">IF(OR(D86="(e)", F86="(e)", H86="(e)", J86="(e)", L86="(e)", N86="(e)", P86="(e)"),"(e)","")</f>
        <v/>
      </c>
      <c r="S86" s="442" t="n">
        <f aca="false">SUM(C86:G86)</f>
        <v>632</v>
      </c>
      <c r="T86" s="442" t="n">
        <f aca="false">S86-Q86</f>
        <v>-1894</v>
      </c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  <c r="AF86" s="132"/>
      <c r="AG86" s="132"/>
      <c r="AH86" s="132"/>
    </row>
    <row r="87" customFormat="false" ht="12.75" hidden="false" customHeight="true" outlineLevel="0" collapsed="false">
      <c r="A87" s="395" t="n">
        <v>78</v>
      </c>
      <c r="B87" s="396" t="s">
        <v>230</v>
      </c>
      <c r="C87" s="439" t="n">
        <v>17</v>
      </c>
      <c r="D87" s="469"/>
      <c r="E87" s="441" t="n">
        <v>238</v>
      </c>
      <c r="F87" s="393"/>
      <c r="G87" s="439" t="n">
        <v>328</v>
      </c>
      <c r="H87" s="469"/>
      <c r="I87" s="441" t="n">
        <v>47</v>
      </c>
      <c r="J87" s="393"/>
      <c r="K87" s="439" t="n">
        <v>43</v>
      </c>
      <c r="L87" s="469"/>
      <c r="M87" s="441" t="n">
        <v>0</v>
      </c>
      <c r="N87" s="393"/>
      <c r="O87" s="439" t="n">
        <v>1253</v>
      </c>
      <c r="P87" s="469"/>
      <c r="Q87" s="194" t="n">
        <f aca="false">SUM(C87:P87)</f>
        <v>1926</v>
      </c>
      <c r="R87" s="469" t="str">
        <f aca="false">IF(OR(D87="(e)", F87="(e)", H87="(e)", J87="(e)", L87="(e)", N87="(e)", P87="(e)"),"(e)","")</f>
        <v/>
      </c>
      <c r="S87" s="442" t="n">
        <f aca="false">SUM(C87:G87)</f>
        <v>583</v>
      </c>
      <c r="T87" s="442" t="n">
        <f aca="false">S87-Q87</f>
        <v>-1343</v>
      </c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  <c r="AF87" s="132"/>
      <c r="AG87" s="132"/>
      <c r="AH87" s="132"/>
    </row>
    <row r="88" customFormat="false" ht="12.75" hidden="false" customHeight="true" outlineLevel="0" collapsed="false">
      <c r="A88" s="395" t="n">
        <v>79</v>
      </c>
      <c r="B88" s="396" t="s">
        <v>231</v>
      </c>
      <c r="C88" s="439" t="n">
        <v>22</v>
      </c>
      <c r="D88" s="469"/>
      <c r="E88" s="441" t="n">
        <v>83</v>
      </c>
      <c r="F88" s="393"/>
      <c r="G88" s="439" t="n">
        <v>152</v>
      </c>
      <c r="H88" s="469"/>
      <c r="I88" s="441" t="n">
        <v>15</v>
      </c>
      <c r="J88" s="393"/>
      <c r="K88" s="439" t="n">
        <v>6</v>
      </c>
      <c r="L88" s="469"/>
      <c r="M88" s="441" t="n">
        <v>0</v>
      </c>
      <c r="N88" s="393"/>
      <c r="O88" s="439" t="n">
        <v>599</v>
      </c>
      <c r="P88" s="469"/>
      <c r="Q88" s="194" t="n">
        <f aca="false">SUM(C88:P88)</f>
        <v>877</v>
      </c>
      <c r="R88" s="469" t="str">
        <f aca="false">IF(OR(D88="(e)", F88="(e)", H88="(e)", J88="(e)", L88="(e)", N88="(e)", P88="(e)"),"(e)","")</f>
        <v/>
      </c>
      <c r="S88" s="442" t="n">
        <f aca="false">SUM(C88:G88)</f>
        <v>257</v>
      </c>
      <c r="T88" s="442" t="n">
        <f aca="false">S88-Q88</f>
        <v>-620</v>
      </c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</row>
    <row r="89" customFormat="false" ht="12.75" hidden="false" customHeight="true" outlineLevel="0" collapsed="false">
      <c r="A89" s="395" t="n">
        <v>80</v>
      </c>
      <c r="B89" s="396" t="s">
        <v>232</v>
      </c>
      <c r="C89" s="439" t="n">
        <v>5</v>
      </c>
      <c r="D89" s="469"/>
      <c r="E89" s="441" t="n">
        <v>107</v>
      </c>
      <c r="F89" s="393"/>
      <c r="G89" s="439" t="n">
        <v>195</v>
      </c>
      <c r="H89" s="469"/>
      <c r="I89" s="441" t="n">
        <v>35</v>
      </c>
      <c r="J89" s="393"/>
      <c r="K89" s="439" t="n">
        <v>110</v>
      </c>
      <c r="L89" s="469"/>
      <c r="M89" s="441" t="n">
        <v>0</v>
      </c>
      <c r="N89" s="393"/>
      <c r="O89" s="439" t="n">
        <v>996</v>
      </c>
      <c r="P89" s="469"/>
      <c r="Q89" s="194" t="n">
        <f aca="false">SUM(C89:P89)</f>
        <v>1448</v>
      </c>
      <c r="R89" s="469" t="str">
        <f aca="false">IF(OR(D89="(e)", F89="(e)", H89="(e)", J89="(e)", L89="(e)", N89="(e)", P89="(e)"),"(e)","")</f>
        <v/>
      </c>
      <c r="S89" s="442" t="n">
        <f aca="false">SUM(C89:G89)</f>
        <v>307</v>
      </c>
      <c r="T89" s="442" t="n">
        <f aca="false">S89-Q89</f>
        <v>-1141</v>
      </c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  <c r="AF89" s="132"/>
      <c r="AG89" s="132"/>
      <c r="AH89" s="132"/>
    </row>
    <row r="90" customFormat="false" ht="12.75" hidden="false" customHeight="true" outlineLevel="0" collapsed="false">
      <c r="A90" s="395" t="n">
        <v>81</v>
      </c>
      <c r="B90" s="396" t="s">
        <v>233</v>
      </c>
      <c r="C90" s="439" t="n">
        <v>9</v>
      </c>
      <c r="D90" s="469"/>
      <c r="E90" s="441" t="n">
        <v>96</v>
      </c>
      <c r="F90" s="393"/>
      <c r="G90" s="439" t="n">
        <v>102</v>
      </c>
      <c r="H90" s="469"/>
      <c r="I90" s="441" t="n">
        <v>4</v>
      </c>
      <c r="J90" s="393"/>
      <c r="K90" s="439" t="n">
        <v>11</v>
      </c>
      <c r="L90" s="469"/>
      <c r="M90" s="441" t="n">
        <v>0</v>
      </c>
      <c r="N90" s="393"/>
      <c r="O90" s="439" t="n">
        <v>550</v>
      </c>
      <c r="P90" s="469"/>
      <c r="Q90" s="194" t="n">
        <f aca="false">SUM(C90:P90)</f>
        <v>772</v>
      </c>
      <c r="R90" s="469" t="str">
        <f aca="false">IF(OR(D90="(e)", F90="(e)", H90="(e)", J90="(e)", L90="(e)", N90="(e)", P90="(e)"),"(e)","")</f>
        <v/>
      </c>
      <c r="S90" s="442" t="n">
        <f aca="false">SUM(C90:G90)</f>
        <v>207</v>
      </c>
      <c r="T90" s="442" t="n">
        <f aca="false">S90-Q90</f>
        <v>-565</v>
      </c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  <c r="AF90" s="132"/>
      <c r="AG90" s="132"/>
      <c r="AH90" s="132"/>
    </row>
    <row r="91" customFormat="false" ht="12.75" hidden="false" customHeight="true" outlineLevel="0" collapsed="false">
      <c r="A91" s="395" t="n">
        <v>82</v>
      </c>
      <c r="B91" s="396" t="s">
        <v>234</v>
      </c>
      <c r="C91" s="439" t="n">
        <v>2</v>
      </c>
      <c r="D91" s="469"/>
      <c r="E91" s="441" t="n">
        <v>42</v>
      </c>
      <c r="F91" s="393"/>
      <c r="G91" s="439" t="n">
        <v>45</v>
      </c>
      <c r="H91" s="469"/>
      <c r="I91" s="441" t="n">
        <v>0</v>
      </c>
      <c r="J91" s="393"/>
      <c r="K91" s="439" t="n">
        <v>17</v>
      </c>
      <c r="L91" s="469"/>
      <c r="M91" s="441" t="n">
        <v>0</v>
      </c>
      <c r="N91" s="393"/>
      <c r="O91" s="439" t="n">
        <v>294</v>
      </c>
      <c r="P91" s="469"/>
      <c r="Q91" s="194" t="n">
        <f aca="false">SUM(C91:P91)</f>
        <v>400</v>
      </c>
      <c r="R91" s="469" t="str">
        <f aca="false">IF(OR(D91="(e)", F91="(e)", H91="(e)", J91="(e)", L91="(e)", N91="(e)", P91="(e)"),"(e)","")</f>
        <v/>
      </c>
      <c r="S91" s="442" t="n">
        <f aca="false">SUM(C91:G91)</f>
        <v>89</v>
      </c>
      <c r="T91" s="442" t="n">
        <f aca="false">S91-Q91</f>
        <v>-311</v>
      </c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</row>
    <row r="92" customFormat="false" ht="12.75" hidden="false" customHeight="true" outlineLevel="0" collapsed="false">
      <c r="A92" s="395" t="n">
        <v>83</v>
      </c>
      <c r="B92" s="396" t="s">
        <v>235</v>
      </c>
      <c r="C92" s="439" t="n">
        <v>35</v>
      </c>
      <c r="D92" s="469"/>
      <c r="E92" s="441" t="n">
        <v>82</v>
      </c>
      <c r="F92" s="393"/>
      <c r="G92" s="439" t="n">
        <v>147</v>
      </c>
      <c r="H92" s="469"/>
      <c r="I92" s="441" t="n">
        <v>40</v>
      </c>
      <c r="J92" s="393"/>
      <c r="K92" s="439" t="n">
        <v>35</v>
      </c>
      <c r="L92" s="469"/>
      <c r="M92" s="441" t="n">
        <v>0</v>
      </c>
      <c r="N92" s="393"/>
      <c r="O92" s="439" t="n">
        <v>646</v>
      </c>
      <c r="P92" s="469"/>
      <c r="Q92" s="194" t="n">
        <f aca="false">SUM(C92:P92)</f>
        <v>985</v>
      </c>
      <c r="R92" s="469" t="str">
        <f aca="false">IF(OR(D92="(e)", F92="(e)", H92="(e)", J92="(e)", L92="(e)", N92="(e)", P92="(e)"),"(e)","")</f>
        <v/>
      </c>
      <c r="S92" s="442" t="n">
        <f aca="false">SUM(C92:G92)</f>
        <v>264</v>
      </c>
      <c r="T92" s="442" t="n">
        <f aca="false">S92-Q92</f>
        <v>-721</v>
      </c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  <c r="AF92" s="132"/>
      <c r="AG92" s="132"/>
      <c r="AH92" s="132"/>
    </row>
    <row r="93" customFormat="false" ht="12.75" hidden="false" customHeight="true" outlineLevel="0" collapsed="false">
      <c r="A93" s="395" t="n">
        <v>84</v>
      </c>
      <c r="B93" s="396" t="s">
        <v>236</v>
      </c>
      <c r="C93" s="439" t="n">
        <v>1</v>
      </c>
      <c r="D93" s="469"/>
      <c r="E93" s="441" t="n">
        <v>128</v>
      </c>
      <c r="F93" s="393"/>
      <c r="G93" s="439" t="n">
        <v>158</v>
      </c>
      <c r="H93" s="469"/>
      <c r="I93" s="441" t="n">
        <v>18</v>
      </c>
      <c r="J93" s="393"/>
      <c r="K93" s="439" t="n">
        <v>5</v>
      </c>
      <c r="L93" s="469"/>
      <c r="M93" s="441" t="n">
        <v>0</v>
      </c>
      <c r="N93" s="393"/>
      <c r="O93" s="439" t="n">
        <v>757</v>
      </c>
      <c r="P93" s="469"/>
      <c r="Q93" s="194" t="n">
        <f aca="false">SUM(C93:P93)</f>
        <v>1067</v>
      </c>
      <c r="R93" s="469" t="str">
        <f aca="false">IF(OR(D93="(e)", F93="(e)", H93="(e)", J93="(e)", L93="(e)", N93="(e)", P93="(e)"),"(e)","")</f>
        <v/>
      </c>
      <c r="S93" s="442" t="n">
        <f aca="false">SUM(C93:G93)</f>
        <v>287</v>
      </c>
      <c r="T93" s="442" t="n">
        <f aca="false">S93-Q93</f>
        <v>-780</v>
      </c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  <c r="AF93" s="132"/>
      <c r="AG93" s="132"/>
      <c r="AH93" s="132"/>
    </row>
    <row r="94" customFormat="false" ht="12.75" hidden="false" customHeight="true" outlineLevel="0" collapsed="false">
      <c r="A94" s="395" t="n">
        <v>85</v>
      </c>
      <c r="B94" s="396" t="s">
        <v>237</v>
      </c>
      <c r="C94" s="439" t="n">
        <v>12</v>
      </c>
      <c r="D94" s="469"/>
      <c r="E94" s="441" t="n">
        <v>120</v>
      </c>
      <c r="F94" s="393"/>
      <c r="G94" s="439" t="n">
        <v>117</v>
      </c>
      <c r="H94" s="469"/>
      <c r="I94" s="441" t="n">
        <v>6</v>
      </c>
      <c r="J94" s="393"/>
      <c r="K94" s="439" t="n">
        <v>10</v>
      </c>
      <c r="L94" s="469"/>
      <c r="M94" s="441" t="n">
        <v>0</v>
      </c>
      <c r="N94" s="393"/>
      <c r="O94" s="439" t="n">
        <v>600</v>
      </c>
      <c r="P94" s="469"/>
      <c r="Q94" s="194" t="n">
        <f aca="false">SUM(C94:P94)</f>
        <v>865</v>
      </c>
      <c r="R94" s="469" t="str">
        <f aca="false">IF(OR(D94="(e)", F94="(e)", H94="(e)", J94="(e)", L94="(e)", N94="(e)", P94="(e)"),"(e)","")</f>
        <v/>
      </c>
      <c r="S94" s="442" t="n">
        <f aca="false">SUM(C94:G94)</f>
        <v>249</v>
      </c>
      <c r="T94" s="442" t="n">
        <f aca="false">S94-Q94</f>
        <v>-616</v>
      </c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</row>
    <row r="95" customFormat="false" ht="12.75" hidden="false" customHeight="true" outlineLevel="0" collapsed="false">
      <c r="A95" s="395" t="n">
        <v>86</v>
      </c>
      <c r="B95" s="396" t="s">
        <v>238</v>
      </c>
      <c r="C95" s="439" t="n">
        <v>10</v>
      </c>
      <c r="D95" s="469"/>
      <c r="E95" s="441" t="n">
        <v>165</v>
      </c>
      <c r="F95" s="393"/>
      <c r="G95" s="439" t="n">
        <v>168</v>
      </c>
      <c r="H95" s="469"/>
      <c r="I95" s="441" t="n">
        <v>17</v>
      </c>
      <c r="J95" s="393"/>
      <c r="K95" s="439" t="n">
        <v>28</v>
      </c>
      <c r="L95" s="469"/>
      <c r="M95" s="441" t="n">
        <v>0</v>
      </c>
      <c r="N95" s="393"/>
      <c r="O95" s="439" t="n">
        <v>622</v>
      </c>
      <c r="P95" s="469"/>
      <c r="Q95" s="194" t="n">
        <f aca="false">SUM(C95:P95)</f>
        <v>1010</v>
      </c>
      <c r="R95" s="469" t="str">
        <f aca="false">IF(OR(D95="(e)", F95="(e)", H95="(e)", J95="(e)", L95="(e)", N95="(e)", P95="(e)"),"(e)","")</f>
        <v/>
      </c>
      <c r="S95" s="442" t="n">
        <f aca="false">SUM(C95:G95)</f>
        <v>343</v>
      </c>
      <c r="T95" s="442" t="n">
        <f aca="false">S95-Q95</f>
        <v>-667</v>
      </c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  <c r="AF95" s="132"/>
      <c r="AG95" s="132"/>
      <c r="AH95" s="132"/>
    </row>
    <row r="96" customFormat="false" ht="12.75" hidden="false" customHeight="true" outlineLevel="0" collapsed="false">
      <c r="A96" s="395" t="n">
        <v>87</v>
      </c>
      <c r="B96" s="396" t="s">
        <v>239</v>
      </c>
      <c r="C96" s="439" t="n">
        <v>3</v>
      </c>
      <c r="D96" s="469"/>
      <c r="E96" s="441" t="n">
        <v>41</v>
      </c>
      <c r="F96" s="393"/>
      <c r="G96" s="439" t="n">
        <v>95</v>
      </c>
      <c r="H96" s="469"/>
      <c r="I96" s="441" t="n">
        <v>1</v>
      </c>
      <c r="J96" s="393"/>
      <c r="K96" s="439" t="n">
        <v>28</v>
      </c>
      <c r="L96" s="469"/>
      <c r="M96" s="441" t="n">
        <v>0</v>
      </c>
      <c r="N96" s="393"/>
      <c r="O96" s="439" t="n">
        <v>496</v>
      </c>
      <c r="P96" s="469"/>
      <c r="Q96" s="194" t="n">
        <f aca="false">SUM(C96:P96)</f>
        <v>664</v>
      </c>
      <c r="R96" s="469" t="str">
        <f aca="false">IF(OR(D96="(e)", F96="(e)", H96="(e)", J96="(e)", L96="(e)", N96="(e)", P96="(e)"),"(e)","")</f>
        <v/>
      </c>
      <c r="S96" s="442" t="n">
        <f aca="false">SUM(C96:G96)</f>
        <v>139</v>
      </c>
      <c r="T96" s="442" t="n">
        <f aca="false">S96-Q96</f>
        <v>-525</v>
      </c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  <c r="AF96" s="132"/>
      <c r="AG96" s="132"/>
      <c r="AH96" s="132"/>
    </row>
    <row r="97" customFormat="false" ht="12.75" hidden="false" customHeight="true" outlineLevel="0" collapsed="false">
      <c r="A97" s="395" t="n">
        <v>88</v>
      </c>
      <c r="B97" s="396" t="s">
        <v>240</v>
      </c>
      <c r="C97" s="439" t="n">
        <v>18</v>
      </c>
      <c r="D97" s="469"/>
      <c r="E97" s="441" t="n">
        <v>127</v>
      </c>
      <c r="F97" s="393"/>
      <c r="G97" s="439" t="n">
        <v>86</v>
      </c>
      <c r="H97" s="469"/>
      <c r="I97" s="441" t="n">
        <v>17</v>
      </c>
      <c r="J97" s="393"/>
      <c r="K97" s="439" t="n">
        <v>16</v>
      </c>
      <c r="L97" s="469"/>
      <c r="M97" s="441" t="n">
        <v>0</v>
      </c>
      <c r="N97" s="393"/>
      <c r="O97" s="439" t="n">
        <v>542</v>
      </c>
      <c r="P97" s="469"/>
      <c r="Q97" s="194" t="n">
        <f aca="false">SUM(C97:P97)</f>
        <v>806</v>
      </c>
      <c r="R97" s="469" t="str">
        <f aca="false">IF(OR(D97="(e)", F97="(e)", H97="(e)", J97="(e)", L97="(e)", N97="(e)", P97="(e)"),"(e)","")</f>
        <v/>
      </c>
      <c r="S97" s="442" t="n">
        <f aca="false">SUM(C97:G97)</f>
        <v>231</v>
      </c>
      <c r="T97" s="442" t="n">
        <f aca="false">S97-Q97</f>
        <v>-575</v>
      </c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  <c r="AF97" s="132"/>
      <c r="AG97" s="132"/>
      <c r="AH97" s="132"/>
    </row>
    <row r="98" customFormat="false" ht="12.75" hidden="false" customHeight="true" outlineLevel="0" collapsed="false">
      <c r="A98" s="395" t="n">
        <v>89</v>
      </c>
      <c r="B98" s="396" t="s">
        <v>241</v>
      </c>
      <c r="C98" s="439" t="n">
        <v>9</v>
      </c>
      <c r="D98" s="469"/>
      <c r="E98" s="441" t="n">
        <v>113</v>
      </c>
      <c r="F98" s="393"/>
      <c r="G98" s="439" t="n">
        <v>105</v>
      </c>
      <c r="H98" s="469"/>
      <c r="I98" s="441" t="n">
        <v>24</v>
      </c>
      <c r="J98" s="393"/>
      <c r="K98" s="439" t="n">
        <v>16</v>
      </c>
      <c r="L98" s="469"/>
      <c r="M98" s="441" t="n">
        <v>0</v>
      </c>
      <c r="N98" s="393"/>
      <c r="O98" s="439" t="n">
        <v>772</v>
      </c>
      <c r="P98" s="469"/>
      <c r="Q98" s="194" t="n">
        <f aca="false">SUM(C98:P98)</f>
        <v>1039</v>
      </c>
      <c r="R98" s="469" t="str">
        <f aca="false">IF(OR(D98="(e)", F98="(e)", H98="(e)", J98="(e)", L98="(e)", N98="(e)", P98="(e)"),"(e)","")</f>
        <v/>
      </c>
      <c r="S98" s="442" t="n">
        <f aca="false">SUM(C98:G98)</f>
        <v>227</v>
      </c>
      <c r="T98" s="442" t="n">
        <f aca="false">S98-Q98</f>
        <v>-812</v>
      </c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  <c r="AF98" s="132"/>
      <c r="AG98" s="132"/>
      <c r="AH98" s="132"/>
    </row>
    <row r="99" customFormat="false" ht="12.75" hidden="false" customHeight="true" outlineLevel="0" collapsed="false">
      <c r="A99" s="395" t="n">
        <v>90</v>
      </c>
      <c r="B99" s="396" t="s">
        <v>242</v>
      </c>
      <c r="C99" s="439" t="n">
        <v>0</v>
      </c>
      <c r="D99" s="469"/>
      <c r="E99" s="441" t="n">
        <v>12</v>
      </c>
      <c r="F99" s="393"/>
      <c r="G99" s="439" t="n">
        <v>33</v>
      </c>
      <c r="H99" s="469"/>
      <c r="I99" s="441" t="n">
        <v>7</v>
      </c>
      <c r="J99" s="393"/>
      <c r="K99" s="439" t="n">
        <v>4</v>
      </c>
      <c r="L99" s="469"/>
      <c r="M99" s="441" t="n">
        <v>0</v>
      </c>
      <c r="N99" s="393"/>
      <c r="O99" s="439" t="n">
        <v>198</v>
      </c>
      <c r="P99" s="469"/>
      <c r="Q99" s="194" t="n">
        <f aca="false">SUM(C99:P99)</f>
        <v>254</v>
      </c>
      <c r="R99" s="469" t="str">
        <f aca="false">IF(OR(D99="(e)", F99="(e)", H99="(e)", J99="(e)", L99="(e)", N99="(e)", P99="(e)"),"(e)","")</f>
        <v/>
      </c>
      <c r="S99" s="442" t="n">
        <f aca="false">SUM(C99:G99)</f>
        <v>45</v>
      </c>
      <c r="T99" s="442" t="n">
        <f aca="false">S99-Q99</f>
        <v>-209</v>
      </c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  <c r="AF99" s="132"/>
      <c r="AG99" s="132"/>
      <c r="AH99" s="132"/>
    </row>
    <row r="100" customFormat="false" ht="12.75" hidden="false" customHeight="true" outlineLevel="0" collapsed="false">
      <c r="A100" s="395" t="n">
        <v>91</v>
      </c>
      <c r="B100" s="396" t="s">
        <v>243</v>
      </c>
      <c r="C100" s="439" t="n">
        <v>26</v>
      </c>
      <c r="D100" s="469"/>
      <c r="E100" s="441" t="n">
        <v>234</v>
      </c>
      <c r="F100" s="393"/>
      <c r="G100" s="439" t="n">
        <v>510</v>
      </c>
      <c r="H100" s="469"/>
      <c r="I100" s="441" t="n">
        <v>46</v>
      </c>
      <c r="J100" s="393"/>
      <c r="K100" s="439" t="n">
        <v>81</v>
      </c>
      <c r="L100" s="469"/>
      <c r="M100" s="441" t="n">
        <v>0</v>
      </c>
      <c r="N100" s="393"/>
      <c r="O100" s="439" t="n">
        <v>1521</v>
      </c>
      <c r="P100" s="469"/>
      <c r="Q100" s="194" t="n">
        <f aca="false">SUM(C100:P100)</f>
        <v>2418</v>
      </c>
      <c r="R100" s="469" t="str">
        <f aca="false">IF(OR(D100="(e)", F100="(e)", H100="(e)", J100="(e)", L100="(e)", N100="(e)", P100="(e)"),"(e)","")</f>
        <v/>
      </c>
      <c r="S100" s="442" t="n">
        <f aca="false">SUM(C100:G100)</f>
        <v>770</v>
      </c>
      <c r="T100" s="442" t="n">
        <f aca="false">S100-Q100</f>
        <v>-1648</v>
      </c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  <c r="AF100" s="132"/>
      <c r="AG100" s="132"/>
      <c r="AH100" s="132"/>
    </row>
    <row r="101" customFormat="false" ht="12.75" hidden="false" customHeight="true" outlineLevel="0" collapsed="false">
      <c r="A101" s="395" t="n">
        <v>92</v>
      </c>
      <c r="B101" s="396" t="s">
        <v>244</v>
      </c>
      <c r="C101" s="439" t="n">
        <v>44</v>
      </c>
      <c r="D101" s="469"/>
      <c r="E101" s="441" t="n">
        <v>294</v>
      </c>
      <c r="F101" s="393"/>
      <c r="G101" s="439" t="n">
        <v>365</v>
      </c>
      <c r="H101" s="469"/>
      <c r="I101" s="441" t="n">
        <v>35</v>
      </c>
      <c r="J101" s="393"/>
      <c r="K101" s="439" t="n">
        <v>48</v>
      </c>
      <c r="L101" s="469"/>
      <c r="M101" s="441" t="n">
        <v>0</v>
      </c>
      <c r="N101" s="393"/>
      <c r="O101" s="439" t="n">
        <v>1496</v>
      </c>
      <c r="P101" s="469"/>
      <c r="Q101" s="194" t="n">
        <f aca="false">SUM(C101:P101)</f>
        <v>2282</v>
      </c>
      <c r="R101" s="469" t="str">
        <f aca="false">IF(OR(D101="(e)", F101="(e)", H101="(e)", J101="(e)", L101="(e)", N101="(e)", P101="(e)"),"(e)","")</f>
        <v/>
      </c>
      <c r="S101" s="442" t="n">
        <f aca="false">SUM(C101:G101)</f>
        <v>703</v>
      </c>
      <c r="T101" s="442" t="n">
        <f aca="false">S101-Q101</f>
        <v>-1579</v>
      </c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</row>
    <row r="102" customFormat="false" ht="12.75" hidden="false" customHeight="true" outlineLevel="0" collapsed="false">
      <c r="A102" s="395" t="n">
        <v>93</v>
      </c>
      <c r="B102" s="396" t="s">
        <v>245</v>
      </c>
      <c r="C102" s="439" t="n">
        <v>145</v>
      </c>
      <c r="D102" s="469"/>
      <c r="E102" s="441" t="n">
        <v>413</v>
      </c>
      <c r="F102" s="393"/>
      <c r="G102" s="439" t="n">
        <v>789</v>
      </c>
      <c r="H102" s="469"/>
      <c r="I102" s="441" t="n">
        <v>170</v>
      </c>
      <c r="J102" s="393"/>
      <c r="K102" s="439" t="n">
        <v>153</v>
      </c>
      <c r="L102" s="469"/>
      <c r="M102" s="441" t="n">
        <v>0</v>
      </c>
      <c r="N102" s="393"/>
      <c r="O102" s="439" t="n">
        <v>2362</v>
      </c>
      <c r="P102" s="469"/>
      <c r="Q102" s="194" t="n">
        <f aca="false">SUM(C102:P102)</f>
        <v>4032</v>
      </c>
      <c r="R102" s="469" t="str">
        <f aca="false">IF(OR(D102="(e)", F102="(e)", H102="(e)", J102="(e)", L102="(e)", N102="(e)", P102="(e)"),"(e)","")</f>
        <v/>
      </c>
      <c r="S102" s="442" t="n">
        <f aca="false">SUM(C102:G102)</f>
        <v>1347</v>
      </c>
      <c r="T102" s="442" t="n">
        <f aca="false">S102-Q102</f>
        <v>-2685</v>
      </c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  <c r="AF102" s="132"/>
      <c r="AG102" s="132"/>
      <c r="AH102" s="132"/>
    </row>
    <row r="103" customFormat="false" ht="12.75" hidden="false" customHeight="true" outlineLevel="0" collapsed="false">
      <c r="A103" s="395" t="n">
        <v>94</v>
      </c>
      <c r="B103" s="396" t="s">
        <v>246</v>
      </c>
      <c r="C103" s="439" t="n">
        <v>63</v>
      </c>
      <c r="D103" s="469"/>
      <c r="E103" s="441" t="n">
        <v>210</v>
      </c>
      <c r="F103" s="393"/>
      <c r="G103" s="439" t="n">
        <v>423</v>
      </c>
      <c r="H103" s="469"/>
      <c r="I103" s="441" t="n">
        <v>46</v>
      </c>
      <c r="J103" s="393"/>
      <c r="K103" s="439" t="n">
        <v>38</v>
      </c>
      <c r="L103" s="469"/>
      <c r="M103" s="441" t="n">
        <v>0</v>
      </c>
      <c r="N103" s="393"/>
      <c r="O103" s="439" t="n">
        <v>1139</v>
      </c>
      <c r="P103" s="469"/>
      <c r="Q103" s="194" t="n">
        <f aca="false">SUM(C103:P103)</f>
        <v>1919</v>
      </c>
      <c r="R103" s="469" t="str">
        <f aca="false">IF(OR(D103="(e)", F103="(e)", H103="(e)", J103="(e)", L103="(e)", N103="(e)", P103="(e)"),"(e)","")</f>
        <v/>
      </c>
      <c r="S103" s="442" t="n">
        <f aca="false">SUM(C103:G103)</f>
        <v>696</v>
      </c>
      <c r="T103" s="442" t="n">
        <f aca="false">S103-Q103</f>
        <v>-1223</v>
      </c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  <c r="AF103" s="132"/>
      <c r="AG103" s="132"/>
      <c r="AH103" s="132"/>
    </row>
    <row r="104" customFormat="false" ht="12.75" hidden="false" customHeight="true" outlineLevel="0" collapsed="false">
      <c r="A104" s="395" t="n">
        <v>95</v>
      </c>
      <c r="B104" s="396" t="s">
        <v>247</v>
      </c>
      <c r="C104" s="439" t="n">
        <v>36</v>
      </c>
      <c r="D104" s="469"/>
      <c r="E104" s="441" t="n">
        <v>79</v>
      </c>
      <c r="F104" s="393"/>
      <c r="G104" s="439" t="n">
        <v>254</v>
      </c>
      <c r="H104" s="469"/>
      <c r="I104" s="441" t="n">
        <v>53</v>
      </c>
      <c r="J104" s="393"/>
      <c r="K104" s="439" t="n">
        <v>56</v>
      </c>
      <c r="L104" s="469"/>
      <c r="M104" s="441" t="n">
        <v>0</v>
      </c>
      <c r="N104" s="393"/>
      <c r="O104" s="439" t="n">
        <v>1081</v>
      </c>
      <c r="P104" s="469"/>
      <c r="Q104" s="194" t="n">
        <f aca="false">SUM(C104:P104)</f>
        <v>1559</v>
      </c>
      <c r="R104" s="469" t="str">
        <f aca="false">IF(OR(D104="(e)", F104="(e)", H104="(e)", J104="(e)", L104="(e)", N104="(e)", P104="(e)"),"(e)","")</f>
        <v/>
      </c>
      <c r="S104" s="442" t="n">
        <f aca="false">SUM(C104:G104)</f>
        <v>369</v>
      </c>
      <c r="T104" s="442" t="n">
        <f aca="false">S104-Q104</f>
        <v>-1190</v>
      </c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</row>
    <row r="105" customFormat="false" ht="12.75" hidden="false" customHeight="true" outlineLevel="0" collapsed="false">
      <c r="A105" s="395" t="n">
        <v>971</v>
      </c>
      <c r="B105" s="396" t="s">
        <v>248</v>
      </c>
      <c r="C105" s="439" t="n">
        <v>16</v>
      </c>
      <c r="D105" s="469"/>
      <c r="E105" s="441" t="n">
        <v>97</v>
      </c>
      <c r="F105" s="393"/>
      <c r="G105" s="439" t="n">
        <v>161</v>
      </c>
      <c r="H105" s="469"/>
      <c r="I105" s="441" t="n">
        <v>26</v>
      </c>
      <c r="J105" s="393"/>
      <c r="K105" s="439" t="n">
        <v>42</v>
      </c>
      <c r="L105" s="469"/>
      <c r="M105" s="441" t="n">
        <v>0</v>
      </c>
      <c r="N105" s="393"/>
      <c r="O105" s="439" t="n">
        <v>552</v>
      </c>
      <c r="P105" s="469"/>
      <c r="Q105" s="194" t="n">
        <f aca="false">SUM(C105:P105)</f>
        <v>894</v>
      </c>
      <c r="R105" s="469" t="str">
        <f aca="false">IF(OR(D105="(e)", F105="(e)", H105="(e)", J105="(e)", L105="(e)", N105="(e)", P105="(e)"),"(e)","")</f>
        <v/>
      </c>
      <c r="S105" s="442" t="n">
        <f aca="false">SUM(C105:G105)</f>
        <v>274</v>
      </c>
      <c r="T105" s="442" t="n">
        <f aca="false">S105-Q105</f>
        <v>-620</v>
      </c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  <c r="AF105" s="132"/>
      <c r="AG105" s="132"/>
      <c r="AH105" s="132"/>
    </row>
    <row r="106" customFormat="false" ht="12.75" hidden="false" customHeight="true" outlineLevel="0" collapsed="false">
      <c r="A106" s="395" t="n">
        <v>972</v>
      </c>
      <c r="B106" s="396" t="s">
        <v>249</v>
      </c>
      <c r="C106" s="439" t="n">
        <v>5</v>
      </c>
      <c r="D106" s="469"/>
      <c r="E106" s="441" t="n">
        <v>154</v>
      </c>
      <c r="F106" s="393"/>
      <c r="G106" s="439" t="n">
        <v>158</v>
      </c>
      <c r="H106" s="469"/>
      <c r="I106" s="441" t="n">
        <v>24</v>
      </c>
      <c r="J106" s="393"/>
      <c r="K106" s="439" t="n">
        <v>51</v>
      </c>
      <c r="L106" s="469"/>
      <c r="M106" s="441" t="n">
        <v>0</v>
      </c>
      <c r="N106" s="393"/>
      <c r="O106" s="439" t="n">
        <v>693</v>
      </c>
      <c r="P106" s="469"/>
      <c r="Q106" s="194" t="n">
        <f aca="false">SUM(C106:P106)</f>
        <v>1085</v>
      </c>
      <c r="R106" s="469" t="str">
        <f aca="false">IF(OR(D106="(e)", F106="(e)", H106="(e)", J106="(e)", L106="(e)", N106="(e)", P106="(e)"),"(e)","")</f>
        <v/>
      </c>
      <c r="S106" s="442" t="n">
        <f aca="false">SUM(C106:G106)</f>
        <v>317</v>
      </c>
      <c r="T106" s="442" t="n">
        <f aca="false">S106-Q106</f>
        <v>-768</v>
      </c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  <c r="AF106" s="132"/>
      <c r="AG106" s="132"/>
      <c r="AH106" s="132"/>
    </row>
    <row r="107" customFormat="false" ht="12.75" hidden="false" customHeight="true" outlineLevel="0" collapsed="false">
      <c r="A107" s="395" t="n">
        <v>973</v>
      </c>
      <c r="B107" s="396" t="s">
        <v>250</v>
      </c>
      <c r="C107" s="439" t="n">
        <v>14</v>
      </c>
      <c r="D107" s="469" t="s">
        <v>167</v>
      </c>
      <c r="E107" s="441" t="n">
        <v>46</v>
      </c>
      <c r="F107" s="393" t="s">
        <v>167</v>
      </c>
      <c r="G107" s="439" t="n">
        <v>52</v>
      </c>
      <c r="H107" s="469" t="s">
        <v>167</v>
      </c>
      <c r="I107" s="441" t="n">
        <v>22</v>
      </c>
      <c r="J107" s="393" t="s">
        <v>167</v>
      </c>
      <c r="K107" s="439" t="n">
        <v>35</v>
      </c>
      <c r="L107" s="469" t="s">
        <v>167</v>
      </c>
      <c r="M107" s="441" t="n">
        <v>0</v>
      </c>
      <c r="N107" s="393" t="s">
        <v>167</v>
      </c>
      <c r="O107" s="439" t="n">
        <v>294</v>
      </c>
      <c r="P107" s="469" t="s">
        <v>167</v>
      </c>
      <c r="Q107" s="194" t="n">
        <f aca="false">SUM(C107:P107)</f>
        <v>463</v>
      </c>
      <c r="R107" s="469" t="str">
        <f aca="false">IF(OR(D107="(e)", F107="(e)", H107="(e)", J107="(e)", L107="(e)", N107="(e)", P107="(e)"),"(e)","")</f>
        <v>(e)</v>
      </c>
      <c r="S107" s="442" t="n">
        <f aca="false">SUM(C107:G107)</f>
        <v>112</v>
      </c>
      <c r="T107" s="442" t="n">
        <f aca="false">S107-Q107</f>
        <v>-351</v>
      </c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</row>
    <row r="108" customFormat="false" ht="12.75" hidden="false" customHeight="true" outlineLevel="0" collapsed="false">
      <c r="A108" s="405" t="n">
        <v>974</v>
      </c>
      <c r="B108" s="406" t="s">
        <v>251</v>
      </c>
      <c r="C108" s="443" t="n">
        <v>50</v>
      </c>
      <c r="D108" s="471"/>
      <c r="E108" s="445" t="n">
        <v>198</v>
      </c>
      <c r="F108" s="472"/>
      <c r="G108" s="443" t="n">
        <v>154</v>
      </c>
      <c r="H108" s="471"/>
      <c r="I108" s="445" t="n">
        <v>84</v>
      </c>
      <c r="J108" s="472"/>
      <c r="K108" s="443" t="n">
        <v>47</v>
      </c>
      <c r="L108" s="471"/>
      <c r="M108" s="445" t="n">
        <v>37</v>
      </c>
      <c r="N108" s="472"/>
      <c r="O108" s="443" t="n">
        <v>1392</v>
      </c>
      <c r="P108" s="471"/>
      <c r="Q108" s="207" t="n">
        <f aca="false">SUM(C108:P108)</f>
        <v>1962</v>
      </c>
      <c r="R108" s="471" t="str">
        <f aca="false">IF(OR(D108="(e)", F108="(e)", H108="(e)", J108="(e)", L108="(e)", N108="(e)", P108="(e)"),"(e)","")</f>
        <v/>
      </c>
      <c r="S108" s="442" t="n">
        <f aca="false">SUM(C108:G108)</f>
        <v>402</v>
      </c>
      <c r="T108" s="442" t="n">
        <f aca="false">S108-Q108</f>
        <v>-1560</v>
      </c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  <c r="AF108" s="132"/>
      <c r="AG108" s="132"/>
      <c r="AH108" s="132"/>
    </row>
    <row r="109" customFormat="false" ht="10.5" hidden="false" customHeight="true" outlineLevel="0" collapsed="false">
      <c r="A109" s="415"/>
      <c r="B109" s="396"/>
      <c r="C109" s="194"/>
      <c r="D109" s="393"/>
      <c r="E109" s="194"/>
      <c r="F109" s="393"/>
      <c r="G109" s="194"/>
      <c r="H109" s="393"/>
      <c r="I109" s="194"/>
      <c r="J109" s="393"/>
      <c r="K109" s="194"/>
      <c r="L109" s="393"/>
      <c r="M109" s="194"/>
      <c r="N109" s="393"/>
      <c r="O109" s="194"/>
      <c r="P109" s="393"/>
      <c r="Q109" s="194"/>
      <c r="R109" s="393"/>
      <c r="U109" s="132"/>
      <c r="V109" s="132"/>
      <c r="W109" s="132"/>
    </row>
    <row r="110" customFormat="false" ht="12.75" hidden="false" customHeight="true" outlineLevel="0" collapsed="false">
      <c r="A110" s="417" t="s">
        <v>252</v>
      </c>
      <c r="B110" s="417"/>
      <c r="C110" s="229" t="n">
        <f aca="false">SUM(C5:D104)</f>
        <v>2137</v>
      </c>
      <c r="D110" s="475"/>
      <c r="E110" s="229" t="n">
        <f aca="false">SUM(E5:F104)</f>
        <v>14242</v>
      </c>
      <c r="F110" s="475"/>
      <c r="G110" s="234" t="n">
        <f aca="false">SUM(G5:H104)</f>
        <v>17501</v>
      </c>
      <c r="H110" s="476"/>
      <c r="I110" s="229" t="n">
        <f aca="false">SUM(I5:J104)</f>
        <v>3293</v>
      </c>
      <c r="J110" s="475"/>
      <c r="K110" s="234" t="n">
        <f aca="false">SUM(K5:L104)</f>
        <v>3236</v>
      </c>
      <c r="L110" s="476"/>
      <c r="M110" s="229" t="n">
        <f aca="false">SUM(M5:N104)</f>
        <v>66</v>
      </c>
      <c r="N110" s="475"/>
      <c r="O110" s="234" t="n">
        <f aca="false">SUM(O5:P104)</f>
        <v>88620</v>
      </c>
      <c r="P110" s="476"/>
      <c r="Q110" s="229" t="n">
        <f aca="false">SUM(Q5:R104)</f>
        <v>129095</v>
      </c>
      <c r="R110" s="475"/>
      <c r="U110" s="132"/>
      <c r="V110" s="132"/>
      <c r="W110" s="132"/>
    </row>
    <row r="111" customFormat="false" ht="12.75" hidden="false" customHeight="true" outlineLevel="0" collapsed="false">
      <c r="A111" s="422" t="s">
        <v>253</v>
      </c>
      <c r="B111" s="422"/>
      <c r="C111" s="426" t="n">
        <f aca="false">SUM(C105:C108)</f>
        <v>85</v>
      </c>
      <c r="D111" s="477"/>
      <c r="E111" s="426" t="n">
        <f aca="false">SUM(E105:E108)</f>
        <v>495</v>
      </c>
      <c r="F111" s="477"/>
      <c r="G111" s="458" t="n">
        <f aca="false">SUM(G105:G108)</f>
        <v>525</v>
      </c>
      <c r="H111" s="388"/>
      <c r="I111" s="426" t="n">
        <f aca="false">SUM(I105:I108)</f>
        <v>156</v>
      </c>
      <c r="J111" s="477"/>
      <c r="K111" s="458" t="n">
        <f aca="false">SUM(K105:K108)</f>
        <v>175</v>
      </c>
      <c r="L111" s="388"/>
      <c r="M111" s="426" t="n">
        <f aca="false">SUM(M105:M108)</f>
        <v>37</v>
      </c>
      <c r="N111" s="477"/>
      <c r="O111" s="458" t="n">
        <f aca="false">SUM(O105:O108)</f>
        <v>2931</v>
      </c>
      <c r="P111" s="388"/>
      <c r="Q111" s="426" t="n">
        <f aca="false">SUM(Q105:Q108)</f>
        <v>4404</v>
      </c>
      <c r="R111" s="477"/>
      <c r="U111" s="132"/>
      <c r="V111" s="132"/>
      <c r="W111" s="132"/>
    </row>
    <row r="112" customFormat="false" ht="12.75" hidden="false" customHeight="true" outlineLevel="0" collapsed="false">
      <c r="A112" s="428" t="s">
        <v>254</v>
      </c>
      <c r="B112" s="428"/>
      <c r="C112" s="249" t="n">
        <f aca="false">SUM(C110:C111)</f>
        <v>2222</v>
      </c>
      <c r="D112" s="478"/>
      <c r="E112" s="249" t="n">
        <f aca="false">SUM(E110:E111)</f>
        <v>14737</v>
      </c>
      <c r="F112" s="478"/>
      <c r="G112" s="251" t="n">
        <f aca="false">SUM(G110:G111)</f>
        <v>18026</v>
      </c>
      <c r="H112" s="479"/>
      <c r="I112" s="249" t="n">
        <f aca="false">SUM(I110:I111)</f>
        <v>3449</v>
      </c>
      <c r="J112" s="478"/>
      <c r="K112" s="251" t="n">
        <f aca="false">SUM(K110:K111)</f>
        <v>3411</v>
      </c>
      <c r="L112" s="479"/>
      <c r="M112" s="249" t="n">
        <f aca="false">SUM(M110:M111)</f>
        <v>103</v>
      </c>
      <c r="N112" s="478"/>
      <c r="O112" s="251" t="n">
        <f aca="false">SUM(O110:O111)</f>
        <v>91551</v>
      </c>
      <c r="P112" s="479"/>
      <c r="Q112" s="249" t="n">
        <f aca="false">SUM(Q110:Q111)</f>
        <v>133499</v>
      </c>
      <c r="R112" s="478"/>
      <c r="U112" s="132"/>
      <c r="V112" s="132"/>
      <c r="W112" s="132"/>
    </row>
    <row r="113" customFormat="false" ht="11.25" hidden="false" customHeight="false" outlineLevel="0" collapsed="false">
      <c r="A113" s="392" t="s">
        <v>314</v>
      </c>
      <c r="B113" s="392"/>
      <c r="C113" s="394"/>
      <c r="D113" s="394"/>
      <c r="F113" s="394"/>
      <c r="H113" s="394"/>
      <c r="J113" s="394"/>
      <c r="L113" s="394"/>
      <c r="N113" s="394"/>
      <c r="P113" s="394"/>
      <c r="R113" s="394"/>
    </row>
    <row r="114" customFormat="false" ht="11.25" hidden="false" customHeight="false" outlineLevel="0" collapsed="false">
      <c r="A114" s="392" t="s">
        <v>315</v>
      </c>
      <c r="B114" s="392"/>
      <c r="C114" s="394"/>
      <c r="D114" s="394"/>
      <c r="F114" s="394"/>
      <c r="H114" s="394"/>
      <c r="J114" s="394"/>
      <c r="L114" s="394"/>
      <c r="N114" s="394"/>
      <c r="P114" s="394"/>
      <c r="R114" s="394"/>
    </row>
    <row r="115" customFormat="false" ht="11.25" hidden="false" customHeight="false" outlineLevel="0" collapsed="false">
      <c r="A115" s="392" t="s">
        <v>316</v>
      </c>
      <c r="B115" s="392"/>
      <c r="C115" s="394"/>
      <c r="D115" s="394"/>
      <c r="F115" s="394"/>
      <c r="H115" s="394"/>
      <c r="J115" s="394"/>
      <c r="L115" s="394"/>
      <c r="N115" s="394"/>
      <c r="P115" s="394"/>
      <c r="R115" s="394"/>
    </row>
    <row r="116" customFormat="false" ht="13.5" hidden="false" customHeight="true" outlineLevel="0" collapsed="false">
      <c r="A116" s="392" t="s">
        <v>300</v>
      </c>
      <c r="D116" s="394"/>
      <c r="F116" s="394"/>
      <c r="H116" s="394"/>
      <c r="J116" s="394"/>
      <c r="L116" s="394"/>
      <c r="N116" s="394"/>
      <c r="P116" s="394"/>
      <c r="R116" s="394"/>
    </row>
  </sheetData>
  <mergeCells count="25">
    <mergeCell ref="A1:R1"/>
    <mergeCell ref="C3:H3"/>
    <mergeCell ref="I3:P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C60:H60"/>
    <mergeCell ref="I60:P60"/>
    <mergeCell ref="A61:B61"/>
    <mergeCell ref="E61:F61"/>
    <mergeCell ref="G61:H61"/>
    <mergeCell ref="I61:J61"/>
    <mergeCell ref="K61:L61"/>
    <mergeCell ref="M61:N61"/>
    <mergeCell ref="O61:P61"/>
    <mergeCell ref="Q61:R61"/>
    <mergeCell ref="A110:B110"/>
    <mergeCell ref="A111:B111"/>
    <mergeCell ref="A112:B112"/>
  </mergeCells>
  <conditionalFormatting sqref="C5:C57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5:C57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62:C108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2:C108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I5:I57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I62:I108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K5:K57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K5:K57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K62:K108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K62:K108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M5:M57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M5:M57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M62:M108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M62:M108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O5:O57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O5:O57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E5:E57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E5:E57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E62:E108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62:E108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G5:G57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G5:G57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G62:G108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G62:G108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O62:O108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O62:O108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hyperlinks>
    <hyperlink ref="U1" location="Sommaire!A1" display="Retour au sommaire"/>
  </hyperlinks>
  <printOptions headings="false" gridLines="false" gridLinesSet="true" horizontalCentered="true" verticalCentered="false"/>
  <pageMargins left="0.25" right="0.240277777777778" top="0.4" bottom="0.4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8" man="true" max="16383" min="0"/>
  </rowBreaks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V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00" width="4.57"/>
    <col collapsed="false" customWidth="true" hidden="false" outlineLevel="0" max="2" min="2" style="100" width="25.14"/>
    <col collapsed="false" customWidth="true" hidden="false" outlineLevel="0" max="3" min="3" style="100" width="7.57"/>
    <col collapsed="false" customWidth="true" hidden="false" outlineLevel="0" max="4" min="4" style="383" width="2.85"/>
    <col collapsed="false" customWidth="true" hidden="false" outlineLevel="0" max="5" min="5" style="100" width="10.58"/>
    <col collapsed="false" customWidth="true" hidden="false" outlineLevel="0" max="6" min="6" style="383" width="2.85"/>
    <col collapsed="false" customWidth="true" hidden="false" outlineLevel="0" max="7" min="7" style="100" width="9.14"/>
    <col collapsed="false" customWidth="true" hidden="false" outlineLevel="0" max="8" min="8" style="383" width="2.85"/>
    <col collapsed="false" customWidth="true" hidden="false" outlineLevel="0" max="9" min="9" style="100" width="7.71"/>
    <col collapsed="false" customWidth="true" hidden="false" outlineLevel="0" max="10" min="10" style="383" width="2.85"/>
    <col collapsed="false" customWidth="true" hidden="false" outlineLevel="0" max="11" min="11" style="100" width="8.42"/>
    <col collapsed="false" customWidth="true" hidden="false" outlineLevel="0" max="12" min="12" style="383" width="2.85"/>
    <col collapsed="false" customWidth="true" hidden="true" outlineLevel="0" max="13" min="13" style="100" width="8.57"/>
    <col collapsed="false" customWidth="true" hidden="true" outlineLevel="0" max="14" min="14" style="100" width="8.86"/>
    <col collapsed="false" customWidth="false" hidden="true" outlineLevel="0" max="16" min="15" style="100" width="11.52"/>
    <col collapsed="false" customWidth="true" hidden="false" outlineLevel="0" max="17" min="17" style="100" width="3.71"/>
    <col collapsed="false" customWidth="false" hidden="false" outlineLevel="0" max="1025" min="18" style="100" width="11.42"/>
  </cols>
  <sheetData>
    <row r="1" s="480" customFormat="true" ht="28.5" hidden="false" customHeight="true" outlineLevel="0" collapsed="false">
      <c r="A1" s="385" t="s">
        <v>317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R1" s="24" t="s">
        <v>41</v>
      </c>
    </row>
    <row r="2" customFormat="false" ht="9.75" hidden="false" customHeight="true" outlineLevel="0" collapsed="false">
      <c r="A2" s="481"/>
      <c r="B2" s="481"/>
      <c r="C2" s="482"/>
      <c r="D2" s="387"/>
      <c r="E2" s="482"/>
      <c r="F2" s="387"/>
      <c r="G2" s="482"/>
      <c r="H2" s="387"/>
      <c r="I2" s="482"/>
      <c r="J2" s="387"/>
      <c r="K2" s="482"/>
    </row>
    <row r="3" s="133" customFormat="true" ht="41.25" hidden="false" customHeight="true" outlineLevel="0" collapsed="false">
      <c r="A3" s="389" t="s">
        <v>140</v>
      </c>
      <c r="B3" s="389"/>
      <c r="C3" s="390" t="s">
        <v>133</v>
      </c>
      <c r="D3" s="390"/>
      <c r="E3" s="437" t="s">
        <v>318</v>
      </c>
      <c r="F3" s="437"/>
      <c r="G3" s="438" t="s">
        <v>319</v>
      </c>
      <c r="H3" s="438"/>
      <c r="I3" s="437" t="s">
        <v>320</v>
      </c>
      <c r="J3" s="437"/>
      <c r="K3" s="185" t="s">
        <v>302</v>
      </c>
      <c r="L3" s="185"/>
    </row>
    <row r="4" customFormat="false" ht="12.75" hidden="false" customHeight="true" outlineLevel="0" collapsed="false">
      <c r="A4" s="395" t="n">
        <v>1</v>
      </c>
      <c r="B4" s="396" t="s">
        <v>148</v>
      </c>
      <c r="C4" s="439" t="n">
        <v>435</v>
      </c>
      <c r="D4" s="398"/>
      <c r="E4" s="194" t="n">
        <v>361</v>
      </c>
      <c r="F4" s="403"/>
      <c r="G4" s="439" t="n">
        <v>18</v>
      </c>
      <c r="H4" s="398"/>
      <c r="I4" s="441" t="n">
        <v>60</v>
      </c>
      <c r="J4" s="403"/>
      <c r="K4" s="192" t="n">
        <f aca="false">SUM(C4:J4)</f>
        <v>874</v>
      </c>
      <c r="L4" s="398"/>
      <c r="M4" s="442" t="n">
        <v>915</v>
      </c>
      <c r="N4" s="442" t="n">
        <v>0</v>
      </c>
      <c r="O4" s="133" t="n">
        <v>392</v>
      </c>
      <c r="P4" s="132" t="n">
        <v>7</v>
      </c>
      <c r="Q4" s="132"/>
      <c r="R4" s="483"/>
      <c r="S4" s="483"/>
      <c r="T4" s="483"/>
      <c r="U4" s="483"/>
      <c r="V4" s="132"/>
    </row>
    <row r="5" customFormat="false" ht="12.75" hidden="false" customHeight="true" outlineLevel="0" collapsed="false">
      <c r="A5" s="395" t="n">
        <v>2</v>
      </c>
      <c r="B5" s="396" t="s">
        <v>149</v>
      </c>
      <c r="C5" s="439" t="n">
        <v>1121</v>
      </c>
      <c r="D5" s="398"/>
      <c r="E5" s="194" t="n">
        <v>286</v>
      </c>
      <c r="F5" s="403"/>
      <c r="G5" s="439" t="n">
        <v>58</v>
      </c>
      <c r="H5" s="398"/>
      <c r="I5" s="441" t="n">
        <v>98</v>
      </c>
      <c r="J5" s="403"/>
      <c r="K5" s="192" t="n">
        <f aca="false">SUM(C5:J5)</f>
        <v>1563</v>
      </c>
      <c r="L5" s="398"/>
      <c r="M5" s="442" t="n">
        <v>1570</v>
      </c>
      <c r="N5" s="442" t="n">
        <v>0</v>
      </c>
      <c r="O5" s="133" t="n">
        <v>251</v>
      </c>
      <c r="P5" s="132" t="n">
        <v>-46</v>
      </c>
      <c r="Q5" s="132"/>
      <c r="R5" s="483"/>
      <c r="S5" s="483"/>
      <c r="T5" s="483"/>
      <c r="U5" s="483"/>
      <c r="V5" s="132"/>
    </row>
    <row r="6" customFormat="false" ht="12.75" hidden="false" customHeight="true" outlineLevel="0" collapsed="false">
      <c r="A6" s="395" t="n">
        <v>3</v>
      </c>
      <c r="B6" s="396" t="s">
        <v>150</v>
      </c>
      <c r="C6" s="439" t="n">
        <v>692</v>
      </c>
      <c r="D6" s="398"/>
      <c r="E6" s="194" t="n">
        <v>203</v>
      </c>
      <c r="F6" s="403"/>
      <c r="G6" s="439" t="n">
        <v>8</v>
      </c>
      <c r="H6" s="398"/>
      <c r="I6" s="441" t="n">
        <v>8</v>
      </c>
      <c r="J6" s="403"/>
      <c r="K6" s="192" t="n">
        <f aca="false">SUM(C6:J6)</f>
        <v>911</v>
      </c>
      <c r="L6" s="398"/>
      <c r="M6" s="442" t="n">
        <v>910</v>
      </c>
      <c r="N6" s="442" t="n">
        <v>0</v>
      </c>
      <c r="O6" s="133" t="n">
        <v>125</v>
      </c>
      <c r="P6" s="132" t="n">
        <v>-85</v>
      </c>
      <c r="Q6" s="132"/>
      <c r="R6" s="483"/>
      <c r="S6" s="483"/>
      <c r="T6" s="483"/>
      <c r="U6" s="483"/>
      <c r="V6" s="132"/>
    </row>
    <row r="7" customFormat="false" ht="12.75" hidden="false" customHeight="true" outlineLevel="0" collapsed="false">
      <c r="A7" s="395" t="n">
        <v>4</v>
      </c>
      <c r="B7" s="396" t="s">
        <v>151</v>
      </c>
      <c r="C7" s="439" t="n">
        <v>148</v>
      </c>
      <c r="D7" s="398" t="s">
        <v>167</v>
      </c>
      <c r="E7" s="194" t="n">
        <v>115</v>
      </c>
      <c r="F7" s="403" t="s">
        <v>167</v>
      </c>
      <c r="G7" s="439" t="n">
        <v>4</v>
      </c>
      <c r="H7" s="398" t="s">
        <v>167</v>
      </c>
      <c r="I7" s="441" t="n">
        <v>3</v>
      </c>
      <c r="J7" s="403" t="s">
        <v>167</v>
      </c>
      <c r="K7" s="192" t="n">
        <f aca="false">SUM(C7:J7)</f>
        <v>270</v>
      </c>
      <c r="L7" s="398"/>
      <c r="M7" s="442" t="n">
        <v>257</v>
      </c>
      <c r="N7" s="442" t="n">
        <v>0</v>
      </c>
      <c r="O7" s="133" t="n">
        <v>82</v>
      </c>
      <c r="P7" s="132" t="n">
        <v>-15</v>
      </c>
      <c r="Q7" s="132"/>
      <c r="R7" s="483"/>
      <c r="S7" s="483"/>
      <c r="T7" s="483"/>
      <c r="U7" s="483"/>
      <c r="V7" s="132"/>
    </row>
    <row r="8" customFormat="false" ht="12.75" hidden="false" customHeight="true" outlineLevel="0" collapsed="false">
      <c r="A8" s="395" t="n">
        <v>5</v>
      </c>
      <c r="B8" s="396" t="s">
        <v>152</v>
      </c>
      <c r="C8" s="439" t="n">
        <v>69</v>
      </c>
      <c r="D8" s="398" t="s">
        <v>167</v>
      </c>
      <c r="E8" s="194" t="n">
        <v>48</v>
      </c>
      <c r="F8" s="403" t="s">
        <v>167</v>
      </c>
      <c r="G8" s="439" t="n">
        <v>4</v>
      </c>
      <c r="H8" s="398" t="s">
        <v>167</v>
      </c>
      <c r="I8" s="441" t="n">
        <v>13</v>
      </c>
      <c r="J8" s="403" t="s">
        <v>167</v>
      </c>
      <c r="K8" s="192" t="n">
        <f aca="false">SUM(C8:J8)</f>
        <v>134</v>
      </c>
      <c r="L8" s="398"/>
      <c r="M8" s="442" t="n">
        <v>115</v>
      </c>
      <c r="N8" s="442" t="n">
        <v>0</v>
      </c>
      <c r="O8" s="133" t="n">
        <v>51</v>
      </c>
      <c r="P8" s="132" t="n">
        <v>5</v>
      </c>
      <c r="Q8" s="132"/>
      <c r="R8" s="483"/>
      <c r="S8" s="483"/>
      <c r="T8" s="483"/>
      <c r="U8" s="483"/>
      <c r="V8" s="132"/>
    </row>
    <row r="9" customFormat="false" ht="12.75" hidden="false" customHeight="true" outlineLevel="0" collapsed="false">
      <c r="A9" s="395" t="n">
        <v>6</v>
      </c>
      <c r="B9" s="396" t="s">
        <v>153</v>
      </c>
      <c r="C9" s="439" t="n">
        <v>498</v>
      </c>
      <c r="D9" s="398" t="s">
        <v>167</v>
      </c>
      <c r="E9" s="194" t="n">
        <v>654</v>
      </c>
      <c r="F9" s="403"/>
      <c r="G9" s="439" t="n">
        <v>49</v>
      </c>
      <c r="H9" s="398"/>
      <c r="I9" s="441" t="n">
        <v>9</v>
      </c>
      <c r="J9" s="403"/>
      <c r="K9" s="192" t="n">
        <f aca="false">SUM(C9:J9)</f>
        <v>1210</v>
      </c>
      <c r="L9" s="398"/>
      <c r="M9" s="442" t="n">
        <v>1218</v>
      </c>
      <c r="N9" s="442" t="n">
        <v>0</v>
      </c>
      <c r="O9" s="133" t="n">
        <v>531</v>
      </c>
      <c r="P9" s="132" t="n">
        <v>-166</v>
      </c>
      <c r="Q9" s="132"/>
      <c r="R9" s="483"/>
      <c r="S9" s="483"/>
      <c r="T9" s="483"/>
      <c r="U9" s="483"/>
      <c r="V9" s="132"/>
    </row>
    <row r="10" customFormat="false" ht="12.75" hidden="false" customHeight="true" outlineLevel="0" collapsed="false">
      <c r="A10" s="395" t="n">
        <v>7</v>
      </c>
      <c r="B10" s="396" t="s">
        <v>154</v>
      </c>
      <c r="C10" s="439" t="n">
        <v>312</v>
      </c>
      <c r="D10" s="398" t="s">
        <v>167</v>
      </c>
      <c r="E10" s="194" t="n">
        <v>174</v>
      </c>
      <c r="F10" s="403" t="s">
        <v>167</v>
      </c>
      <c r="G10" s="439" t="n">
        <v>0</v>
      </c>
      <c r="H10" s="398" t="s">
        <v>167</v>
      </c>
      <c r="I10" s="441" t="n">
        <v>46</v>
      </c>
      <c r="J10" s="403" t="s">
        <v>167</v>
      </c>
      <c r="K10" s="192" t="n">
        <f aca="false">SUM(C10:J10)</f>
        <v>532</v>
      </c>
      <c r="L10" s="398"/>
      <c r="M10" s="442" t="n">
        <v>536</v>
      </c>
      <c r="N10" s="442" t="n">
        <v>0</v>
      </c>
      <c r="O10" s="133" t="n">
        <v>114</v>
      </c>
      <c r="P10" s="132" t="n">
        <v>-61</v>
      </c>
      <c r="Q10" s="132"/>
      <c r="R10" s="483"/>
      <c r="S10" s="483"/>
      <c r="T10" s="483"/>
      <c r="U10" s="483"/>
      <c r="V10" s="132"/>
    </row>
    <row r="11" customFormat="false" ht="12.75" hidden="false" customHeight="true" outlineLevel="0" collapsed="false">
      <c r="A11" s="395" t="n">
        <v>8</v>
      </c>
      <c r="B11" s="396" t="s">
        <v>155</v>
      </c>
      <c r="C11" s="439" t="n">
        <v>635</v>
      </c>
      <c r="D11" s="398"/>
      <c r="E11" s="194" t="n">
        <v>289</v>
      </c>
      <c r="F11" s="403"/>
      <c r="G11" s="439" t="n">
        <v>0</v>
      </c>
      <c r="H11" s="398"/>
      <c r="I11" s="441" t="n">
        <v>13</v>
      </c>
      <c r="J11" s="403"/>
      <c r="K11" s="192" t="n">
        <f aca="false">SUM(C11:J11)</f>
        <v>937</v>
      </c>
      <c r="L11" s="398"/>
      <c r="M11" s="442" t="n">
        <v>759</v>
      </c>
      <c r="N11" s="442" t="n">
        <v>0</v>
      </c>
      <c r="O11" s="133" t="n">
        <v>141</v>
      </c>
      <c r="P11" s="132" t="n">
        <v>15</v>
      </c>
      <c r="Q11" s="132"/>
      <c r="R11" s="483"/>
      <c r="S11" s="483"/>
      <c r="T11" s="483"/>
      <c r="U11" s="483"/>
      <c r="V11" s="132"/>
    </row>
    <row r="12" customFormat="false" ht="12.75" hidden="false" customHeight="true" outlineLevel="0" collapsed="false">
      <c r="A12" s="395" t="n">
        <v>9</v>
      </c>
      <c r="B12" s="396" t="s">
        <v>156</v>
      </c>
      <c r="C12" s="439" t="n">
        <v>283</v>
      </c>
      <c r="D12" s="398"/>
      <c r="E12" s="194" t="n">
        <v>66</v>
      </c>
      <c r="F12" s="403"/>
      <c r="G12" s="439" t="n">
        <v>12</v>
      </c>
      <c r="H12" s="398"/>
      <c r="I12" s="441" t="n">
        <v>0</v>
      </c>
      <c r="J12" s="403"/>
      <c r="K12" s="192" t="n">
        <f aca="false">SUM(C12:J12)</f>
        <v>361</v>
      </c>
      <c r="L12" s="398"/>
      <c r="M12" s="442" t="n">
        <v>354</v>
      </c>
      <c r="N12" s="442" t="n">
        <v>0</v>
      </c>
      <c r="O12" s="133" t="n">
        <v>50</v>
      </c>
      <c r="P12" s="132" t="n">
        <v>-4</v>
      </c>
      <c r="Q12" s="132"/>
      <c r="R12" s="483"/>
      <c r="S12" s="483"/>
      <c r="T12" s="483"/>
      <c r="U12" s="483"/>
      <c r="V12" s="132"/>
    </row>
    <row r="13" customFormat="false" ht="12.75" hidden="false" customHeight="true" outlineLevel="0" collapsed="false">
      <c r="A13" s="395" t="n">
        <v>10</v>
      </c>
      <c r="B13" s="396" t="s">
        <v>157</v>
      </c>
      <c r="C13" s="439" t="n">
        <v>511</v>
      </c>
      <c r="D13" s="398"/>
      <c r="E13" s="194" t="n">
        <v>290</v>
      </c>
      <c r="F13" s="403"/>
      <c r="G13" s="439" t="n">
        <v>5</v>
      </c>
      <c r="H13" s="398"/>
      <c r="I13" s="441" t="n">
        <v>26</v>
      </c>
      <c r="J13" s="403"/>
      <c r="K13" s="192" t="n">
        <f aca="false">SUM(C13:J13)</f>
        <v>832</v>
      </c>
      <c r="L13" s="398"/>
      <c r="M13" s="442" t="n">
        <v>809</v>
      </c>
      <c r="N13" s="442" t="n">
        <v>0</v>
      </c>
      <c r="O13" s="133" t="n">
        <v>363</v>
      </c>
      <c r="P13" s="132" t="n">
        <v>86</v>
      </c>
      <c r="Q13" s="132"/>
      <c r="R13" s="483"/>
      <c r="S13" s="483"/>
      <c r="T13" s="483"/>
      <c r="U13" s="483"/>
      <c r="V13" s="132"/>
    </row>
    <row r="14" customFormat="false" ht="12.75" hidden="false" customHeight="true" outlineLevel="0" collapsed="false">
      <c r="A14" s="395" t="n">
        <v>11</v>
      </c>
      <c r="B14" s="396" t="s">
        <v>158</v>
      </c>
      <c r="C14" s="439" t="n">
        <v>501</v>
      </c>
      <c r="D14" s="398"/>
      <c r="E14" s="194" t="n">
        <v>256</v>
      </c>
      <c r="F14" s="403"/>
      <c r="G14" s="439" t="n">
        <v>11</v>
      </c>
      <c r="H14" s="398"/>
      <c r="I14" s="441" t="n">
        <v>11</v>
      </c>
      <c r="J14" s="403"/>
      <c r="K14" s="192" t="n">
        <f aca="false">SUM(C14:J14)</f>
        <v>779</v>
      </c>
      <c r="L14" s="398"/>
      <c r="M14" s="442" t="n">
        <v>783</v>
      </c>
      <c r="N14" s="442" t="n">
        <v>0</v>
      </c>
      <c r="O14" s="133" t="n">
        <v>230</v>
      </c>
      <c r="P14" s="132" t="n">
        <v>-13</v>
      </c>
      <c r="Q14" s="132"/>
      <c r="R14" s="483"/>
      <c r="S14" s="483"/>
      <c r="T14" s="483"/>
      <c r="U14" s="483"/>
      <c r="V14" s="132"/>
    </row>
    <row r="15" customFormat="false" ht="12.75" hidden="false" customHeight="true" outlineLevel="0" collapsed="false">
      <c r="A15" s="395" t="n">
        <v>12</v>
      </c>
      <c r="B15" s="396" t="s">
        <v>159</v>
      </c>
      <c r="C15" s="439" t="n">
        <v>490</v>
      </c>
      <c r="D15" s="398" t="s">
        <v>167</v>
      </c>
      <c r="E15" s="194" t="n">
        <v>165</v>
      </c>
      <c r="F15" s="403" t="s">
        <v>167</v>
      </c>
      <c r="G15" s="439" t="n">
        <v>20</v>
      </c>
      <c r="H15" s="398" t="s">
        <v>167</v>
      </c>
      <c r="I15" s="441" t="n">
        <v>12</v>
      </c>
      <c r="J15" s="403" t="s">
        <v>167</v>
      </c>
      <c r="K15" s="192" t="n">
        <f aca="false">SUM(C15:J15)</f>
        <v>687</v>
      </c>
      <c r="L15" s="398"/>
      <c r="M15" s="442" t="n">
        <v>621</v>
      </c>
      <c r="N15" s="442" t="n">
        <v>0</v>
      </c>
      <c r="O15" s="133" t="n">
        <v>130</v>
      </c>
      <c r="P15" s="132" t="n">
        <v>-19</v>
      </c>
      <c r="Q15" s="132"/>
      <c r="R15" s="483"/>
      <c r="S15" s="483"/>
      <c r="T15" s="483"/>
      <c r="U15" s="483"/>
      <c r="V15" s="132"/>
    </row>
    <row r="16" customFormat="false" ht="12.75" hidden="false" customHeight="true" outlineLevel="0" collapsed="false">
      <c r="A16" s="395" t="n">
        <v>13</v>
      </c>
      <c r="B16" s="396" t="s">
        <v>160</v>
      </c>
      <c r="C16" s="439" t="n">
        <v>986</v>
      </c>
      <c r="D16" s="398"/>
      <c r="E16" s="194" t="n">
        <v>1519</v>
      </c>
      <c r="F16" s="403"/>
      <c r="G16" s="439" t="n">
        <v>34</v>
      </c>
      <c r="H16" s="398"/>
      <c r="I16" s="441" t="n">
        <v>82</v>
      </c>
      <c r="J16" s="403"/>
      <c r="K16" s="192" t="n">
        <f aca="false">SUM(C16:J16)</f>
        <v>2621</v>
      </c>
      <c r="L16" s="398"/>
      <c r="M16" s="442" t="n">
        <v>2600</v>
      </c>
      <c r="N16" s="442" t="n">
        <v>0</v>
      </c>
      <c r="O16" s="133" t="n">
        <v>1474</v>
      </c>
      <c r="P16" s="132" t="n">
        <v>-20</v>
      </c>
      <c r="Q16" s="132"/>
      <c r="R16" s="483"/>
      <c r="S16" s="483"/>
      <c r="T16" s="483"/>
      <c r="U16" s="483"/>
      <c r="V16" s="132"/>
    </row>
    <row r="17" customFormat="false" ht="12.75" hidden="false" customHeight="true" outlineLevel="0" collapsed="false">
      <c r="A17" s="395" t="n">
        <v>14</v>
      </c>
      <c r="B17" s="396" t="s">
        <v>161</v>
      </c>
      <c r="C17" s="439" t="n">
        <v>1275</v>
      </c>
      <c r="D17" s="398"/>
      <c r="E17" s="194" t="n">
        <v>503</v>
      </c>
      <c r="F17" s="403"/>
      <c r="G17" s="439" t="n">
        <v>118</v>
      </c>
      <c r="H17" s="398"/>
      <c r="I17" s="441" t="n">
        <v>156</v>
      </c>
      <c r="J17" s="403"/>
      <c r="K17" s="192" t="n">
        <f aca="false">SUM(C17:J17)</f>
        <v>2052</v>
      </c>
      <c r="L17" s="398"/>
      <c r="M17" s="442" t="n">
        <v>1997</v>
      </c>
      <c r="N17" s="442" t="n">
        <v>0</v>
      </c>
      <c r="O17" s="133" t="n">
        <v>473</v>
      </c>
      <c r="P17" s="132" t="n">
        <v>17</v>
      </c>
      <c r="Q17" s="132"/>
      <c r="R17" s="483"/>
      <c r="S17" s="483"/>
      <c r="T17" s="483"/>
      <c r="U17" s="483"/>
      <c r="V17" s="132"/>
    </row>
    <row r="18" customFormat="false" ht="12.75" hidden="false" customHeight="true" outlineLevel="0" collapsed="false">
      <c r="A18" s="395" t="n">
        <v>15</v>
      </c>
      <c r="B18" s="396" t="s">
        <v>162</v>
      </c>
      <c r="C18" s="439" t="n">
        <v>122</v>
      </c>
      <c r="D18" s="398"/>
      <c r="E18" s="194" t="n">
        <v>54</v>
      </c>
      <c r="F18" s="403"/>
      <c r="G18" s="439" t="n">
        <v>0</v>
      </c>
      <c r="H18" s="398"/>
      <c r="I18" s="441" t="n">
        <v>2</v>
      </c>
      <c r="J18" s="403"/>
      <c r="K18" s="192" t="n">
        <f aca="false">SUM(C18:J18)</f>
        <v>178</v>
      </c>
      <c r="L18" s="398"/>
      <c r="M18" s="442" t="n">
        <v>175</v>
      </c>
      <c r="N18" s="442" t="n">
        <v>0</v>
      </c>
      <c r="O18" s="133" t="n">
        <v>28</v>
      </c>
      <c r="P18" s="132" t="n">
        <v>-15</v>
      </c>
      <c r="Q18" s="132"/>
      <c r="R18" s="483"/>
      <c r="S18" s="483"/>
      <c r="T18" s="483"/>
      <c r="U18" s="483"/>
      <c r="V18" s="132"/>
    </row>
    <row r="19" customFormat="false" ht="12.75" hidden="false" customHeight="true" outlineLevel="0" collapsed="false">
      <c r="A19" s="395" t="n">
        <v>16</v>
      </c>
      <c r="B19" s="396" t="s">
        <v>163</v>
      </c>
      <c r="C19" s="439" t="n">
        <v>606</v>
      </c>
      <c r="D19" s="398"/>
      <c r="E19" s="194" t="n">
        <v>147</v>
      </c>
      <c r="F19" s="403"/>
      <c r="G19" s="439" t="n">
        <v>1</v>
      </c>
      <c r="H19" s="398"/>
      <c r="I19" s="441" t="n">
        <v>17</v>
      </c>
      <c r="J19" s="403"/>
      <c r="K19" s="192" t="n">
        <f aca="false">SUM(C19:J19)</f>
        <v>771</v>
      </c>
      <c r="L19" s="398"/>
      <c r="M19" s="442" t="n">
        <v>754</v>
      </c>
      <c r="N19" s="442" t="n">
        <v>0</v>
      </c>
      <c r="O19" s="133" t="n">
        <v>234</v>
      </c>
      <c r="P19" s="132" t="n">
        <v>41</v>
      </c>
      <c r="Q19" s="132"/>
      <c r="R19" s="483"/>
      <c r="S19" s="483"/>
      <c r="T19" s="483"/>
      <c r="U19" s="483"/>
      <c r="V19" s="132"/>
    </row>
    <row r="20" customFormat="false" ht="12.75" hidden="false" customHeight="true" outlineLevel="0" collapsed="false">
      <c r="A20" s="395" t="n">
        <v>17</v>
      </c>
      <c r="B20" s="396" t="s">
        <v>164</v>
      </c>
      <c r="C20" s="439" t="n">
        <v>699</v>
      </c>
      <c r="D20" s="398"/>
      <c r="E20" s="194" t="n">
        <v>278</v>
      </c>
      <c r="F20" s="403"/>
      <c r="G20" s="439" t="n">
        <v>41</v>
      </c>
      <c r="H20" s="398"/>
      <c r="I20" s="441" t="n">
        <v>0</v>
      </c>
      <c r="J20" s="403" t="s">
        <v>167</v>
      </c>
      <c r="K20" s="192" t="n">
        <f aca="false">SUM(C20:J20)</f>
        <v>1018</v>
      </c>
      <c r="L20" s="398"/>
      <c r="M20" s="442" t="n">
        <v>1068</v>
      </c>
      <c r="N20" s="442" t="n">
        <v>0</v>
      </c>
      <c r="O20" s="133" t="n">
        <v>235</v>
      </c>
      <c r="P20" s="132" t="n">
        <v>-12</v>
      </c>
      <c r="Q20" s="132"/>
      <c r="R20" s="483"/>
      <c r="S20" s="483"/>
      <c r="T20" s="483"/>
      <c r="U20" s="483"/>
      <c r="V20" s="132"/>
    </row>
    <row r="21" customFormat="false" ht="12.75" hidden="false" customHeight="true" outlineLevel="0" collapsed="false">
      <c r="A21" s="395" t="n">
        <v>18</v>
      </c>
      <c r="B21" s="396" t="s">
        <v>165</v>
      </c>
      <c r="C21" s="439" t="n">
        <v>672</v>
      </c>
      <c r="D21" s="398"/>
      <c r="E21" s="194" t="n">
        <v>167</v>
      </c>
      <c r="F21" s="403"/>
      <c r="G21" s="439" t="n">
        <v>44</v>
      </c>
      <c r="H21" s="398"/>
      <c r="I21" s="441" t="n">
        <v>35</v>
      </c>
      <c r="J21" s="403"/>
      <c r="K21" s="192" t="n">
        <f aca="false">SUM(C21:J21)</f>
        <v>918</v>
      </c>
      <c r="L21" s="398"/>
      <c r="M21" s="442" t="n">
        <v>940</v>
      </c>
      <c r="N21" s="442" t="n">
        <v>0</v>
      </c>
      <c r="O21" s="133" t="n">
        <v>203</v>
      </c>
      <c r="P21" s="132" t="n">
        <v>12</v>
      </c>
      <c r="Q21" s="132"/>
      <c r="R21" s="483"/>
      <c r="S21" s="483"/>
      <c r="T21" s="483"/>
      <c r="U21" s="483"/>
      <c r="V21" s="132"/>
    </row>
    <row r="22" customFormat="false" ht="12.75" hidden="false" customHeight="true" outlineLevel="0" collapsed="false">
      <c r="A22" s="395" t="n">
        <v>19</v>
      </c>
      <c r="B22" s="396" t="s">
        <v>166</v>
      </c>
      <c r="C22" s="439" t="n">
        <v>296</v>
      </c>
      <c r="D22" s="398"/>
      <c r="E22" s="194" t="n">
        <v>59</v>
      </c>
      <c r="F22" s="403"/>
      <c r="G22" s="439" t="n">
        <v>4</v>
      </c>
      <c r="H22" s="398"/>
      <c r="I22" s="441" t="n">
        <v>11</v>
      </c>
      <c r="J22" s="403"/>
      <c r="K22" s="192" t="n">
        <f aca="false">SUM(C22:J22)</f>
        <v>370</v>
      </c>
      <c r="L22" s="398"/>
      <c r="M22" s="442" t="n">
        <v>352</v>
      </c>
      <c r="N22" s="442" t="n">
        <v>0</v>
      </c>
      <c r="O22" s="133" t="n">
        <v>46</v>
      </c>
      <c r="P22" s="132" t="n">
        <v>-17</v>
      </c>
      <c r="Q22" s="132"/>
      <c r="R22" s="483"/>
      <c r="S22" s="483"/>
      <c r="T22" s="483"/>
      <c r="U22" s="483"/>
      <c r="V22" s="132"/>
    </row>
    <row r="23" customFormat="false" ht="12.75" hidden="false" customHeight="true" outlineLevel="0" collapsed="false">
      <c r="A23" s="395" t="s">
        <v>168</v>
      </c>
      <c r="B23" s="396" t="s">
        <v>169</v>
      </c>
      <c r="C23" s="439" t="n">
        <v>128</v>
      </c>
      <c r="D23" s="398"/>
      <c r="E23" s="194" t="n">
        <v>24</v>
      </c>
      <c r="F23" s="403"/>
      <c r="G23" s="439" t="n">
        <v>0</v>
      </c>
      <c r="H23" s="398"/>
      <c r="I23" s="441" t="n">
        <v>0</v>
      </c>
      <c r="J23" s="403"/>
      <c r="K23" s="192" t="n">
        <f aca="false">SUM(C23:J23)</f>
        <v>152</v>
      </c>
      <c r="L23" s="398"/>
      <c r="M23" s="442" t="n">
        <v>132</v>
      </c>
      <c r="N23" s="442" t="n">
        <v>0</v>
      </c>
      <c r="O23" s="133" t="n">
        <v>18</v>
      </c>
      <c r="P23" s="132" t="n">
        <v>3.12676056338028</v>
      </c>
      <c r="Q23" s="132"/>
      <c r="R23" s="483"/>
      <c r="S23" s="483"/>
      <c r="T23" s="483"/>
      <c r="U23" s="483"/>
      <c r="V23" s="132"/>
    </row>
    <row r="24" customFormat="false" ht="12.75" hidden="false" customHeight="true" outlineLevel="0" collapsed="false">
      <c r="A24" s="395" t="s">
        <v>170</v>
      </c>
      <c r="B24" s="396" t="s">
        <v>171</v>
      </c>
      <c r="C24" s="439" t="n">
        <v>52</v>
      </c>
      <c r="D24" s="398" t="s">
        <v>167</v>
      </c>
      <c r="E24" s="194" t="n">
        <v>63</v>
      </c>
      <c r="F24" s="403" t="s">
        <v>167</v>
      </c>
      <c r="G24" s="439" t="n">
        <v>0</v>
      </c>
      <c r="H24" s="398" t="s">
        <v>167</v>
      </c>
      <c r="I24" s="441" t="n">
        <v>0</v>
      </c>
      <c r="J24" s="403" t="s">
        <v>167</v>
      </c>
      <c r="K24" s="192" t="n">
        <f aca="false">SUM(C24:J24)</f>
        <v>115</v>
      </c>
      <c r="L24" s="398" t="s">
        <v>167</v>
      </c>
      <c r="M24" s="442" t="n">
        <v>115</v>
      </c>
      <c r="N24" s="442" t="n">
        <v>0</v>
      </c>
      <c r="O24" s="133" t="n">
        <v>81</v>
      </c>
      <c r="P24" s="132" t="n">
        <v>18</v>
      </c>
      <c r="Q24" s="132"/>
      <c r="R24" s="483"/>
      <c r="S24" s="483"/>
      <c r="T24" s="483"/>
      <c r="U24" s="483"/>
      <c r="V24" s="132"/>
    </row>
    <row r="25" customFormat="false" ht="12.75" hidden="false" customHeight="true" outlineLevel="0" collapsed="false">
      <c r="A25" s="395" t="n">
        <v>21</v>
      </c>
      <c r="B25" s="396" t="s">
        <v>172</v>
      </c>
      <c r="C25" s="439" t="n">
        <v>749</v>
      </c>
      <c r="D25" s="398"/>
      <c r="E25" s="194" t="n">
        <v>429</v>
      </c>
      <c r="F25" s="403"/>
      <c r="G25" s="439" t="n">
        <v>1</v>
      </c>
      <c r="H25" s="398"/>
      <c r="I25" s="441" t="n">
        <v>61</v>
      </c>
      <c r="J25" s="403"/>
      <c r="K25" s="192" t="n">
        <f aca="false">SUM(C25:J25)</f>
        <v>1240</v>
      </c>
      <c r="L25" s="398"/>
      <c r="M25" s="442" t="n">
        <v>1220</v>
      </c>
      <c r="N25" s="442" t="n">
        <v>0</v>
      </c>
      <c r="O25" s="133" t="n">
        <v>404</v>
      </c>
      <c r="P25" s="132" t="n">
        <v>-35</v>
      </c>
      <c r="Q25" s="132"/>
      <c r="R25" s="483"/>
      <c r="S25" s="483"/>
      <c r="T25" s="483"/>
      <c r="U25" s="483"/>
      <c r="V25" s="132"/>
    </row>
    <row r="26" customFormat="false" ht="12.75" hidden="false" customHeight="true" outlineLevel="0" collapsed="false">
      <c r="A26" s="395" t="n">
        <v>22</v>
      </c>
      <c r="B26" s="396" t="s">
        <v>173</v>
      </c>
      <c r="C26" s="439" t="n">
        <v>998</v>
      </c>
      <c r="D26" s="398"/>
      <c r="E26" s="194" t="n">
        <v>382</v>
      </c>
      <c r="F26" s="403"/>
      <c r="G26" s="439" t="n">
        <v>13</v>
      </c>
      <c r="H26" s="398"/>
      <c r="I26" s="441" t="n">
        <v>19</v>
      </c>
      <c r="J26" s="403"/>
      <c r="K26" s="192" t="n">
        <f aca="false">SUM(C26:J26)</f>
        <v>1412</v>
      </c>
      <c r="L26" s="398"/>
      <c r="M26" s="442" t="n">
        <v>1462</v>
      </c>
      <c r="N26" s="442" t="n">
        <v>0</v>
      </c>
      <c r="O26" s="133" t="n">
        <v>229</v>
      </c>
      <c r="P26" s="132" t="n">
        <v>-204</v>
      </c>
      <c r="Q26" s="132"/>
      <c r="R26" s="483"/>
      <c r="S26" s="483"/>
      <c r="T26" s="483"/>
      <c r="U26" s="483"/>
      <c r="V26" s="132"/>
    </row>
    <row r="27" customFormat="false" ht="12.75" hidden="false" customHeight="true" outlineLevel="0" collapsed="false">
      <c r="A27" s="395" t="n">
        <v>23</v>
      </c>
      <c r="B27" s="396" t="s">
        <v>174</v>
      </c>
      <c r="C27" s="439" t="n">
        <v>200</v>
      </c>
      <c r="D27" s="398" t="s">
        <v>167</v>
      </c>
      <c r="E27" s="194" t="n">
        <v>38</v>
      </c>
      <c r="F27" s="403" t="s">
        <v>167</v>
      </c>
      <c r="G27" s="439" t="n">
        <v>21</v>
      </c>
      <c r="H27" s="398" t="s">
        <v>167</v>
      </c>
      <c r="I27" s="441" t="n">
        <v>1</v>
      </c>
      <c r="J27" s="403" t="s">
        <v>167</v>
      </c>
      <c r="K27" s="192" t="n">
        <f aca="false">SUM(C27:J27)</f>
        <v>260</v>
      </c>
      <c r="L27" s="398"/>
      <c r="M27" s="442" t="n">
        <v>267</v>
      </c>
      <c r="N27" s="442" t="n">
        <v>0</v>
      </c>
      <c r="O27" s="133" t="n">
        <v>30</v>
      </c>
      <c r="P27" s="132" t="n">
        <v>-3</v>
      </c>
      <c r="Q27" s="132"/>
      <c r="R27" s="483"/>
      <c r="S27" s="483"/>
      <c r="T27" s="483"/>
      <c r="U27" s="483"/>
      <c r="V27" s="132"/>
    </row>
    <row r="28" customFormat="false" ht="12.75" hidden="false" customHeight="true" outlineLevel="0" collapsed="false">
      <c r="A28" s="395" t="n">
        <v>24</v>
      </c>
      <c r="B28" s="396" t="s">
        <v>175</v>
      </c>
      <c r="C28" s="439" t="n">
        <v>474</v>
      </c>
      <c r="D28" s="398"/>
      <c r="E28" s="194" t="n">
        <v>195</v>
      </c>
      <c r="F28" s="403"/>
      <c r="G28" s="439" t="n">
        <v>0</v>
      </c>
      <c r="H28" s="398"/>
      <c r="I28" s="441" t="n">
        <v>68</v>
      </c>
      <c r="J28" s="403"/>
      <c r="K28" s="192" t="n">
        <f aca="false">SUM(C28:J28)</f>
        <v>737</v>
      </c>
      <c r="L28" s="398"/>
      <c r="M28" s="442" t="n">
        <v>857</v>
      </c>
      <c r="N28" s="442" t="n">
        <v>0</v>
      </c>
      <c r="O28" s="133" t="n">
        <v>146</v>
      </c>
      <c r="P28" s="132" t="n">
        <v>-99</v>
      </c>
      <c r="Q28" s="132"/>
      <c r="R28" s="483"/>
      <c r="S28" s="483"/>
      <c r="T28" s="483"/>
      <c r="U28" s="483"/>
      <c r="V28" s="132"/>
    </row>
    <row r="29" customFormat="false" ht="12.75" hidden="false" customHeight="true" outlineLevel="0" collapsed="false">
      <c r="A29" s="395" t="n">
        <v>25</v>
      </c>
      <c r="B29" s="396" t="s">
        <v>176</v>
      </c>
      <c r="C29" s="439" t="n">
        <v>674</v>
      </c>
      <c r="D29" s="398"/>
      <c r="E29" s="194" t="n">
        <v>229</v>
      </c>
      <c r="F29" s="403"/>
      <c r="G29" s="439" t="n">
        <v>36</v>
      </c>
      <c r="H29" s="398"/>
      <c r="I29" s="441" t="n">
        <v>46</v>
      </c>
      <c r="J29" s="403"/>
      <c r="K29" s="192" t="n">
        <f aca="false">SUM(C29:J29)</f>
        <v>985</v>
      </c>
      <c r="L29" s="398"/>
      <c r="M29" s="442" t="n">
        <v>919</v>
      </c>
      <c r="N29" s="442" t="n">
        <v>0</v>
      </c>
      <c r="O29" s="133" t="n">
        <v>277</v>
      </c>
      <c r="P29" s="132" t="n">
        <v>77</v>
      </c>
      <c r="Q29" s="132"/>
      <c r="R29" s="483"/>
      <c r="S29" s="483"/>
      <c r="T29" s="483"/>
      <c r="U29" s="483"/>
      <c r="V29" s="132"/>
    </row>
    <row r="30" customFormat="false" ht="12.75" hidden="false" customHeight="true" outlineLevel="0" collapsed="false">
      <c r="A30" s="395" t="n">
        <v>26</v>
      </c>
      <c r="B30" s="396" t="s">
        <v>177</v>
      </c>
      <c r="C30" s="439" t="n">
        <v>566</v>
      </c>
      <c r="D30" s="398"/>
      <c r="E30" s="194" t="n">
        <v>237</v>
      </c>
      <c r="F30" s="403"/>
      <c r="G30" s="439" t="n">
        <v>0</v>
      </c>
      <c r="H30" s="398"/>
      <c r="I30" s="441" t="n">
        <v>0</v>
      </c>
      <c r="J30" s="403"/>
      <c r="K30" s="192" t="n">
        <f aca="false">SUM(C30:J30)</f>
        <v>803</v>
      </c>
      <c r="L30" s="398"/>
      <c r="M30" s="442" t="n">
        <v>723</v>
      </c>
      <c r="N30" s="442" t="n">
        <v>0</v>
      </c>
      <c r="O30" s="133" t="n">
        <v>204</v>
      </c>
      <c r="P30" s="132" t="n">
        <v>3</v>
      </c>
      <c r="Q30" s="132"/>
      <c r="R30" s="483"/>
      <c r="S30" s="483"/>
      <c r="T30" s="483"/>
      <c r="U30" s="483"/>
      <c r="V30" s="132"/>
    </row>
    <row r="31" customFormat="false" ht="12.75" hidden="false" customHeight="true" outlineLevel="0" collapsed="false">
      <c r="A31" s="395" t="n">
        <v>27</v>
      </c>
      <c r="B31" s="396" t="s">
        <v>178</v>
      </c>
      <c r="C31" s="439" t="n">
        <v>780</v>
      </c>
      <c r="D31" s="398"/>
      <c r="E31" s="194" t="n">
        <v>564</v>
      </c>
      <c r="F31" s="403"/>
      <c r="G31" s="439" t="n">
        <v>0</v>
      </c>
      <c r="H31" s="398"/>
      <c r="I31" s="441" t="n">
        <v>9</v>
      </c>
      <c r="J31" s="403"/>
      <c r="K31" s="192" t="n">
        <f aca="false">SUM(C31:J31)</f>
        <v>1353</v>
      </c>
      <c r="L31" s="398"/>
      <c r="M31" s="442" t="n">
        <v>1305</v>
      </c>
      <c r="N31" s="442" t="n">
        <v>0</v>
      </c>
      <c r="O31" s="133" t="n">
        <v>591</v>
      </c>
      <c r="P31" s="132" t="n">
        <v>25</v>
      </c>
      <c r="Q31" s="132"/>
      <c r="R31" s="483"/>
      <c r="S31" s="483"/>
      <c r="T31" s="483"/>
      <c r="U31" s="483"/>
      <c r="V31" s="132"/>
    </row>
    <row r="32" customFormat="false" ht="12.75" hidden="false" customHeight="true" outlineLevel="0" collapsed="false">
      <c r="A32" s="395" t="n">
        <v>28</v>
      </c>
      <c r="B32" s="396" t="s">
        <v>179</v>
      </c>
      <c r="C32" s="439" t="n">
        <v>468</v>
      </c>
      <c r="D32" s="398"/>
      <c r="E32" s="194" t="n">
        <v>527</v>
      </c>
      <c r="F32" s="403"/>
      <c r="G32" s="439" t="n">
        <v>0</v>
      </c>
      <c r="H32" s="398"/>
      <c r="I32" s="441" t="n">
        <v>115</v>
      </c>
      <c r="J32" s="403"/>
      <c r="K32" s="192" t="n">
        <f aca="false">SUM(C32:J32)</f>
        <v>1110</v>
      </c>
      <c r="L32" s="398"/>
      <c r="M32" s="442" t="n">
        <v>1053</v>
      </c>
      <c r="N32" s="442" t="n">
        <v>0</v>
      </c>
      <c r="O32" s="133" t="n">
        <v>527</v>
      </c>
      <c r="P32" s="132" t="n">
        <v>-37</v>
      </c>
      <c r="Q32" s="132"/>
      <c r="R32" s="483"/>
      <c r="S32" s="483"/>
      <c r="T32" s="483"/>
      <c r="U32" s="483"/>
      <c r="V32" s="132"/>
    </row>
    <row r="33" customFormat="false" ht="12.75" hidden="false" customHeight="true" outlineLevel="0" collapsed="false">
      <c r="A33" s="395" t="n">
        <v>29</v>
      </c>
      <c r="B33" s="396" t="s">
        <v>180</v>
      </c>
      <c r="C33" s="439" t="n">
        <v>1384</v>
      </c>
      <c r="D33" s="398"/>
      <c r="E33" s="194" t="n">
        <v>386</v>
      </c>
      <c r="F33" s="403"/>
      <c r="G33" s="439" t="n">
        <v>115</v>
      </c>
      <c r="H33" s="398"/>
      <c r="I33" s="441" t="n">
        <v>343</v>
      </c>
      <c r="J33" s="403"/>
      <c r="K33" s="192" t="n">
        <f aca="false">SUM(C33:J33)</f>
        <v>2228</v>
      </c>
      <c r="L33" s="398"/>
      <c r="M33" s="442" t="n">
        <v>2234</v>
      </c>
      <c r="N33" s="442" t="n">
        <v>0</v>
      </c>
      <c r="O33" s="133" t="n">
        <v>432</v>
      </c>
      <c r="P33" s="132" t="n">
        <v>35</v>
      </c>
      <c r="Q33" s="132"/>
      <c r="R33" s="483"/>
      <c r="S33" s="483"/>
      <c r="T33" s="483"/>
      <c r="U33" s="483"/>
      <c r="V33" s="132"/>
    </row>
    <row r="34" customFormat="false" ht="12.75" hidden="false" customHeight="true" outlineLevel="0" collapsed="false">
      <c r="A34" s="395" t="n">
        <v>30</v>
      </c>
      <c r="B34" s="396" t="s">
        <v>181</v>
      </c>
      <c r="C34" s="439" t="n">
        <v>834</v>
      </c>
      <c r="D34" s="398"/>
      <c r="E34" s="194" t="n">
        <v>835</v>
      </c>
      <c r="F34" s="403"/>
      <c r="G34" s="439" t="n">
        <v>0</v>
      </c>
      <c r="H34" s="398"/>
      <c r="I34" s="441" t="n">
        <v>0</v>
      </c>
      <c r="J34" s="403"/>
      <c r="K34" s="192" t="n">
        <f aca="false">SUM(C34:J34)</f>
        <v>1669</v>
      </c>
      <c r="L34" s="398"/>
      <c r="M34" s="442" t="n">
        <v>1670</v>
      </c>
      <c r="N34" s="442" t="n">
        <v>0</v>
      </c>
      <c r="O34" s="133" t="n">
        <v>651</v>
      </c>
      <c r="P34" s="132" t="n">
        <v>-242</v>
      </c>
      <c r="Q34" s="132"/>
      <c r="R34" s="483"/>
      <c r="S34" s="483"/>
      <c r="T34" s="483"/>
      <c r="U34" s="483"/>
      <c r="V34" s="132"/>
    </row>
    <row r="35" customFormat="false" ht="12.75" hidden="false" customHeight="true" outlineLevel="0" collapsed="false">
      <c r="A35" s="395" t="n">
        <v>31</v>
      </c>
      <c r="B35" s="396" t="s">
        <v>182</v>
      </c>
      <c r="C35" s="439" t="n">
        <v>974</v>
      </c>
      <c r="D35" s="398" t="s">
        <v>167</v>
      </c>
      <c r="E35" s="194" t="n">
        <v>872</v>
      </c>
      <c r="F35" s="403" t="s">
        <v>167</v>
      </c>
      <c r="G35" s="439" t="n">
        <v>7</v>
      </c>
      <c r="H35" s="398" t="s">
        <v>167</v>
      </c>
      <c r="I35" s="441" t="n">
        <v>30</v>
      </c>
      <c r="J35" s="403" t="s">
        <v>167</v>
      </c>
      <c r="K35" s="192" t="n">
        <f aca="false">SUM(C35:J35)</f>
        <v>1883</v>
      </c>
      <c r="L35" s="398"/>
      <c r="M35" s="442" t="n">
        <v>1840</v>
      </c>
      <c r="N35" s="442" t="n">
        <v>0</v>
      </c>
      <c r="O35" s="133" t="n">
        <v>764</v>
      </c>
      <c r="P35" s="132" t="n">
        <v>-92</v>
      </c>
      <c r="Q35" s="132"/>
      <c r="R35" s="483"/>
      <c r="S35" s="483"/>
      <c r="T35" s="483"/>
      <c r="U35" s="483"/>
      <c r="V35" s="132"/>
    </row>
    <row r="36" customFormat="false" ht="12.75" hidden="false" customHeight="true" outlineLevel="0" collapsed="false">
      <c r="A36" s="395" t="n">
        <v>32</v>
      </c>
      <c r="B36" s="396" t="s">
        <v>183</v>
      </c>
      <c r="C36" s="439" t="n">
        <v>232</v>
      </c>
      <c r="D36" s="398"/>
      <c r="E36" s="194" t="n">
        <v>113</v>
      </c>
      <c r="F36" s="403"/>
      <c r="G36" s="439" t="n">
        <v>0</v>
      </c>
      <c r="H36" s="398"/>
      <c r="I36" s="441" t="n">
        <v>3</v>
      </c>
      <c r="J36" s="403"/>
      <c r="K36" s="192" t="n">
        <f aca="false">SUM(C36:J36)</f>
        <v>348</v>
      </c>
      <c r="L36" s="398"/>
      <c r="M36" s="442" t="n">
        <v>334</v>
      </c>
      <c r="N36" s="442" t="n">
        <v>0</v>
      </c>
      <c r="O36" s="133" t="n">
        <v>101</v>
      </c>
      <c r="P36" s="132" t="n">
        <v>-9</v>
      </c>
      <c r="Q36" s="132"/>
      <c r="R36" s="483"/>
      <c r="S36" s="483"/>
      <c r="T36" s="483"/>
      <c r="U36" s="483"/>
      <c r="V36" s="132"/>
    </row>
    <row r="37" customFormat="false" ht="12.75" hidden="false" customHeight="true" outlineLevel="0" collapsed="false">
      <c r="A37" s="395" t="n">
        <v>33</v>
      </c>
      <c r="B37" s="396" t="s">
        <v>184</v>
      </c>
      <c r="C37" s="439" t="n">
        <v>1601</v>
      </c>
      <c r="D37" s="398"/>
      <c r="E37" s="194" t="n">
        <v>1480</v>
      </c>
      <c r="F37" s="403"/>
      <c r="G37" s="439" t="n">
        <v>0</v>
      </c>
      <c r="H37" s="398"/>
      <c r="I37" s="441" t="n">
        <v>0</v>
      </c>
      <c r="J37" s="403"/>
      <c r="K37" s="192" t="n">
        <f aca="false">SUM(C37:J37)</f>
        <v>3081</v>
      </c>
      <c r="L37" s="398"/>
      <c r="M37" s="442" t="n">
        <v>3074</v>
      </c>
      <c r="N37" s="442" t="n">
        <v>0</v>
      </c>
      <c r="O37" s="133" t="n">
        <v>1361</v>
      </c>
      <c r="P37" s="132" t="n">
        <v>-109</v>
      </c>
      <c r="Q37" s="132"/>
      <c r="R37" s="483"/>
      <c r="S37" s="483"/>
      <c r="T37" s="483"/>
      <c r="U37" s="483"/>
      <c r="V37" s="132"/>
    </row>
    <row r="38" customFormat="false" ht="12.75" hidden="false" customHeight="true" outlineLevel="0" collapsed="false">
      <c r="A38" s="395" t="n">
        <v>34</v>
      </c>
      <c r="B38" s="396" t="s">
        <v>185</v>
      </c>
      <c r="C38" s="439" t="n">
        <v>1218</v>
      </c>
      <c r="D38" s="398" t="s">
        <v>167</v>
      </c>
      <c r="E38" s="194" t="n">
        <v>557</v>
      </c>
      <c r="F38" s="403" t="s">
        <v>167</v>
      </c>
      <c r="G38" s="439" t="n">
        <v>58</v>
      </c>
      <c r="H38" s="398" t="s">
        <v>167</v>
      </c>
      <c r="I38" s="441" t="n">
        <v>27</v>
      </c>
      <c r="J38" s="403" t="s">
        <v>167</v>
      </c>
      <c r="K38" s="192" t="n">
        <f aca="false">SUM(C38:J38)</f>
        <v>1860</v>
      </c>
      <c r="L38" s="398"/>
      <c r="M38" s="442" t="n">
        <v>2038</v>
      </c>
      <c r="N38" s="442" t="n">
        <v>0</v>
      </c>
      <c r="O38" s="133" t="n">
        <v>550</v>
      </c>
      <c r="P38" s="132" t="n">
        <v>-91</v>
      </c>
      <c r="Q38" s="132"/>
      <c r="R38" s="483"/>
      <c r="S38" s="483"/>
      <c r="T38" s="483"/>
      <c r="U38" s="483"/>
      <c r="V38" s="132"/>
    </row>
    <row r="39" customFormat="false" ht="12.75" hidden="false" customHeight="true" outlineLevel="0" collapsed="false">
      <c r="A39" s="395" t="n">
        <v>35</v>
      </c>
      <c r="B39" s="396" t="s">
        <v>186</v>
      </c>
      <c r="C39" s="439" t="n">
        <v>1631</v>
      </c>
      <c r="D39" s="398"/>
      <c r="E39" s="194" t="n">
        <v>675</v>
      </c>
      <c r="F39" s="403"/>
      <c r="G39" s="439" t="n">
        <v>25</v>
      </c>
      <c r="H39" s="398"/>
      <c r="I39" s="441" t="n">
        <v>228</v>
      </c>
      <c r="J39" s="403"/>
      <c r="K39" s="192" t="n">
        <f aca="false">SUM(C39:J39)</f>
        <v>2559</v>
      </c>
      <c r="L39" s="398"/>
      <c r="M39" s="442" t="n">
        <v>2420</v>
      </c>
      <c r="N39" s="442" t="n">
        <v>0</v>
      </c>
      <c r="O39" s="133" t="n">
        <v>513</v>
      </c>
      <c r="P39" s="132" t="n">
        <v>-113.05088759553</v>
      </c>
      <c r="Q39" s="132"/>
      <c r="R39" s="483"/>
      <c r="S39" s="483"/>
      <c r="T39" s="483"/>
      <c r="U39" s="483"/>
      <c r="V39" s="132"/>
    </row>
    <row r="40" customFormat="false" ht="12.75" hidden="false" customHeight="true" outlineLevel="0" collapsed="false">
      <c r="A40" s="395" t="n">
        <v>36</v>
      </c>
      <c r="B40" s="396" t="s">
        <v>187</v>
      </c>
      <c r="C40" s="439" t="n">
        <v>348</v>
      </c>
      <c r="D40" s="398"/>
      <c r="E40" s="194" t="n">
        <v>86</v>
      </c>
      <c r="F40" s="403"/>
      <c r="G40" s="439" t="n">
        <v>0</v>
      </c>
      <c r="H40" s="398"/>
      <c r="I40" s="441" t="n">
        <v>14</v>
      </c>
      <c r="J40" s="403"/>
      <c r="K40" s="192" t="n">
        <f aca="false">SUM(C40:J40)</f>
        <v>448</v>
      </c>
      <c r="L40" s="398"/>
      <c r="M40" s="442" t="n">
        <v>427</v>
      </c>
      <c r="N40" s="442" t="n">
        <v>0</v>
      </c>
      <c r="O40" s="133" t="n">
        <v>130</v>
      </c>
      <c r="P40" s="132" t="n">
        <v>46</v>
      </c>
      <c r="Q40" s="132"/>
      <c r="R40" s="483"/>
      <c r="S40" s="483"/>
      <c r="T40" s="483"/>
      <c r="U40" s="483"/>
      <c r="V40" s="132"/>
    </row>
    <row r="41" customFormat="false" ht="12.75" hidden="false" customHeight="true" outlineLevel="0" collapsed="false">
      <c r="A41" s="395" t="n">
        <v>37</v>
      </c>
      <c r="B41" s="396" t="s">
        <v>188</v>
      </c>
      <c r="C41" s="439" t="n">
        <v>695</v>
      </c>
      <c r="D41" s="398"/>
      <c r="E41" s="194" t="n">
        <v>487</v>
      </c>
      <c r="F41" s="403"/>
      <c r="G41" s="439" t="n">
        <v>17</v>
      </c>
      <c r="H41" s="398"/>
      <c r="I41" s="441" t="n">
        <v>21</v>
      </c>
      <c r="J41" s="403"/>
      <c r="K41" s="192" t="n">
        <f aca="false">SUM(C41:J41)</f>
        <v>1220</v>
      </c>
      <c r="L41" s="398"/>
      <c r="M41" s="442" t="n">
        <v>1219</v>
      </c>
      <c r="N41" s="442" t="n">
        <v>0</v>
      </c>
      <c r="O41" s="133" t="n">
        <v>478</v>
      </c>
      <c r="P41" s="132" t="n">
        <v>-18</v>
      </c>
      <c r="Q41" s="132"/>
      <c r="R41" s="483"/>
      <c r="S41" s="483"/>
      <c r="T41" s="483"/>
      <c r="U41" s="483"/>
      <c r="V41" s="132"/>
    </row>
    <row r="42" customFormat="false" ht="12.75" hidden="false" customHeight="true" outlineLevel="0" collapsed="false">
      <c r="A42" s="395" t="n">
        <v>38</v>
      </c>
      <c r="B42" s="396" t="s">
        <v>189</v>
      </c>
      <c r="C42" s="439" t="n">
        <v>1033.27247849086</v>
      </c>
      <c r="D42" s="398" t="s">
        <v>167</v>
      </c>
      <c r="E42" s="194" t="n">
        <v>1300.83547939973</v>
      </c>
      <c r="F42" s="403" t="s">
        <v>167</v>
      </c>
      <c r="G42" s="439" t="n">
        <v>18.0371808642485</v>
      </c>
      <c r="H42" s="398" t="s">
        <v>167</v>
      </c>
      <c r="I42" s="441" t="n">
        <v>15.8548612451644</v>
      </c>
      <c r="J42" s="403" t="s">
        <v>167</v>
      </c>
      <c r="K42" s="192" t="n">
        <f aca="false">SUM(C42:J42)</f>
        <v>2368</v>
      </c>
      <c r="L42" s="398"/>
      <c r="M42" s="442" t="n">
        <v>2169</v>
      </c>
      <c r="N42" s="442" t="n">
        <v>0</v>
      </c>
      <c r="O42" s="133" t="n">
        <v>899</v>
      </c>
      <c r="P42" s="132" t="n">
        <v>-198.128462124319</v>
      </c>
      <c r="Q42" s="132"/>
      <c r="R42" s="483"/>
      <c r="S42" s="483"/>
      <c r="T42" s="483"/>
      <c r="U42" s="483"/>
      <c r="V42" s="132"/>
    </row>
    <row r="43" customFormat="false" ht="12.75" hidden="false" customHeight="true" outlineLevel="0" collapsed="false">
      <c r="A43" s="395" t="n">
        <v>39</v>
      </c>
      <c r="B43" s="396" t="s">
        <v>190</v>
      </c>
      <c r="C43" s="439" t="n">
        <v>314</v>
      </c>
      <c r="D43" s="398"/>
      <c r="E43" s="194" t="n">
        <v>262</v>
      </c>
      <c r="F43" s="403"/>
      <c r="G43" s="439" t="n">
        <v>19</v>
      </c>
      <c r="H43" s="398"/>
      <c r="I43" s="441" t="n">
        <v>40</v>
      </c>
      <c r="J43" s="403"/>
      <c r="K43" s="192" t="n">
        <f aca="false">SUM(C43:J43)</f>
        <v>635</v>
      </c>
      <c r="L43" s="398"/>
      <c r="M43" s="442" t="n">
        <v>597</v>
      </c>
      <c r="N43" s="442" t="n">
        <v>0</v>
      </c>
      <c r="O43" s="133" t="n">
        <v>235</v>
      </c>
      <c r="P43" s="132" t="n">
        <v>-7</v>
      </c>
      <c r="Q43" s="132"/>
      <c r="R43" s="483"/>
      <c r="S43" s="483"/>
      <c r="T43" s="483"/>
      <c r="U43" s="483"/>
      <c r="V43" s="132"/>
    </row>
    <row r="44" customFormat="false" ht="12.75" hidden="false" customHeight="true" outlineLevel="0" collapsed="false">
      <c r="A44" s="395" t="n">
        <v>40</v>
      </c>
      <c r="B44" s="396" t="s">
        <v>191</v>
      </c>
      <c r="C44" s="439" t="n">
        <v>722</v>
      </c>
      <c r="D44" s="398"/>
      <c r="E44" s="194" t="n">
        <v>189</v>
      </c>
      <c r="F44" s="403" t="s">
        <v>167</v>
      </c>
      <c r="G44" s="439" t="n">
        <v>56</v>
      </c>
      <c r="H44" s="398"/>
      <c r="I44" s="441" t="n">
        <v>24</v>
      </c>
      <c r="J44" s="403"/>
      <c r="K44" s="192" t="n">
        <f aca="false">SUM(C44:J44)</f>
        <v>991</v>
      </c>
      <c r="L44" s="398"/>
      <c r="M44" s="442" t="n">
        <v>967</v>
      </c>
      <c r="N44" s="442" t="n">
        <v>0</v>
      </c>
      <c r="O44" s="133" t="n">
        <v>213</v>
      </c>
      <c r="P44" s="132" t="n">
        <v>31</v>
      </c>
      <c r="Q44" s="132"/>
      <c r="R44" s="483"/>
      <c r="S44" s="483"/>
      <c r="T44" s="483"/>
      <c r="U44" s="483"/>
      <c r="V44" s="132"/>
    </row>
    <row r="45" customFormat="false" ht="12.75" hidden="false" customHeight="true" outlineLevel="0" collapsed="false">
      <c r="A45" s="395" t="n">
        <v>41</v>
      </c>
      <c r="B45" s="396" t="s">
        <v>192</v>
      </c>
      <c r="C45" s="439" t="n">
        <v>392</v>
      </c>
      <c r="D45" s="398"/>
      <c r="E45" s="194" t="n">
        <v>171</v>
      </c>
      <c r="F45" s="403"/>
      <c r="G45" s="439" t="n">
        <v>4</v>
      </c>
      <c r="H45" s="398"/>
      <c r="I45" s="441" t="n">
        <v>11</v>
      </c>
      <c r="J45" s="403"/>
      <c r="K45" s="192" t="n">
        <f aca="false">SUM(C45:J45)</f>
        <v>578</v>
      </c>
      <c r="L45" s="398"/>
      <c r="M45" s="442" t="n">
        <v>542</v>
      </c>
      <c r="N45" s="442" t="n">
        <v>0</v>
      </c>
      <c r="O45" s="133" t="n">
        <v>167</v>
      </c>
      <c r="P45" s="132" t="n">
        <v>23</v>
      </c>
      <c r="Q45" s="132"/>
      <c r="R45" s="483"/>
      <c r="S45" s="483"/>
      <c r="T45" s="483"/>
      <c r="U45" s="483"/>
      <c r="V45" s="132"/>
    </row>
    <row r="46" customFormat="false" ht="12.75" hidden="false" customHeight="true" outlineLevel="0" collapsed="false">
      <c r="A46" s="395" t="n">
        <v>42</v>
      </c>
      <c r="B46" s="396" t="s">
        <v>193</v>
      </c>
      <c r="C46" s="439" t="n">
        <v>649</v>
      </c>
      <c r="D46" s="398"/>
      <c r="E46" s="194" t="n">
        <v>647</v>
      </c>
      <c r="F46" s="403"/>
      <c r="G46" s="439" t="n">
        <v>127</v>
      </c>
      <c r="H46" s="398"/>
      <c r="I46" s="441" t="n">
        <v>100</v>
      </c>
      <c r="J46" s="403"/>
      <c r="K46" s="192" t="n">
        <f aca="false">SUM(C46:J46)</f>
        <v>1523</v>
      </c>
      <c r="L46" s="398"/>
      <c r="M46" s="442" t="n">
        <v>1377</v>
      </c>
      <c r="N46" s="442" t="n">
        <v>0</v>
      </c>
      <c r="O46" s="133" t="n">
        <v>498</v>
      </c>
      <c r="P46" s="132" t="n">
        <v>-117</v>
      </c>
      <c r="Q46" s="132"/>
      <c r="R46" s="483"/>
      <c r="S46" s="483"/>
      <c r="T46" s="483"/>
      <c r="U46" s="483"/>
      <c r="V46" s="132"/>
    </row>
    <row r="47" customFormat="false" ht="12.75" hidden="false" customHeight="true" outlineLevel="0" collapsed="false">
      <c r="A47" s="395" t="n">
        <v>43</v>
      </c>
      <c r="B47" s="396" t="s">
        <v>194</v>
      </c>
      <c r="C47" s="439" t="n">
        <v>149</v>
      </c>
      <c r="D47" s="398"/>
      <c r="E47" s="194" t="n">
        <v>155</v>
      </c>
      <c r="F47" s="403"/>
      <c r="G47" s="439" t="n">
        <v>3</v>
      </c>
      <c r="H47" s="398"/>
      <c r="I47" s="441" t="n">
        <v>1</v>
      </c>
      <c r="J47" s="403"/>
      <c r="K47" s="192" t="n">
        <f aca="false">SUM(C47:J47)</f>
        <v>308</v>
      </c>
      <c r="L47" s="398"/>
      <c r="M47" s="442" t="n">
        <v>288</v>
      </c>
      <c r="N47" s="442" t="n">
        <v>0</v>
      </c>
      <c r="O47" s="133" t="n">
        <v>83</v>
      </c>
      <c r="P47" s="132" t="n">
        <v>-55</v>
      </c>
      <c r="Q47" s="132"/>
      <c r="R47" s="483"/>
      <c r="S47" s="483"/>
      <c r="T47" s="483"/>
      <c r="U47" s="483"/>
      <c r="V47" s="132"/>
    </row>
    <row r="48" customFormat="false" ht="12.75" hidden="false" customHeight="true" outlineLevel="0" collapsed="false">
      <c r="A48" s="395" t="n">
        <v>44</v>
      </c>
      <c r="B48" s="396" t="s">
        <v>195</v>
      </c>
      <c r="C48" s="439" t="n">
        <v>807</v>
      </c>
      <c r="D48" s="398"/>
      <c r="E48" s="194" t="n">
        <v>947</v>
      </c>
      <c r="F48" s="403"/>
      <c r="G48" s="439" t="n">
        <v>18</v>
      </c>
      <c r="H48" s="398"/>
      <c r="I48" s="441" t="n">
        <v>45</v>
      </c>
      <c r="J48" s="403"/>
      <c r="K48" s="192" t="n">
        <f aca="false">SUM(C48:J48)</f>
        <v>1817</v>
      </c>
      <c r="L48" s="398"/>
      <c r="M48" s="442" t="n">
        <v>1812</v>
      </c>
      <c r="N48" s="442" t="n">
        <v>0</v>
      </c>
      <c r="O48" s="133" t="n">
        <v>717</v>
      </c>
      <c r="P48" s="132" t="n">
        <v>-136</v>
      </c>
      <c r="Q48" s="132"/>
      <c r="R48" s="483"/>
      <c r="S48" s="483"/>
      <c r="T48" s="483"/>
      <c r="U48" s="483"/>
      <c r="V48" s="132"/>
    </row>
    <row r="49" customFormat="false" ht="12.75" hidden="false" customHeight="true" outlineLevel="0" collapsed="false">
      <c r="A49" s="395" t="n">
        <v>45</v>
      </c>
      <c r="B49" s="396" t="s">
        <v>196</v>
      </c>
      <c r="C49" s="439" t="n">
        <v>706</v>
      </c>
      <c r="D49" s="398" t="s">
        <v>167</v>
      </c>
      <c r="E49" s="194" t="n">
        <v>555</v>
      </c>
      <c r="F49" s="403"/>
      <c r="G49" s="439" t="n">
        <v>3</v>
      </c>
      <c r="H49" s="398"/>
      <c r="I49" s="441" t="n">
        <v>2</v>
      </c>
      <c r="J49" s="403"/>
      <c r="K49" s="192" t="n">
        <f aca="false">SUM(C49:J49)</f>
        <v>1266</v>
      </c>
      <c r="L49" s="398"/>
      <c r="M49" s="442" t="n">
        <v>1315</v>
      </c>
      <c r="N49" s="442" t="n">
        <v>0</v>
      </c>
      <c r="O49" s="133" t="n">
        <v>512</v>
      </c>
      <c r="P49" s="132" t="n">
        <v>-29</v>
      </c>
      <c r="Q49" s="132"/>
      <c r="R49" s="483"/>
      <c r="S49" s="483"/>
      <c r="T49" s="483"/>
      <c r="U49" s="483"/>
      <c r="V49" s="132"/>
    </row>
    <row r="50" customFormat="false" ht="12.75" hidden="false" customHeight="true" outlineLevel="0" collapsed="false">
      <c r="A50" s="395" t="n">
        <v>46</v>
      </c>
      <c r="B50" s="396" t="s">
        <v>197</v>
      </c>
      <c r="C50" s="439" t="n">
        <v>181</v>
      </c>
      <c r="D50" s="398"/>
      <c r="E50" s="194" t="n">
        <v>81</v>
      </c>
      <c r="F50" s="403"/>
      <c r="G50" s="439" t="n">
        <v>12</v>
      </c>
      <c r="H50" s="398"/>
      <c r="I50" s="441" t="n">
        <v>4</v>
      </c>
      <c r="J50" s="403"/>
      <c r="K50" s="192" t="n">
        <f aca="false">SUM(C50:J50)</f>
        <v>278</v>
      </c>
      <c r="L50" s="398"/>
      <c r="M50" s="442" t="n">
        <v>218</v>
      </c>
      <c r="N50" s="442" t="n">
        <v>0</v>
      </c>
      <c r="O50" s="133" t="n">
        <v>53</v>
      </c>
      <c r="P50" s="132" t="n">
        <v>-6</v>
      </c>
      <c r="Q50" s="132"/>
      <c r="R50" s="483"/>
      <c r="S50" s="483"/>
      <c r="T50" s="483"/>
      <c r="U50" s="483"/>
      <c r="V50" s="132"/>
    </row>
    <row r="51" customFormat="false" ht="12.75" hidden="false" customHeight="true" outlineLevel="0" collapsed="false">
      <c r="A51" s="395" t="n">
        <v>47</v>
      </c>
      <c r="B51" s="396" t="s">
        <v>198</v>
      </c>
      <c r="C51" s="439" t="n">
        <v>246</v>
      </c>
      <c r="D51" s="398"/>
      <c r="E51" s="194" t="n">
        <v>229</v>
      </c>
      <c r="F51" s="403"/>
      <c r="G51" s="439" t="n">
        <v>6</v>
      </c>
      <c r="H51" s="398"/>
      <c r="I51" s="441" t="n">
        <v>1</v>
      </c>
      <c r="J51" s="403"/>
      <c r="K51" s="192" t="n">
        <f aca="false">SUM(C51:J51)</f>
        <v>482</v>
      </c>
      <c r="L51" s="398"/>
      <c r="M51" s="442" t="n">
        <v>460</v>
      </c>
      <c r="N51" s="442" t="n">
        <v>0</v>
      </c>
      <c r="O51" s="133" t="n">
        <v>155</v>
      </c>
      <c r="P51" s="132" t="n">
        <v>-66</v>
      </c>
      <c r="Q51" s="132"/>
      <c r="R51" s="483"/>
      <c r="S51" s="483"/>
      <c r="T51" s="483"/>
      <c r="U51" s="483"/>
      <c r="V51" s="132"/>
    </row>
    <row r="52" customFormat="false" ht="12.75" hidden="false" customHeight="true" outlineLevel="0" collapsed="false">
      <c r="A52" s="395" t="n">
        <v>48</v>
      </c>
      <c r="B52" s="396" t="s">
        <v>199</v>
      </c>
      <c r="C52" s="439" t="n">
        <v>33</v>
      </c>
      <c r="D52" s="398"/>
      <c r="E52" s="194" t="n">
        <v>60</v>
      </c>
      <c r="F52" s="403"/>
      <c r="G52" s="439" t="n">
        <v>0</v>
      </c>
      <c r="H52" s="398"/>
      <c r="I52" s="441" t="n">
        <v>0</v>
      </c>
      <c r="J52" s="403"/>
      <c r="K52" s="192" t="n">
        <f aca="false">SUM(C52:J52)</f>
        <v>93</v>
      </c>
      <c r="L52" s="398"/>
      <c r="M52" s="442" t="n">
        <v>86</v>
      </c>
      <c r="N52" s="442" t="n">
        <v>0</v>
      </c>
      <c r="O52" s="133" t="n">
        <v>35</v>
      </c>
      <c r="P52" s="132" t="n">
        <v>-13</v>
      </c>
      <c r="Q52" s="132"/>
      <c r="R52" s="483"/>
      <c r="S52" s="483"/>
      <c r="T52" s="483"/>
      <c r="U52" s="483"/>
      <c r="V52" s="132"/>
    </row>
    <row r="53" customFormat="false" ht="12.75" hidden="false" customHeight="true" outlineLevel="0" collapsed="false">
      <c r="A53" s="395" t="n">
        <v>49</v>
      </c>
      <c r="B53" s="396" t="s">
        <v>200</v>
      </c>
      <c r="C53" s="439" t="n">
        <v>773</v>
      </c>
      <c r="D53" s="398"/>
      <c r="E53" s="194" t="n">
        <v>838</v>
      </c>
      <c r="F53" s="403"/>
      <c r="G53" s="439" t="n">
        <v>32</v>
      </c>
      <c r="H53" s="398"/>
      <c r="I53" s="441" t="n">
        <v>101</v>
      </c>
      <c r="J53" s="403"/>
      <c r="K53" s="192" t="n">
        <f aca="false">SUM(C53:J53)</f>
        <v>1744</v>
      </c>
      <c r="L53" s="398"/>
      <c r="M53" s="442" t="n">
        <v>1644</v>
      </c>
      <c r="N53" s="442" t="n">
        <v>0</v>
      </c>
      <c r="O53" s="133" t="n">
        <v>700</v>
      </c>
      <c r="P53" s="132" t="n">
        <v>-117</v>
      </c>
      <c r="Q53" s="132"/>
      <c r="R53" s="483"/>
      <c r="S53" s="483"/>
      <c r="T53" s="483"/>
      <c r="U53" s="483"/>
      <c r="V53" s="132"/>
    </row>
    <row r="54" customFormat="false" ht="12.75" hidden="false" customHeight="true" outlineLevel="0" collapsed="false">
      <c r="A54" s="395" t="n">
        <v>50</v>
      </c>
      <c r="B54" s="396" t="s">
        <v>201</v>
      </c>
      <c r="C54" s="439" t="n">
        <v>637</v>
      </c>
      <c r="D54" s="398"/>
      <c r="E54" s="194" t="n">
        <v>398</v>
      </c>
      <c r="F54" s="403"/>
      <c r="G54" s="439" t="n">
        <v>26</v>
      </c>
      <c r="H54" s="398"/>
      <c r="I54" s="441" t="n">
        <v>62</v>
      </c>
      <c r="J54" s="403"/>
      <c r="K54" s="192" t="n">
        <f aca="false">SUM(C54:J54)</f>
        <v>1123</v>
      </c>
      <c r="L54" s="398"/>
      <c r="M54" s="442" t="n">
        <v>1023</v>
      </c>
      <c r="N54" s="442" t="n">
        <v>0</v>
      </c>
      <c r="O54" s="133" t="n">
        <v>248</v>
      </c>
      <c r="P54" s="132" t="n">
        <v>-117</v>
      </c>
      <c r="Q54" s="132"/>
      <c r="R54" s="483"/>
      <c r="S54" s="483"/>
      <c r="T54" s="483"/>
      <c r="U54" s="483"/>
      <c r="V54" s="132"/>
    </row>
    <row r="55" customFormat="false" ht="12.75" hidden="false" customHeight="true" outlineLevel="0" collapsed="false">
      <c r="A55" s="395" t="n">
        <v>51</v>
      </c>
      <c r="B55" s="396" t="s">
        <v>202</v>
      </c>
      <c r="C55" s="439" t="n">
        <v>802</v>
      </c>
      <c r="D55" s="398"/>
      <c r="E55" s="194" t="n">
        <v>425</v>
      </c>
      <c r="F55" s="403"/>
      <c r="G55" s="439" t="n">
        <v>20</v>
      </c>
      <c r="H55" s="398"/>
      <c r="I55" s="441" t="n">
        <v>20</v>
      </c>
      <c r="J55" s="403"/>
      <c r="K55" s="192" t="n">
        <f aca="false">SUM(C55:J55)</f>
        <v>1267</v>
      </c>
      <c r="L55" s="398"/>
      <c r="M55" s="442" t="n">
        <v>1243</v>
      </c>
      <c r="N55" s="442" t="n">
        <v>0</v>
      </c>
      <c r="O55" s="133" t="n">
        <v>431</v>
      </c>
      <c r="P55" s="132" t="n">
        <v>-25</v>
      </c>
      <c r="Q55" s="132"/>
      <c r="R55" s="483"/>
      <c r="S55" s="483"/>
      <c r="T55" s="483"/>
      <c r="U55" s="483"/>
      <c r="V55" s="132"/>
    </row>
    <row r="56" customFormat="false" ht="12.75" hidden="false" customHeight="true" outlineLevel="0" collapsed="false">
      <c r="A56" s="405" t="n">
        <v>52</v>
      </c>
      <c r="B56" s="406" t="s">
        <v>203</v>
      </c>
      <c r="C56" s="443" t="n">
        <v>461</v>
      </c>
      <c r="D56" s="408" t="s">
        <v>167</v>
      </c>
      <c r="E56" s="207" t="n">
        <v>89</v>
      </c>
      <c r="F56" s="484" t="s">
        <v>167</v>
      </c>
      <c r="G56" s="443" t="n">
        <v>8</v>
      </c>
      <c r="H56" s="408" t="s">
        <v>167</v>
      </c>
      <c r="I56" s="445" t="n">
        <v>3</v>
      </c>
      <c r="J56" s="484"/>
      <c r="K56" s="205" t="n">
        <f aca="false">SUM(C56:J56)</f>
        <v>561</v>
      </c>
      <c r="L56" s="408"/>
      <c r="M56" s="442" t="n">
        <v>534.047258979206</v>
      </c>
      <c r="N56" s="442" t="n">
        <v>0</v>
      </c>
      <c r="O56" s="133" t="n">
        <v>95</v>
      </c>
      <c r="P56" s="132" t="n">
        <v>-13</v>
      </c>
      <c r="Q56" s="132"/>
      <c r="R56" s="483"/>
      <c r="S56" s="483"/>
      <c r="T56" s="483"/>
      <c r="U56" s="483"/>
      <c r="V56" s="132"/>
    </row>
    <row r="57" customFormat="false" ht="9" hidden="false" customHeight="true" outlineLevel="0" collapsed="false">
      <c r="A57" s="415"/>
      <c r="B57" s="396"/>
      <c r="C57" s="416"/>
      <c r="D57" s="485"/>
      <c r="E57" s="416"/>
      <c r="F57" s="485"/>
      <c r="G57" s="416"/>
      <c r="H57" s="485"/>
      <c r="I57" s="416"/>
      <c r="J57" s="485"/>
      <c r="K57" s="416"/>
      <c r="L57" s="485"/>
      <c r="M57" s="442"/>
      <c r="V57" s="132"/>
    </row>
    <row r="58" customFormat="false" ht="9" hidden="false" customHeight="true" outlineLevel="0" collapsed="false">
      <c r="A58" s="411"/>
      <c r="B58" s="411"/>
      <c r="C58" s="460"/>
      <c r="D58" s="412"/>
      <c r="E58" s="460"/>
      <c r="F58" s="412"/>
      <c r="G58" s="460"/>
      <c r="H58" s="412"/>
      <c r="I58" s="460"/>
      <c r="J58" s="412"/>
      <c r="K58" s="460"/>
      <c r="L58" s="485"/>
      <c r="M58" s="442"/>
      <c r="V58" s="132"/>
    </row>
    <row r="59" customFormat="false" ht="41.25" hidden="false" customHeight="true" outlineLevel="0" collapsed="false">
      <c r="A59" s="389" t="s">
        <v>140</v>
      </c>
      <c r="B59" s="389"/>
      <c r="C59" s="390" t="s">
        <v>133</v>
      </c>
      <c r="D59" s="390"/>
      <c r="E59" s="437" t="s">
        <v>318</v>
      </c>
      <c r="F59" s="437"/>
      <c r="G59" s="438" t="s">
        <v>319</v>
      </c>
      <c r="H59" s="438"/>
      <c r="I59" s="437" t="s">
        <v>320</v>
      </c>
      <c r="J59" s="437"/>
      <c r="K59" s="438" t="s">
        <v>302</v>
      </c>
      <c r="L59" s="438"/>
      <c r="M59" s="442"/>
      <c r="V59" s="132"/>
    </row>
    <row r="60" customFormat="false" ht="12.75" hidden="false" customHeight="true" outlineLevel="0" collapsed="false">
      <c r="A60" s="395" t="n">
        <v>53</v>
      </c>
      <c r="B60" s="396" t="s">
        <v>205</v>
      </c>
      <c r="C60" s="439" t="n">
        <v>479</v>
      </c>
      <c r="D60" s="398"/>
      <c r="E60" s="194" t="n">
        <v>203</v>
      </c>
      <c r="F60" s="403"/>
      <c r="G60" s="439" t="n">
        <v>0</v>
      </c>
      <c r="H60" s="398"/>
      <c r="I60" s="441" t="n">
        <v>0</v>
      </c>
      <c r="J60" s="403"/>
      <c r="K60" s="486" t="n">
        <f aca="false">SUM(C60:J60)</f>
        <v>682</v>
      </c>
      <c r="L60" s="398"/>
      <c r="M60" s="442" t="n">
        <v>669</v>
      </c>
      <c r="N60" s="442" t="n">
        <v>0</v>
      </c>
      <c r="O60" s="133" t="n">
        <v>154</v>
      </c>
      <c r="P60" s="132" t="n">
        <v>-30</v>
      </c>
      <c r="R60" s="132"/>
      <c r="S60" s="132"/>
      <c r="T60" s="132"/>
      <c r="U60" s="132"/>
      <c r="V60" s="132"/>
    </row>
    <row r="61" customFormat="false" ht="12.75" hidden="false" customHeight="true" outlineLevel="0" collapsed="false">
      <c r="A61" s="395" t="n">
        <v>54</v>
      </c>
      <c r="B61" s="396" t="s">
        <v>206</v>
      </c>
      <c r="C61" s="439" t="n">
        <v>604</v>
      </c>
      <c r="D61" s="398"/>
      <c r="E61" s="194" t="n">
        <v>647</v>
      </c>
      <c r="F61" s="403"/>
      <c r="G61" s="439" t="n">
        <v>83</v>
      </c>
      <c r="H61" s="398"/>
      <c r="I61" s="441" t="n">
        <v>104</v>
      </c>
      <c r="J61" s="403"/>
      <c r="K61" s="486" t="n">
        <f aca="false">SUM(C61:J61)</f>
        <v>1438</v>
      </c>
      <c r="L61" s="398"/>
      <c r="M61" s="442" t="n">
        <v>1355</v>
      </c>
      <c r="N61" s="442" t="n">
        <v>0</v>
      </c>
      <c r="O61" s="133" t="n">
        <v>409</v>
      </c>
      <c r="P61" s="132" t="n">
        <v>37</v>
      </c>
      <c r="R61" s="132"/>
      <c r="S61" s="132"/>
      <c r="T61" s="132"/>
      <c r="U61" s="132"/>
      <c r="V61" s="132"/>
    </row>
    <row r="62" customFormat="false" ht="12.75" hidden="false" customHeight="true" outlineLevel="0" collapsed="false">
      <c r="A62" s="395" t="n">
        <v>55</v>
      </c>
      <c r="B62" s="396" t="s">
        <v>207</v>
      </c>
      <c r="C62" s="439" t="n">
        <v>341</v>
      </c>
      <c r="D62" s="398"/>
      <c r="E62" s="194" t="n">
        <v>227</v>
      </c>
      <c r="F62" s="403"/>
      <c r="G62" s="439" t="n">
        <v>14</v>
      </c>
      <c r="H62" s="398"/>
      <c r="I62" s="441" t="n">
        <v>8</v>
      </c>
      <c r="J62" s="403"/>
      <c r="K62" s="486" t="n">
        <f aca="false">SUM(C62:J62)</f>
        <v>590</v>
      </c>
      <c r="L62" s="398"/>
      <c r="M62" s="442" t="n">
        <v>581</v>
      </c>
      <c r="N62" s="442" t="n">
        <v>0</v>
      </c>
      <c r="O62" s="133" t="n">
        <v>167</v>
      </c>
      <c r="P62" s="132" t="n">
        <v>-58</v>
      </c>
      <c r="R62" s="132"/>
      <c r="S62" s="132"/>
      <c r="T62" s="132"/>
      <c r="U62" s="132"/>
      <c r="V62" s="132"/>
    </row>
    <row r="63" customFormat="false" ht="12.75" hidden="false" customHeight="true" outlineLevel="0" collapsed="false">
      <c r="A63" s="395" t="n">
        <v>56</v>
      </c>
      <c r="B63" s="396" t="s">
        <v>208</v>
      </c>
      <c r="C63" s="439" t="n">
        <v>742</v>
      </c>
      <c r="D63" s="398"/>
      <c r="E63" s="194" t="n">
        <v>217</v>
      </c>
      <c r="F63" s="403"/>
      <c r="G63" s="439" t="n">
        <v>4</v>
      </c>
      <c r="H63" s="398"/>
      <c r="I63" s="441" t="n">
        <v>16</v>
      </c>
      <c r="J63" s="403"/>
      <c r="K63" s="486" t="n">
        <f aca="false">SUM(C63:J63)</f>
        <v>979</v>
      </c>
      <c r="L63" s="398"/>
      <c r="M63" s="442" t="n">
        <v>954</v>
      </c>
      <c r="N63" s="442" t="n">
        <v>0</v>
      </c>
      <c r="O63" s="133" t="n">
        <v>104</v>
      </c>
      <c r="P63" s="132" t="n">
        <v>-95</v>
      </c>
      <c r="R63" s="132"/>
      <c r="S63" s="132"/>
      <c r="T63" s="132"/>
      <c r="U63" s="132"/>
      <c r="V63" s="132"/>
    </row>
    <row r="64" customFormat="false" ht="12.75" hidden="false" customHeight="true" outlineLevel="0" collapsed="false">
      <c r="A64" s="395" t="n">
        <v>57</v>
      </c>
      <c r="B64" s="396" t="s">
        <v>209</v>
      </c>
      <c r="C64" s="439" t="n">
        <v>381</v>
      </c>
      <c r="D64" s="398"/>
      <c r="E64" s="194" t="n">
        <v>973</v>
      </c>
      <c r="F64" s="403"/>
      <c r="G64" s="439" t="n">
        <v>69</v>
      </c>
      <c r="H64" s="398"/>
      <c r="I64" s="441" t="n">
        <v>62</v>
      </c>
      <c r="J64" s="403"/>
      <c r="K64" s="486" t="n">
        <f aca="false">SUM(C64:J64)</f>
        <v>1485</v>
      </c>
      <c r="L64" s="398"/>
      <c r="M64" s="442" t="n">
        <v>1631</v>
      </c>
      <c r="N64" s="442" t="n">
        <v>0</v>
      </c>
      <c r="O64" s="133" t="n">
        <v>631</v>
      </c>
      <c r="P64" s="132" t="n">
        <v>-114</v>
      </c>
      <c r="R64" s="132"/>
      <c r="S64" s="132"/>
      <c r="T64" s="132"/>
      <c r="U64" s="132"/>
      <c r="V64" s="132"/>
    </row>
    <row r="65" customFormat="false" ht="12.75" hidden="false" customHeight="true" outlineLevel="0" collapsed="false">
      <c r="A65" s="395" t="n">
        <v>58</v>
      </c>
      <c r="B65" s="396" t="s">
        <v>210</v>
      </c>
      <c r="C65" s="439" t="n">
        <v>539</v>
      </c>
      <c r="D65" s="398"/>
      <c r="E65" s="194" t="n">
        <v>146</v>
      </c>
      <c r="F65" s="403"/>
      <c r="G65" s="439" t="n">
        <v>21</v>
      </c>
      <c r="H65" s="398"/>
      <c r="I65" s="441" t="n">
        <v>11</v>
      </c>
      <c r="J65" s="403"/>
      <c r="K65" s="486" t="n">
        <f aca="false">SUM(C65:J65)</f>
        <v>717</v>
      </c>
      <c r="L65" s="398"/>
      <c r="M65" s="442" t="n">
        <v>699</v>
      </c>
      <c r="N65" s="442" t="n">
        <v>0</v>
      </c>
      <c r="O65" s="133" t="n">
        <v>172</v>
      </c>
      <c r="P65" s="132" t="n">
        <v>26</v>
      </c>
      <c r="R65" s="132"/>
      <c r="S65" s="132"/>
      <c r="T65" s="132"/>
      <c r="U65" s="132"/>
      <c r="V65" s="132"/>
    </row>
    <row r="66" customFormat="false" ht="12.75" hidden="false" customHeight="true" outlineLevel="0" collapsed="false">
      <c r="A66" s="395" t="n">
        <v>59</v>
      </c>
      <c r="B66" s="414" t="s">
        <v>211</v>
      </c>
      <c r="C66" s="439" t="n">
        <v>6023</v>
      </c>
      <c r="D66" s="398"/>
      <c r="E66" s="194" t="n">
        <v>2909</v>
      </c>
      <c r="F66" s="403"/>
      <c r="G66" s="439" t="n">
        <v>699</v>
      </c>
      <c r="H66" s="398"/>
      <c r="I66" s="441" t="n">
        <v>664</v>
      </c>
      <c r="J66" s="403"/>
      <c r="K66" s="486" t="n">
        <f aca="false">SUM(C66:J66)</f>
        <v>10295</v>
      </c>
      <c r="L66" s="398"/>
      <c r="M66" s="442" t="n">
        <v>10105</v>
      </c>
      <c r="N66" s="442" t="n">
        <v>0</v>
      </c>
      <c r="O66" s="133" t="n">
        <v>3639</v>
      </c>
      <c r="P66" s="132" t="n">
        <v>516</v>
      </c>
      <c r="R66" s="132"/>
      <c r="S66" s="132"/>
      <c r="T66" s="132"/>
      <c r="U66" s="132"/>
      <c r="V66" s="132"/>
    </row>
    <row r="67" customFormat="false" ht="12.75" hidden="false" customHeight="true" outlineLevel="0" collapsed="false">
      <c r="A67" s="395" t="n">
        <v>60</v>
      </c>
      <c r="B67" s="396" t="s">
        <v>212</v>
      </c>
      <c r="C67" s="439" t="n">
        <v>505</v>
      </c>
      <c r="D67" s="398"/>
      <c r="E67" s="194" t="n">
        <v>1039</v>
      </c>
      <c r="F67" s="403"/>
      <c r="G67" s="439" t="n">
        <v>86</v>
      </c>
      <c r="H67" s="398"/>
      <c r="I67" s="441" t="n">
        <v>34</v>
      </c>
      <c r="J67" s="403"/>
      <c r="K67" s="486" t="n">
        <f aca="false">SUM(C67:J67)</f>
        <v>1664</v>
      </c>
      <c r="L67" s="398"/>
      <c r="M67" s="442" t="n">
        <v>1650</v>
      </c>
      <c r="N67" s="442" t="n">
        <v>0</v>
      </c>
      <c r="O67" s="133" t="n">
        <v>1075</v>
      </c>
      <c r="P67" s="132" t="n">
        <v>76</v>
      </c>
      <c r="R67" s="132"/>
      <c r="S67" s="132"/>
      <c r="T67" s="132"/>
      <c r="U67" s="132"/>
      <c r="V67" s="132"/>
    </row>
    <row r="68" customFormat="false" ht="12.75" hidden="false" customHeight="true" outlineLevel="0" collapsed="false">
      <c r="A68" s="395" t="n">
        <v>61</v>
      </c>
      <c r="B68" s="396" t="s">
        <v>213</v>
      </c>
      <c r="C68" s="439" t="n">
        <v>687</v>
      </c>
      <c r="D68" s="398"/>
      <c r="E68" s="194" t="n">
        <v>145</v>
      </c>
      <c r="F68" s="403"/>
      <c r="G68" s="439" t="n">
        <v>53</v>
      </c>
      <c r="H68" s="398"/>
      <c r="I68" s="441" t="n">
        <v>10</v>
      </c>
      <c r="J68" s="403"/>
      <c r="K68" s="486" t="n">
        <f aca="false">SUM(C68:J68)</f>
        <v>895</v>
      </c>
      <c r="L68" s="398"/>
      <c r="M68" s="442" t="n">
        <v>883</v>
      </c>
      <c r="N68" s="442" t="n">
        <v>0</v>
      </c>
      <c r="O68" s="133" t="n">
        <v>135</v>
      </c>
      <c r="P68" s="132" t="n">
        <v>-3</v>
      </c>
      <c r="R68" s="132"/>
      <c r="S68" s="132"/>
      <c r="T68" s="132"/>
      <c r="U68" s="132"/>
      <c r="V68" s="132"/>
    </row>
    <row r="69" customFormat="false" ht="12.75" hidden="false" customHeight="true" outlineLevel="0" collapsed="false">
      <c r="A69" s="395" t="n">
        <v>62</v>
      </c>
      <c r="B69" s="396" t="s">
        <v>214</v>
      </c>
      <c r="C69" s="439" t="n">
        <v>3527</v>
      </c>
      <c r="D69" s="398"/>
      <c r="E69" s="194" t="n">
        <v>1337</v>
      </c>
      <c r="F69" s="403"/>
      <c r="G69" s="439" t="n">
        <v>186</v>
      </c>
      <c r="H69" s="398"/>
      <c r="I69" s="441" t="n">
        <v>132</v>
      </c>
      <c r="J69" s="403"/>
      <c r="K69" s="486" t="n">
        <f aca="false">SUM(C69:J69)</f>
        <v>5182</v>
      </c>
      <c r="L69" s="398"/>
      <c r="M69" s="442" t="n">
        <v>5155</v>
      </c>
      <c r="N69" s="442" t="n">
        <v>0</v>
      </c>
      <c r="O69" s="133" t="n">
        <v>1396</v>
      </c>
      <c r="P69" s="132" t="n">
        <v>63</v>
      </c>
      <c r="R69" s="132"/>
      <c r="S69" s="132"/>
      <c r="T69" s="132"/>
      <c r="U69" s="132"/>
      <c r="V69" s="132"/>
    </row>
    <row r="70" customFormat="false" ht="12.75" hidden="false" customHeight="true" outlineLevel="0" collapsed="false">
      <c r="A70" s="395" t="n">
        <v>63</v>
      </c>
      <c r="B70" s="396" t="s">
        <v>215</v>
      </c>
      <c r="C70" s="439" t="n">
        <v>415</v>
      </c>
      <c r="D70" s="398"/>
      <c r="E70" s="194" t="n">
        <v>308</v>
      </c>
      <c r="F70" s="403"/>
      <c r="G70" s="439" t="n">
        <v>31</v>
      </c>
      <c r="H70" s="398"/>
      <c r="I70" s="441" t="n">
        <v>58</v>
      </c>
      <c r="J70" s="403"/>
      <c r="K70" s="486" t="n">
        <f aca="false">SUM(C70:J70)</f>
        <v>812</v>
      </c>
      <c r="L70" s="398"/>
      <c r="M70" s="442" t="n">
        <v>782</v>
      </c>
      <c r="N70" s="442" t="n">
        <v>0</v>
      </c>
      <c r="O70" s="133" t="n">
        <v>271</v>
      </c>
      <c r="P70" s="132" t="n">
        <v>-24</v>
      </c>
      <c r="R70" s="132"/>
      <c r="S70" s="132"/>
      <c r="T70" s="132"/>
      <c r="U70" s="132"/>
      <c r="V70" s="132"/>
    </row>
    <row r="71" customFormat="false" ht="12.75" hidden="false" customHeight="true" outlineLevel="0" collapsed="false">
      <c r="A71" s="395" t="n">
        <v>64</v>
      </c>
      <c r="B71" s="396" t="s">
        <v>216</v>
      </c>
      <c r="C71" s="439" t="n">
        <v>584</v>
      </c>
      <c r="D71" s="398"/>
      <c r="E71" s="194" t="n">
        <v>474</v>
      </c>
      <c r="F71" s="403"/>
      <c r="G71" s="439" t="n">
        <v>13</v>
      </c>
      <c r="H71" s="398"/>
      <c r="I71" s="441" t="n">
        <v>24</v>
      </c>
      <c r="J71" s="403"/>
      <c r="K71" s="486" t="n">
        <f aca="false">SUM(C71:J71)</f>
        <v>1095</v>
      </c>
      <c r="L71" s="398"/>
      <c r="M71" s="442" t="n">
        <v>1047</v>
      </c>
      <c r="N71" s="442" t="n">
        <v>0</v>
      </c>
      <c r="O71" s="133" t="n">
        <v>270</v>
      </c>
      <c r="P71" s="132" t="n">
        <v>-166</v>
      </c>
      <c r="R71" s="132"/>
      <c r="S71" s="132"/>
      <c r="T71" s="132"/>
      <c r="U71" s="132"/>
      <c r="V71" s="132"/>
    </row>
    <row r="72" customFormat="false" ht="12.75" hidden="false" customHeight="true" outlineLevel="0" collapsed="false">
      <c r="A72" s="395" t="n">
        <v>65</v>
      </c>
      <c r="B72" s="396" t="s">
        <v>217</v>
      </c>
      <c r="C72" s="439" t="n">
        <v>334</v>
      </c>
      <c r="D72" s="398"/>
      <c r="E72" s="194" t="n">
        <v>123</v>
      </c>
      <c r="F72" s="403"/>
      <c r="G72" s="439" t="n">
        <v>0</v>
      </c>
      <c r="H72" s="398"/>
      <c r="I72" s="441" t="n">
        <v>0</v>
      </c>
      <c r="J72" s="403"/>
      <c r="K72" s="486" t="n">
        <f aca="false">SUM(C72:J72)</f>
        <v>457</v>
      </c>
      <c r="L72" s="398"/>
      <c r="M72" s="442" t="n">
        <v>437</v>
      </c>
      <c r="N72" s="442" t="n">
        <v>0</v>
      </c>
      <c r="O72" s="133" t="n">
        <v>117</v>
      </c>
      <c r="P72" s="132" t="n">
        <v>-9</v>
      </c>
      <c r="R72" s="132"/>
      <c r="S72" s="132"/>
      <c r="T72" s="132"/>
      <c r="U72" s="132"/>
      <c r="V72" s="132"/>
    </row>
    <row r="73" customFormat="false" ht="12.75" hidden="false" customHeight="true" outlineLevel="0" collapsed="false">
      <c r="A73" s="395" t="n">
        <v>66</v>
      </c>
      <c r="B73" s="396" t="s">
        <v>218</v>
      </c>
      <c r="C73" s="439" t="n">
        <v>465</v>
      </c>
      <c r="D73" s="398"/>
      <c r="E73" s="194" t="n">
        <v>276</v>
      </c>
      <c r="F73" s="403"/>
      <c r="G73" s="439" t="n">
        <v>1</v>
      </c>
      <c r="H73" s="398"/>
      <c r="I73" s="441" t="n">
        <v>19</v>
      </c>
      <c r="J73" s="403"/>
      <c r="K73" s="486" t="n">
        <f aca="false">SUM(C73:J73)</f>
        <v>761</v>
      </c>
      <c r="L73" s="398"/>
      <c r="M73" s="442" t="n">
        <v>776</v>
      </c>
      <c r="N73" s="442" t="n">
        <v>0</v>
      </c>
      <c r="O73" s="133" t="n">
        <v>247</v>
      </c>
      <c r="P73" s="132" t="n">
        <v>-49</v>
      </c>
      <c r="R73" s="132"/>
      <c r="S73" s="132"/>
      <c r="T73" s="132"/>
      <c r="U73" s="132"/>
      <c r="V73" s="132"/>
    </row>
    <row r="74" customFormat="false" ht="12.75" hidden="false" customHeight="true" outlineLevel="0" collapsed="false">
      <c r="A74" s="395" t="n">
        <v>67</v>
      </c>
      <c r="B74" s="396" t="s">
        <v>219</v>
      </c>
      <c r="C74" s="439" t="n">
        <v>804</v>
      </c>
      <c r="D74" s="398"/>
      <c r="E74" s="194" t="n">
        <v>1397</v>
      </c>
      <c r="F74" s="403"/>
      <c r="G74" s="439" t="n">
        <v>58</v>
      </c>
      <c r="H74" s="398"/>
      <c r="I74" s="441" t="n">
        <v>10</v>
      </c>
      <c r="J74" s="403"/>
      <c r="K74" s="486" t="n">
        <f aca="false">SUM(C74:J74)</f>
        <v>2269</v>
      </c>
      <c r="L74" s="398"/>
      <c r="M74" s="442" t="n">
        <v>2354</v>
      </c>
      <c r="N74" s="442" t="n">
        <v>0</v>
      </c>
      <c r="O74" s="133" t="n">
        <v>1165</v>
      </c>
      <c r="P74" s="132" t="n">
        <v>-282</v>
      </c>
      <c r="R74" s="132"/>
      <c r="S74" s="132"/>
      <c r="T74" s="132"/>
      <c r="U74" s="132"/>
      <c r="V74" s="132"/>
    </row>
    <row r="75" customFormat="false" ht="12.75" hidden="false" customHeight="true" outlineLevel="0" collapsed="false">
      <c r="A75" s="395" t="n">
        <v>68</v>
      </c>
      <c r="B75" s="396" t="s">
        <v>220</v>
      </c>
      <c r="C75" s="439" t="n">
        <v>402</v>
      </c>
      <c r="D75" s="398"/>
      <c r="E75" s="194" t="n">
        <v>917</v>
      </c>
      <c r="F75" s="403"/>
      <c r="G75" s="439" t="n">
        <v>124</v>
      </c>
      <c r="H75" s="398"/>
      <c r="I75" s="441" t="n">
        <v>44</v>
      </c>
      <c r="J75" s="403"/>
      <c r="K75" s="486" t="n">
        <f aca="false">SUM(C75:J75)</f>
        <v>1487</v>
      </c>
      <c r="L75" s="398"/>
      <c r="M75" s="442" t="n">
        <v>1405</v>
      </c>
      <c r="N75" s="442" t="n">
        <v>0</v>
      </c>
      <c r="O75" s="133" t="n">
        <v>681</v>
      </c>
      <c r="P75" s="132" t="n">
        <v>-175</v>
      </c>
      <c r="R75" s="132"/>
      <c r="S75" s="132"/>
      <c r="T75" s="132"/>
      <c r="U75" s="132"/>
      <c r="V75" s="132"/>
    </row>
    <row r="76" customFormat="false" ht="12.75" hidden="false" customHeight="true" outlineLevel="0" collapsed="false">
      <c r="A76" s="395" t="n">
        <v>69</v>
      </c>
      <c r="B76" s="396" t="s">
        <v>221</v>
      </c>
      <c r="C76" s="439" t="n">
        <v>1026</v>
      </c>
      <c r="D76" s="398"/>
      <c r="E76" s="194" t="n">
        <v>1304</v>
      </c>
      <c r="F76" s="403"/>
      <c r="G76" s="439" t="n">
        <v>302</v>
      </c>
      <c r="H76" s="398"/>
      <c r="I76" s="441" t="n">
        <v>38</v>
      </c>
      <c r="J76" s="403"/>
      <c r="K76" s="486" t="n">
        <f aca="false">SUM(C76:J76)</f>
        <v>2670</v>
      </c>
      <c r="L76" s="398"/>
      <c r="M76" s="442" t="n">
        <v>2643</v>
      </c>
      <c r="N76" s="442" t="n">
        <v>0</v>
      </c>
      <c r="O76" s="133" t="n">
        <v>1042</v>
      </c>
      <c r="P76" s="132" t="n">
        <v>-282</v>
      </c>
      <c r="R76" s="132"/>
      <c r="S76" s="132"/>
      <c r="T76" s="132"/>
      <c r="U76" s="132"/>
      <c r="V76" s="132"/>
    </row>
    <row r="77" customFormat="false" ht="12.75" hidden="false" customHeight="true" outlineLevel="0" collapsed="false">
      <c r="A77" s="395" t="n">
        <v>70</v>
      </c>
      <c r="B77" s="396" t="s">
        <v>222</v>
      </c>
      <c r="C77" s="439" t="n">
        <v>267</v>
      </c>
      <c r="D77" s="398"/>
      <c r="E77" s="194" t="n">
        <v>291</v>
      </c>
      <c r="F77" s="403"/>
      <c r="G77" s="439" t="n">
        <v>29</v>
      </c>
      <c r="H77" s="398"/>
      <c r="I77" s="441" t="n">
        <v>0</v>
      </c>
      <c r="J77" s="403"/>
      <c r="K77" s="486" t="n">
        <f aca="false">SUM(C77:J77)</f>
        <v>587</v>
      </c>
      <c r="L77" s="398"/>
      <c r="M77" s="442" t="n">
        <v>546</v>
      </c>
      <c r="N77" s="442" t="n">
        <v>0</v>
      </c>
      <c r="O77" s="133" t="n">
        <v>267</v>
      </c>
      <c r="P77" s="132" t="n">
        <v>37</v>
      </c>
      <c r="R77" s="132"/>
      <c r="S77" s="132"/>
      <c r="T77" s="132"/>
      <c r="U77" s="132"/>
      <c r="V77" s="132"/>
    </row>
    <row r="78" customFormat="false" ht="12.75" hidden="false" customHeight="true" outlineLevel="0" collapsed="false">
      <c r="A78" s="395" t="n">
        <v>71</v>
      </c>
      <c r="B78" s="396" t="s">
        <v>223</v>
      </c>
      <c r="C78" s="439" t="n">
        <v>539</v>
      </c>
      <c r="D78" s="398"/>
      <c r="E78" s="194" t="n">
        <v>414</v>
      </c>
      <c r="F78" s="403"/>
      <c r="G78" s="439" t="n">
        <v>5</v>
      </c>
      <c r="H78" s="398"/>
      <c r="I78" s="441" t="n">
        <v>23</v>
      </c>
      <c r="J78" s="403"/>
      <c r="K78" s="486" t="n">
        <f aca="false">SUM(C78:J78)</f>
        <v>981</v>
      </c>
      <c r="L78" s="398"/>
      <c r="M78" s="442" t="n">
        <v>1004</v>
      </c>
      <c r="N78" s="442" t="n">
        <v>0</v>
      </c>
      <c r="O78" s="133" t="n">
        <v>345</v>
      </c>
      <c r="P78" s="132" t="n">
        <v>-90</v>
      </c>
      <c r="R78" s="132"/>
      <c r="S78" s="132"/>
      <c r="T78" s="132"/>
      <c r="U78" s="132"/>
      <c r="V78" s="132"/>
    </row>
    <row r="79" customFormat="false" ht="12.75" hidden="false" customHeight="true" outlineLevel="0" collapsed="false">
      <c r="A79" s="395" t="n">
        <v>72</v>
      </c>
      <c r="B79" s="396" t="s">
        <v>224</v>
      </c>
      <c r="C79" s="439" t="n">
        <v>676</v>
      </c>
      <c r="D79" s="398"/>
      <c r="E79" s="194" t="n">
        <v>375</v>
      </c>
      <c r="F79" s="403"/>
      <c r="G79" s="439" t="n">
        <v>41</v>
      </c>
      <c r="H79" s="398"/>
      <c r="I79" s="441" t="n">
        <v>0</v>
      </c>
      <c r="J79" s="403"/>
      <c r="K79" s="486" t="n">
        <f aca="false">SUM(C79:J79)</f>
        <v>1092</v>
      </c>
      <c r="L79" s="398"/>
      <c r="M79" s="442" t="n">
        <v>989</v>
      </c>
      <c r="N79" s="442" t="n">
        <v>0</v>
      </c>
      <c r="O79" s="133" t="n">
        <v>332</v>
      </c>
      <c r="P79" s="132" t="n">
        <v>-56</v>
      </c>
      <c r="R79" s="132"/>
      <c r="S79" s="132"/>
      <c r="T79" s="132"/>
      <c r="U79" s="132"/>
      <c r="V79" s="132"/>
    </row>
    <row r="80" customFormat="false" ht="12.75" hidden="false" customHeight="true" outlineLevel="0" collapsed="false">
      <c r="A80" s="395" t="n">
        <v>73</v>
      </c>
      <c r="B80" s="396" t="s">
        <v>225</v>
      </c>
      <c r="C80" s="439" t="n">
        <v>473</v>
      </c>
      <c r="D80" s="398"/>
      <c r="E80" s="194" t="n">
        <v>360</v>
      </c>
      <c r="F80" s="403"/>
      <c r="G80" s="439" t="n">
        <v>0</v>
      </c>
      <c r="H80" s="398"/>
      <c r="I80" s="441" t="n">
        <v>62</v>
      </c>
      <c r="J80" s="403"/>
      <c r="K80" s="486" t="n">
        <f aca="false">SUM(C80:J80)</f>
        <v>895</v>
      </c>
      <c r="L80" s="398"/>
      <c r="M80" s="442" t="n">
        <v>862</v>
      </c>
      <c r="N80" s="442" t="n">
        <v>0</v>
      </c>
      <c r="O80" s="133" t="n">
        <v>311</v>
      </c>
      <c r="P80" s="132" t="n">
        <v>-39</v>
      </c>
      <c r="R80" s="132"/>
      <c r="S80" s="132"/>
      <c r="T80" s="132"/>
      <c r="U80" s="132"/>
      <c r="V80" s="132"/>
    </row>
    <row r="81" customFormat="false" ht="12.75" hidden="false" customHeight="true" outlineLevel="0" collapsed="false">
      <c r="A81" s="395" t="n">
        <v>74</v>
      </c>
      <c r="B81" s="396" t="s">
        <v>226</v>
      </c>
      <c r="C81" s="439" t="n">
        <v>254</v>
      </c>
      <c r="D81" s="398"/>
      <c r="E81" s="194" t="n">
        <v>567</v>
      </c>
      <c r="F81" s="403"/>
      <c r="G81" s="439" t="n">
        <v>4</v>
      </c>
      <c r="H81" s="398"/>
      <c r="I81" s="441" t="n">
        <v>40</v>
      </c>
      <c r="J81" s="403"/>
      <c r="K81" s="486" t="n">
        <f aca="false">SUM(C81:J81)</f>
        <v>865</v>
      </c>
      <c r="L81" s="398"/>
      <c r="M81" s="442" t="n">
        <v>949</v>
      </c>
      <c r="N81" s="442" t="n">
        <v>0</v>
      </c>
      <c r="O81" s="133" t="n">
        <v>534</v>
      </c>
      <c r="P81" s="132" t="n">
        <v>-97</v>
      </c>
      <c r="R81" s="132"/>
      <c r="S81" s="132"/>
      <c r="T81" s="132"/>
      <c r="U81" s="132"/>
      <c r="V81" s="132"/>
    </row>
    <row r="82" customFormat="false" ht="12.75" hidden="false" customHeight="true" outlineLevel="0" collapsed="false">
      <c r="A82" s="395" t="n">
        <v>75</v>
      </c>
      <c r="B82" s="396" t="s">
        <v>227</v>
      </c>
      <c r="C82" s="439" t="n">
        <v>1916</v>
      </c>
      <c r="D82" s="398"/>
      <c r="E82" s="194" t="n">
        <v>2548</v>
      </c>
      <c r="F82" s="403"/>
      <c r="G82" s="439" t="n">
        <v>671</v>
      </c>
      <c r="H82" s="398"/>
      <c r="I82" s="441" t="n">
        <v>118</v>
      </c>
      <c r="J82" s="403"/>
      <c r="K82" s="486" t="n">
        <f aca="false">SUM(C82:J82)</f>
        <v>5253</v>
      </c>
      <c r="L82" s="398"/>
      <c r="M82" s="442" t="n">
        <v>4744</v>
      </c>
      <c r="N82" s="442" t="n">
        <v>0</v>
      </c>
      <c r="O82" s="133" t="n">
        <v>1871</v>
      </c>
      <c r="P82" s="132" t="n">
        <v>-438</v>
      </c>
      <c r="R82" s="132"/>
      <c r="S82" s="132"/>
      <c r="T82" s="132"/>
      <c r="U82" s="132"/>
      <c r="V82" s="132"/>
    </row>
    <row r="83" customFormat="false" ht="12.75" hidden="false" customHeight="true" outlineLevel="0" collapsed="false">
      <c r="A83" s="395" t="n">
        <v>76</v>
      </c>
      <c r="B83" s="396" t="s">
        <v>228</v>
      </c>
      <c r="C83" s="439" t="n">
        <v>1764</v>
      </c>
      <c r="D83" s="398"/>
      <c r="E83" s="194" t="n">
        <v>1536</v>
      </c>
      <c r="F83" s="403"/>
      <c r="G83" s="439" t="n">
        <v>7</v>
      </c>
      <c r="H83" s="398"/>
      <c r="I83" s="441" t="n">
        <v>273</v>
      </c>
      <c r="J83" s="403"/>
      <c r="K83" s="486" t="n">
        <f aca="false">SUM(C83:J83)</f>
        <v>3580</v>
      </c>
      <c r="L83" s="398"/>
      <c r="M83" s="442" t="n">
        <v>3513</v>
      </c>
      <c r="N83" s="442" t="n">
        <v>0</v>
      </c>
      <c r="O83" s="133" t="n">
        <v>1236</v>
      </c>
      <c r="P83" s="132" t="n">
        <v>-170</v>
      </c>
      <c r="R83" s="132"/>
      <c r="S83" s="132"/>
      <c r="T83" s="132"/>
      <c r="U83" s="132"/>
      <c r="V83" s="132"/>
    </row>
    <row r="84" customFormat="false" ht="12.75" hidden="false" customHeight="true" outlineLevel="0" collapsed="false">
      <c r="A84" s="395" t="n">
        <v>77</v>
      </c>
      <c r="B84" s="396" t="s">
        <v>229</v>
      </c>
      <c r="C84" s="439" t="n">
        <v>1232</v>
      </c>
      <c r="D84" s="398"/>
      <c r="E84" s="194" t="n">
        <v>1014</v>
      </c>
      <c r="F84" s="403"/>
      <c r="G84" s="439" t="n">
        <v>39</v>
      </c>
      <c r="H84" s="398"/>
      <c r="I84" s="441" t="n">
        <v>241</v>
      </c>
      <c r="J84" s="403"/>
      <c r="K84" s="486" t="n">
        <f aca="false">SUM(C84:J84)</f>
        <v>2526</v>
      </c>
      <c r="L84" s="398"/>
      <c r="M84" s="442" t="n">
        <v>2565</v>
      </c>
      <c r="N84" s="442" t="n">
        <v>0</v>
      </c>
      <c r="O84" s="133" t="n">
        <v>1122</v>
      </c>
      <c r="P84" s="132" t="n">
        <v>97</v>
      </c>
      <c r="R84" s="132"/>
      <c r="S84" s="132"/>
      <c r="T84" s="132"/>
      <c r="U84" s="132"/>
      <c r="V84" s="132"/>
    </row>
    <row r="85" customFormat="false" ht="12.75" hidden="false" customHeight="true" outlineLevel="0" collapsed="false">
      <c r="A85" s="395" t="n">
        <v>78</v>
      </c>
      <c r="B85" s="396" t="s">
        <v>230</v>
      </c>
      <c r="C85" s="439" t="n">
        <v>714</v>
      </c>
      <c r="D85" s="398"/>
      <c r="E85" s="194" t="n">
        <v>1136</v>
      </c>
      <c r="F85" s="403"/>
      <c r="G85" s="439" t="n">
        <v>31</v>
      </c>
      <c r="H85" s="398"/>
      <c r="I85" s="441" t="n">
        <v>45</v>
      </c>
      <c r="J85" s="403"/>
      <c r="K85" s="486" t="n">
        <f aca="false">SUM(C85:J85)</f>
        <v>1926</v>
      </c>
      <c r="L85" s="398"/>
      <c r="M85" s="442" t="n">
        <v>1930</v>
      </c>
      <c r="N85" s="442" t="n">
        <v>0</v>
      </c>
      <c r="O85" s="133" t="n">
        <v>1292</v>
      </c>
      <c r="P85" s="132" t="n">
        <v>135</v>
      </c>
      <c r="R85" s="132"/>
      <c r="S85" s="132"/>
      <c r="T85" s="132"/>
      <c r="U85" s="132"/>
      <c r="V85" s="132"/>
    </row>
    <row r="86" customFormat="false" ht="12.75" hidden="false" customHeight="true" outlineLevel="0" collapsed="false">
      <c r="A86" s="395" t="n">
        <v>79</v>
      </c>
      <c r="B86" s="396" t="s">
        <v>231</v>
      </c>
      <c r="C86" s="439" t="n">
        <v>544</v>
      </c>
      <c r="D86" s="398" t="s">
        <v>167</v>
      </c>
      <c r="E86" s="194" t="n">
        <v>234</v>
      </c>
      <c r="F86" s="403" t="s">
        <v>167</v>
      </c>
      <c r="G86" s="439" t="n">
        <v>0</v>
      </c>
      <c r="H86" s="398" t="s">
        <v>167</v>
      </c>
      <c r="I86" s="441" t="n">
        <v>99</v>
      </c>
      <c r="J86" s="403" t="s">
        <v>167</v>
      </c>
      <c r="K86" s="486" t="n">
        <f aca="false">SUM(C86:J86)</f>
        <v>877</v>
      </c>
      <c r="L86" s="398"/>
      <c r="M86" s="442" t="n">
        <v>769</v>
      </c>
      <c r="N86" s="442" t="n">
        <v>0</v>
      </c>
      <c r="O86" s="133" t="n">
        <v>198</v>
      </c>
      <c r="P86" s="132" t="n">
        <v>-92</v>
      </c>
      <c r="R86" s="132"/>
      <c r="S86" s="132"/>
      <c r="T86" s="132"/>
      <c r="U86" s="132"/>
      <c r="V86" s="132"/>
    </row>
    <row r="87" customFormat="false" ht="12.75" hidden="false" customHeight="true" outlineLevel="0" collapsed="false">
      <c r="A87" s="395" t="n">
        <v>80</v>
      </c>
      <c r="B87" s="396" t="s">
        <v>232</v>
      </c>
      <c r="C87" s="439" t="n">
        <v>978</v>
      </c>
      <c r="D87" s="398"/>
      <c r="E87" s="194" t="n">
        <v>361</v>
      </c>
      <c r="F87" s="403"/>
      <c r="G87" s="439" t="n">
        <v>104</v>
      </c>
      <c r="H87" s="398"/>
      <c r="I87" s="441" t="n">
        <v>5</v>
      </c>
      <c r="J87" s="403"/>
      <c r="K87" s="486" t="n">
        <f aca="false">SUM(C87:J87)</f>
        <v>1448</v>
      </c>
      <c r="L87" s="398"/>
      <c r="M87" s="442" t="n">
        <v>1434</v>
      </c>
      <c r="N87" s="442" t="n">
        <v>0</v>
      </c>
      <c r="O87" s="133" t="n">
        <v>437</v>
      </c>
      <c r="P87" s="132" t="n">
        <v>71</v>
      </c>
      <c r="R87" s="132"/>
      <c r="S87" s="132"/>
      <c r="T87" s="132"/>
      <c r="U87" s="132"/>
      <c r="V87" s="132"/>
    </row>
    <row r="88" customFormat="false" ht="12.75" hidden="false" customHeight="true" outlineLevel="0" collapsed="false">
      <c r="A88" s="395" t="n">
        <v>81</v>
      </c>
      <c r="B88" s="396" t="s">
        <v>233</v>
      </c>
      <c r="C88" s="439" t="n">
        <v>401</v>
      </c>
      <c r="D88" s="398"/>
      <c r="E88" s="194" t="n">
        <v>363</v>
      </c>
      <c r="F88" s="403"/>
      <c r="G88" s="439" t="n">
        <v>8</v>
      </c>
      <c r="H88" s="398"/>
      <c r="I88" s="441" t="n">
        <v>0</v>
      </c>
      <c r="J88" s="403"/>
      <c r="K88" s="486" t="n">
        <f aca="false">SUM(C88:J88)</f>
        <v>772</v>
      </c>
      <c r="L88" s="398"/>
      <c r="M88" s="442" t="n">
        <v>764</v>
      </c>
      <c r="N88" s="442" t="n">
        <v>0</v>
      </c>
      <c r="O88" s="133" t="n">
        <v>277</v>
      </c>
      <c r="P88" s="132" t="n">
        <v>-31</v>
      </c>
      <c r="R88" s="132"/>
      <c r="S88" s="132"/>
      <c r="T88" s="132"/>
      <c r="U88" s="132"/>
      <c r="V88" s="132"/>
    </row>
    <row r="89" customFormat="false" ht="12.75" hidden="false" customHeight="true" outlineLevel="0" collapsed="false">
      <c r="A89" s="395" t="n">
        <v>82</v>
      </c>
      <c r="B89" s="396" t="s">
        <v>234</v>
      </c>
      <c r="C89" s="439" t="n">
        <v>273</v>
      </c>
      <c r="D89" s="398"/>
      <c r="E89" s="194" t="n">
        <v>112</v>
      </c>
      <c r="F89" s="403"/>
      <c r="G89" s="439" t="n">
        <v>12</v>
      </c>
      <c r="H89" s="398"/>
      <c r="I89" s="441" t="n">
        <v>3</v>
      </c>
      <c r="J89" s="403"/>
      <c r="K89" s="486" t="n">
        <f aca="false">SUM(C89:J89)</f>
        <v>400</v>
      </c>
      <c r="L89" s="398"/>
      <c r="M89" s="442" t="n">
        <v>314</v>
      </c>
      <c r="N89" s="442" t="n">
        <v>0</v>
      </c>
      <c r="O89" s="133" t="n">
        <v>48</v>
      </c>
      <c r="P89" s="132" t="n">
        <v>-32</v>
      </c>
      <c r="R89" s="132"/>
      <c r="S89" s="132"/>
      <c r="T89" s="132"/>
      <c r="U89" s="132"/>
      <c r="V89" s="132"/>
    </row>
    <row r="90" customFormat="false" ht="12.75" hidden="false" customHeight="true" outlineLevel="0" collapsed="false">
      <c r="A90" s="395" t="n">
        <v>83</v>
      </c>
      <c r="B90" s="396" t="s">
        <v>235</v>
      </c>
      <c r="C90" s="439" t="n">
        <v>421</v>
      </c>
      <c r="D90" s="398"/>
      <c r="E90" s="194" t="n">
        <v>533</v>
      </c>
      <c r="F90" s="403"/>
      <c r="G90" s="439" t="n">
        <v>0</v>
      </c>
      <c r="H90" s="398"/>
      <c r="I90" s="441" t="n">
        <v>31</v>
      </c>
      <c r="J90" s="403"/>
      <c r="K90" s="486" t="n">
        <f aca="false">SUM(C90:J90)</f>
        <v>985</v>
      </c>
      <c r="L90" s="398"/>
      <c r="M90" s="442" t="n">
        <v>956</v>
      </c>
      <c r="N90" s="442" t="n">
        <v>0</v>
      </c>
      <c r="O90" s="133" t="n">
        <v>499</v>
      </c>
      <c r="P90" s="132" t="n">
        <v>2</v>
      </c>
      <c r="R90" s="132"/>
      <c r="S90" s="132"/>
      <c r="T90" s="132"/>
      <c r="U90" s="132"/>
      <c r="V90" s="132"/>
    </row>
    <row r="91" customFormat="false" ht="12.75" hidden="false" customHeight="true" outlineLevel="0" collapsed="false">
      <c r="A91" s="395" t="n">
        <v>84</v>
      </c>
      <c r="B91" s="396" t="s">
        <v>236</v>
      </c>
      <c r="C91" s="439" t="n">
        <v>553</v>
      </c>
      <c r="D91" s="398"/>
      <c r="E91" s="194" t="n">
        <v>469</v>
      </c>
      <c r="F91" s="403"/>
      <c r="G91" s="439" t="n">
        <v>45</v>
      </c>
      <c r="H91" s="398"/>
      <c r="I91" s="441" t="n">
        <v>0</v>
      </c>
      <c r="J91" s="403"/>
      <c r="K91" s="486" t="n">
        <f aca="false">SUM(C91:J91)</f>
        <v>1067</v>
      </c>
      <c r="L91" s="398"/>
      <c r="M91" s="442" t="n">
        <v>1031</v>
      </c>
      <c r="N91" s="442" t="n">
        <v>0</v>
      </c>
      <c r="O91" s="133" t="n">
        <v>353</v>
      </c>
      <c r="P91" s="132" t="n">
        <v>-107</v>
      </c>
      <c r="R91" s="132"/>
      <c r="S91" s="132"/>
      <c r="T91" s="132"/>
      <c r="U91" s="132"/>
      <c r="V91" s="132"/>
    </row>
    <row r="92" customFormat="false" ht="12.75" hidden="false" customHeight="true" outlineLevel="0" collapsed="false">
      <c r="A92" s="395" t="n">
        <v>85</v>
      </c>
      <c r="B92" s="396" t="s">
        <v>237</v>
      </c>
      <c r="C92" s="439" t="n">
        <v>627</v>
      </c>
      <c r="D92" s="398"/>
      <c r="E92" s="194" t="n">
        <v>188</v>
      </c>
      <c r="F92" s="403"/>
      <c r="G92" s="439" t="n">
        <v>39</v>
      </c>
      <c r="H92" s="398"/>
      <c r="I92" s="441" t="n">
        <v>11</v>
      </c>
      <c r="J92" s="403"/>
      <c r="K92" s="486" t="n">
        <f aca="false">SUM(C92:J92)</f>
        <v>865</v>
      </c>
      <c r="L92" s="398"/>
      <c r="M92" s="442" t="n">
        <v>829</v>
      </c>
      <c r="N92" s="442" t="n">
        <v>0</v>
      </c>
      <c r="O92" s="133" t="n">
        <v>150</v>
      </c>
      <c r="P92" s="132" t="n">
        <v>-16</v>
      </c>
      <c r="R92" s="132"/>
      <c r="S92" s="132"/>
      <c r="T92" s="132"/>
      <c r="U92" s="132"/>
      <c r="V92" s="132"/>
    </row>
    <row r="93" customFormat="false" ht="12.75" hidden="false" customHeight="true" outlineLevel="0" collapsed="false">
      <c r="A93" s="395" t="n">
        <v>86</v>
      </c>
      <c r="B93" s="396" t="s">
        <v>238</v>
      </c>
      <c r="C93" s="439" t="n">
        <v>625</v>
      </c>
      <c r="D93" s="398"/>
      <c r="E93" s="194" t="n">
        <v>305</v>
      </c>
      <c r="F93" s="403"/>
      <c r="G93" s="439" t="n">
        <v>80</v>
      </c>
      <c r="H93" s="398"/>
      <c r="I93" s="441" t="n">
        <v>0</v>
      </c>
      <c r="J93" s="403"/>
      <c r="K93" s="486" t="n">
        <f aca="false">SUM(C93:J93)</f>
        <v>1010</v>
      </c>
      <c r="L93" s="398"/>
      <c r="M93" s="442" t="n">
        <v>1027</v>
      </c>
      <c r="N93" s="442" t="n">
        <v>0</v>
      </c>
      <c r="O93" s="133" t="n">
        <v>270</v>
      </c>
      <c r="P93" s="132" t="n">
        <v>-16</v>
      </c>
      <c r="R93" s="132"/>
      <c r="S93" s="132"/>
      <c r="T93" s="132"/>
      <c r="U93" s="132"/>
      <c r="V93" s="132"/>
    </row>
    <row r="94" customFormat="false" ht="12.75" hidden="false" customHeight="true" outlineLevel="0" collapsed="false">
      <c r="A94" s="395" t="n">
        <v>87</v>
      </c>
      <c r="B94" s="396" t="s">
        <v>239</v>
      </c>
      <c r="C94" s="439" t="n">
        <v>441</v>
      </c>
      <c r="D94" s="398"/>
      <c r="E94" s="194" t="n">
        <v>204</v>
      </c>
      <c r="F94" s="403"/>
      <c r="G94" s="439" t="n">
        <v>19</v>
      </c>
      <c r="H94" s="398"/>
      <c r="I94" s="441" t="n">
        <v>0</v>
      </c>
      <c r="J94" s="403"/>
      <c r="K94" s="486" t="n">
        <f aca="false">SUM(C94:J94)</f>
        <v>664</v>
      </c>
      <c r="L94" s="398"/>
      <c r="M94" s="442" t="n">
        <v>594</v>
      </c>
      <c r="N94" s="442" t="n">
        <v>0</v>
      </c>
      <c r="O94" s="133" t="n">
        <v>240</v>
      </c>
      <c r="P94" s="132" t="n">
        <v>60</v>
      </c>
      <c r="R94" s="132"/>
      <c r="S94" s="132"/>
      <c r="T94" s="132"/>
      <c r="U94" s="132"/>
      <c r="V94" s="132"/>
    </row>
    <row r="95" customFormat="false" ht="12.75" hidden="false" customHeight="true" outlineLevel="0" collapsed="false">
      <c r="A95" s="395" t="n">
        <v>88</v>
      </c>
      <c r="B95" s="396" t="s">
        <v>240</v>
      </c>
      <c r="C95" s="439" t="n">
        <v>456</v>
      </c>
      <c r="D95" s="398"/>
      <c r="E95" s="194" t="n">
        <v>311</v>
      </c>
      <c r="F95" s="403"/>
      <c r="G95" s="439" t="n">
        <v>22</v>
      </c>
      <c r="H95" s="398"/>
      <c r="I95" s="441" t="n">
        <v>17</v>
      </c>
      <c r="J95" s="403"/>
      <c r="K95" s="486" t="n">
        <f aca="false">SUM(C95:J95)</f>
        <v>806</v>
      </c>
      <c r="L95" s="398"/>
      <c r="M95" s="442" t="n">
        <v>805</v>
      </c>
      <c r="N95" s="442" t="n">
        <v>0</v>
      </c>
      <c r="O95" s="133" t="n">
        <v>176</v>
      </c>
      <c r="P95" s="132" t="n">
        <v>-158</v>
      </c>
      <c r="R95" s="132"/>
      <c r="S95" s="132"/>
      <c r="T95" s="132"/>
      <c r="U95" s="132"/>
      <c r="V95" s="132"/>
    </row>
    <row r="96" customFormat="false" ht="12.75" hidden="false" customHeight="true" outlineLevel="0" collapsed="false">
      <c r="A96" s="395" t="n">
        <v>89</v>
      </c>
      <c r="B96" s="396" t="s">
        <v>241</v>
      </c>
      <c r="C96" s="439" t="n">
        <v>565</v>
      </c>
      <c r="D96" s="398"/>
      <c r="E96" s="194" t="n">
        <v>405</v>
      </c>
      <c r="F96" s="403"/>
      <c r="G96" s="439" t="n">
        <v>8</v>
      </c>
      <c r="H96" s="398"/>
      <c r="I96" s="441" t="n">
        <v>61</v>
      </c>
      <c r="J96" s="403"/>
      <c r="K96" s="486" t="n">
        <f aca="false">SUM(C96:J96)</f>
        <v>1039</v>
      </c>
      <c r="L96" s="398"/>
      <c r="M96" s="442" t="n">
        <v>1033</v>
      </c>
      <c r="N96" s="442" t="n">
        <v>0</v>
      </c>
      <c r="O96" s="133" t="n">
        <v>351</v>
      </c>
      <c r="P96" s="132" t="n">
        <v>-85</v>
      </c>
      <c r="R96" s="132"/>
      <c r="S96" s="132"/>
      <c r="T96" s="132"/>
      <c r="U96" s="132"/>
      <c r="V96" s="132"/>
    </row>
    <row r="97" customFormat="false" ht="12.75" hidden="false" customHeight="true" outlineLevel="0" collapsed="false">
      <c r="A97" s="395" t="n">
        <v>90</v>
      </c>
      <c r="B97" s="396" t="s">
        <v>242</v>
      </c>
      <c r="C97" s="439" t="n">
        <v>153</v>
      </c>
      <c r="D97" s="398"/>
      <c r="E97" s="194" t="n">
        <v>50</v>
      </c>
      <c r="F97" s="403"/>
      <c r="G97" s="439" t="n">
        <v>0</v>
      </c>
      <c r="H97" s="398"/>
      <c r="I97" s="441" t="n">
        <v>51</v>
      </c>
      <c r="J97" s="403"/>
      <c r="K97" s="486" t="n">
        <f aca="false">SUM(C97:J97)</f>
        <v>254</v>
      </c>
      <c r="L97" s="398"/>
      <c r="M97" s="442" t="n">
        <v>273</v>
      </c>
      <c r="N97" s="442" t="n">
        <v>0</v>
      </c>
      <c r="O97" s="133" t="n">
        <v>43</v>
      </c>
      <c r="P97" s="132" t="n">
        <v>0</v>
      </c>
      <c r="R97" s="132"/>
      <c r="S97" s="132"/>
      <c r="T97" s="132"/>
      <c r="U97" s="132"/>
      <c r="V97" s="132"/>
    </row>
    <row r="98" customFormat="false" ht="12.75" hidden="false" customHeight="true" outlineLevel="0" collapsed="false">
      <c r="A98" s="395" t="n">
        <v>91</v>
      </c>
      <c r="B98" s="396" t="s">
        <v>243</v>
      </c>
      <c r="C98" s="439" t="n">
        <v>901</v>
      </c>
      <c r="D98" s="398"/>
      <c r="E98" s="194" t="n">
        <v>1163</v>
      </c>
      <c r="F98" s="403"/>
      <c r="G98" s="439" t="n">
        <v>40</v>
      </c>
      <c r="H98" s="398"/>
      <c r="I98" s="441" t="n">
        <v>314</v>
      </c>
      <c r="J98" s="403"/>
      <c r="K98" s="486" t="n">
        <f aca="false">SUM(C98:J98)</f>
        <v>2418</v>
      </c>
      <c r="L98" s="398"/>
      <c r="M98" s="442" t="n">
        <v>2338</v>
      </c>
      <c r="N98" s="442" t="n">
        <v>0</v>
      </c>
      <c r="O98" s="133" t="n">
        <v>905</v>
      </c>
      <c r="P98" s="132" t="n">
        <v>-312</v>
      </c>
      <c r="R98" s="132"/>
      <c r="S98" s="132"/>
      <c r="T98" s="132"/>
      <c r="U98" s="132"/>
      <c r="V98" s="132"/>
    </row>
    <row r="99" customFormat="false" ht="12.75" hidden="false" customHeight="true" outlineLevel="0" collapsed="false">
      <c r="A99" s="395" t="n">
        <v>92</v>
      </c>
      <c r="B99" s="396" t="s">
        <v>244</v>
      </c>
      <c r="C99" s="439" t="n">
        <v>955</v>
      </c>
      <c r="D99" s="398"/>
      <c r="E99" s="194" t="n">
        <v>1044</v>
      </c>
      <c r="F99" s="403"/>
      <c r="G99" s="439" t="n">
        <v>79</v>
      </c>
      <c r="H99" s="398"/>
      <c r="I99" s="441" t="n">
        <v>204</v>
      </c>
      <c r="J99" s="403"/>
      <c r="K99" s="486" t="n">
        <f aca="false">SUM(C99:J99)</f>
        <v>2282</v>
      </c>
      <c r="L99" s="398"/>
      <c r="M99" s="442" t="n">
        <v>2469</v>
      </c>
      <c r="N99" s="442" t="n">
        <v>0</v>
      </c>
      <c r="O99" s="133" t="n">
        <v>1130</v>
      </c>
      <c r="P99" s="132" t="n">
        <v>-13</v>
      </c>
      <c r="R99" s="132"/>
      <c r="S99" s="132"/>
      <c r="T99" s="132"/>
      <c r="U99" s="132"/>
      <c r="V99" s="132"/>
    </row>
    <row r="100" customFormat="false" ht="12.75" hidden="false" customHeight="true" outlineLevel="0" collapsed="false">
      <c r="A100" s="395" t="n">
        <v>93</v>
      </c>
      <c r="B100" s="396" t="s">
        <v>245</v>
      </c>
      <c r="C100" s="439" t="n">
        <v>1636</v>
      </c>
      <c r="D100" s="398"/>
      <c r="E100" s="194" t="n">
        <v>1422</v>
      </c>
      <c r="F100" s="403"/>
      <c r="G100" s="439" t="n">
        <v>364</v>
      </c>
      <c r="H100" s="398"/>
      <c r="I100" s="441" t="n">
        <v>610</v>
      </c>
      <c r="J100" s="403"/>
      <c r="K100" s="486" t="n">
        <f aca="false">SUM(C100:J100)</f>
        <v>4032</v>
      </c>
      <c r="L100" s="398"/>
      <c r="M100" s="442" t="n">
        <v>3824</v>
      </c>
      <c r="N100" s="442" t="n">
        <v>0</v>
      </c>
      <c r="O100" s="133" t="n">
        <v>1000</v>
      </c>
      <c r="P100" s="132" t="n">
        <v>-282</v>
      </c>
      <c r="R100" s="132"/>
      <c r="S100" s="132"/>
      <c r="T100" s="132"/>
      <c r="U100" s="132"/>
      <c r="V100" s="132"/>
    </row>
    <row r="101" customFormat="false" ht="12.75" hidden="false" customHeight="true" outlineLevel="0" collapsed="false">
      <c r="A101" s="395" t="n">
        <v>94</v>
      </c>
      <c r="B101" s="396" t="s">
        <v>246</v>
      </c>
      <c r="C101" s="439" t="n">
        <v>553</v>
      </c>
      <c r="D101" s="398" t="s">
        <v>167</v>
      </c>
      <c r="E101" s="194" t="n">
        <v>955</v>
      </c>
      <c r="F101" s="403"/>
      <c r="G101" s="439" t="n">
        <v>189</v>
      </c>
      <c r="H101" s="398" t="s">
        <v>167</v>
      </c>
      <c r="I101" s="441" t="n">
        <v>222</v>
      </c>
      <c r="J101" s="403" t="s">
        <v>167</v>
      </c>
      <c r="K101" s="486" t="n">
        <f aca="false">SUM(C101:J101)</f>
        <v>1919</v>
      </c>
      <c r="L101" s="398"/>
      <c r="M101" s="442" t="n">
        <v>1919</v>
      </c>
      <c r="N101" s="442" t="n">
        <v>0</v>
      </c>
      <c r="O101" s="133" t="n">
        <v>672</v>
      </c>
      <c r="P101" s="132" t="n">
        <v>-340</v>
      </c>
      <c r="R101" s="132"/>
      <c r="S101" s="132"/>
      <c r="T101" s="132"/>
      <c r="U101" s="132"/>
      <c r="V101" s="132"/>
    </row>
    <row r="102" customFormat="false" ht="12.75" hidden="false" customHeight="true" outlineLevel="0" collapsed="false">
      <c r="A102" s="395" t="n">
        <v>95</v>
      </c>
      <c r="B102" s="396" t="s">
        <v>247</v>
      </c>
      <c r="C102" s="439" t="n">
        <v>756</v>
      </c>
      <c r="D102" s="398" t="s">
        <v>167</v>
      </c>
      <c r="E102" s="194" t="n">
        <v>713</v>
      </c>
      <c r="F102" s="403"/>
      <c r="G102" s="439" t="n">
        <v>49</v>
      </c>
      <c r="H102" s="398" t="s">
        <v>167</v>
      </c>
      <c r="I102" s="441" t="n">
        <v>41</v>
      </c>
      <c r="J102" s="403" t="s">
        <v>167</v>
      </c>
      <c r="K102" s="486" t="n">
        <f aca="false">SUM(C102:J102)</f>
        <v>1559</v>
      </c>
      <c r="L102" s="398"/>
      <c r="M102" s="442" t="n">
        <v>1533</v>
      </c>
      <c r="N102" s="442" t="n">
        <v>0</v>
      </c>
      <c r="O102" s="133" t="n">
        <v>595</v>
      </c>
      <c r="P102" s="132" t="n">
        <v>-80</v>
      </c>
      <c r="R102" s="132"/>
      <c r="S102" s="132"/>
      <c r="T102" s="132"/>
      <c r="U102" s="132"/>
      <c r="V102" s="132"/>
    </row>
    <row r="103" customFormat="false" ht="12.75" hidden="false" customHeight="true" outlineLevel="0" collapsed="false">
      <c r="A103" s="395" t="n">
        <v>971</v>
      </c>
      <c r="B103" s="396" t="s">
        <v>248</v>
      </c>
      <c r="C103" s="439" t="n">
        <v>555</v>
      </c>
      <c r="D103" s="398"/>
      <c r="E103" s="194" t="n">
        <v>224</v>
      </c>
      <c r="F103" s="403"/>
      <c r="G103" s="439" t="n">
        <v>63</v>
      </c>
      <c r="H103" s="398"/>
      <c r="I103" s="441" t="n">
        <v>52</v>
      </c>
      <c r="J103" s="403"/>
      <c r="K103" s="486" t="n">
        <f aca="false">SUM(C103:J103)</f>
        <v>894</v>
      </c>
      <c r="L103" s="398"/>
      <c r="M103" s="442" t="n">
        <v>838</v>
      </c>
      <c r="N103" s="442" t="n">
        <v>0</v>
      </c>
      <c r="O103" s="133" t="n">
        <v>152</v>
      </c>
      <c r="P103" s="132" t="n">
        <v>-77</v>
      </c>
      <c r="R103" s="132"/>
      <c r="S103" s="132"/>
      <c r="T103" s="132"/>
      <c r="U103" s="132"/>
      <c r="V103" s="132"/>
    </row>
    <row r="104" customFormat="false" ht="12.75" hidden="false" customHeight="true" outlineLevel="0" collapsed="false">
      <c r="A104" s="395" t="n">
        <v>972</v>
      </c>
      <c r="B104" s="396" t="s">
        <v>249</v>
      </c>
      <c r="C104" s="439" t="n">
        <v>646</v>
      </c>
      <c r="D104" s="398"/>
      <c r="E104" s="194" t="n">
        <v>392</v>
      </c>
      <c r="F104" s="403"/>
      <c r="G104" s="439" t="n">
        <v>25</v>
      </c>
      <c r="H104" s="398"/>
      <c r="I104" s="441" t="n">
        <v>22</v>
      </c>
      <c r="J104" s="403"/>
      <c r="K104" s="486" t="n">
        <f aca="false">SUM(C104:J104)</f>
        <v>1085</v>
      </c>
      <c r="L104" s="398"/>
      <c r="M104" s="442" t="n">
        <v>1044</v>
      </c>
      <c r="N104" s="442" t="n">
        <v>0</v>
      </c>
      <c r="O104" s="133" t="n">
        <v>428</v>
      </c>
      <c r="P104" s="132" t="n">
        <v>53</v>
      </c>
      <c r="R104" s="132"/>
      <c r="S104" s="132"/>
      <c r="T104" s="132"/>
      <c r="U104" s="132"/>
      <c r="V104" s="132"/>
    </row>
    <row r="105" customFormat="false" ht="12.75" hidden="false" customHeight="true" outlineLevel="0" collapsed="false">
      <c r="A105" s="395" t="n">
        <v>973</v>
      </c>
      <c r="B105" s="396" t="s">
        <v>250</v>
      </c>
      <c r="C105" s="439" t="n">
        <v>307</v>
      </c>
      <c r="D105" s="398" t="s">
        <v>167</v>
      </c>
      <c r="E105" s="194" t="n">
        <v>110</v>
      </c>
      <c r="F105" s="403" t="s">
        <v>167</v>
      </c>
      <c r="G105" s="439" t="n">
        <v>0</v>
      </c>
      <c r="H105" s="398" t="s">
        <v>167</v>
      </c>
      <c r="I105" s="441" t="n">
        <v>46</v>
      </c>
      <c r="J105" s="403" t="s">
        <v>167</v>
      </c>
      <c r="K105" s="486" t="n">
        <f aca="false">SUM(C105:J105)</f>
        <v>463</v>
      </c>
      <c r="L105" s="398" t="s">
        <v>167</v>
      </c>
      <c r="M105" s="442" t="n">
        <v>463</v>
      </c>
      <c r="N105" s="442" t="n">
        <v>0</v>
      </c>
      <c r="O105" s="133" t="n">
        <v>117</v>
      </c>
      <c r="P105" s="132" t="n">
        <v>7</v>
      </c>
      <c r="R105" s="132"/>
      <c r="S105" s="132"/>
      <c r="T105" s="132"/>
      <c r="U105" s="132"/>
      <c r="V105" s="132"/>
    </row>
    <row r="106" customFormat="false" ht="12.75" hidden="false" customHeight="true" outlineLevel="0" collapsed="false">
      <c r="A106" s="405" t="n">
        <v>974</v>
      </c>
      <c r="B106" s="406" t="s">
        <v>251</v>
      </c>
      <c r="C106" s="443" t="n">
        <v>1579</v>
      </c>
      <c r="D106" s="408"/>
      <c r="E106" s="207" t="n">
        <v>335</v>
      </c>
      <c r="F106" s="484"/>
      <c r="G106" s="443" t="n">
        <v>48</v>
      </c>
      <c r="H106" s="408"/>
      <c r="I106" s="445" t="n">
        <v>0</v>
      </c>
      <c r="J106" s="484"/>
      <c r="K106" s="487" t="n">
        <f aca="false">SUM(C106:J106)</f>
        <v>1962</v>
      </c>
      <c r="L106" s="408"/>
      <c r="M106" s="442" t="n">
        <v>1878</v>
      </c>
      <c r="N106" s="442" t="n">
        <v>0</v>
      </c>
      <c r="O106" s="133" t="n">
        <v>366</v>
      </c>
      <c r="P106" s="132" t="n">
        <v>81.3154034229829</v>
      </c>
      <c r="R106" s="132"/>
      <c r="S106" s="132"/>
      <c r="T106" s="132"/>
      <c r="U106" s="132"/>
      <c r="V106" s="132"/>
    </row>
    <row r="107" customFormat="false" ht="11.25" hidden="false" customHeight="true" outlineLevel="0" collapsed="false">
      <c r="A107" s="415"/>
      <c r="B107" s="396"/>
      <c r="C107" s="455"/>
      <c r="D107" s="488"/>
      <c r="E107" s="455"/>
      <c r="F107" s="488"/>
      <c r="G107" s="455"/>
      <c r="H107" s="488"/>
      <c r="I107" s="455"/>
      <c r="J107" s="488"/>
      <c r="K107" s="455"/>
      <c r="L107" s="442"/>
      <c r="M107" s="442"/>
    </row>
    <row r="108" customFormat="false" ht="12.75" hidden="false" customHeight="true" outlineLevel="0" collapsed="false">
      <c r="A108" s="417" t="s">
        <v>252</v>
      </c>
      <c r="B108" s="417"/>
      <c r="C108" s="229" t="n">
        <f aca="false">SUM(C4:C56)+SUM(C60:C102)</f>
        <v>68793.2724784909</v>
      </c>
      <c r="D108" s="419"/>
      <c r="E108" s="229" t="n">
        <f aca="false">SUM(E4:E56)+SUM(E60:E102)</f>
        <v>49874.8354793997</v>
      </c>
      <c r="F108" s="419"/>
      <c r="G108" s="229" t="n">
        <f aca="false">SUM(G4:G56)+SUM(G60:G102)</f>
        <v>4705.03718086425</v>
      </c>
      <c r="H108" s="419"/>
      <c r="I108" s="229" t="n">
        <f aca="false">SUM(I4:I56)+SUM(I60:I102)</f>
        <v>5721.85486124516</v>
      </c>
      <c r="J108" s="419"/>
      <c r="K108" s="234" t="n">
        <f aca="false">SUM(K4:K56)+SUM(K60:K102)</f>
        <v>129095</v>
      </c>
      <c r="L108" s="489"/>
    </row>
    <row r="109" customFormat="false" ht="12.75" hidden="false" customHeight="true" outlineLevel="0" collapsed="false">
      <c r="A109" s="422" t="s">
        <v>253</v>
      </c>
      <c r="B109" s="422"/>
      <c r="C109" s="426" t="n">
        <f aca="false">SUM(C103:C106)</f>
        <v>3087</v>
      </c>
      <c r="D109" s="424"/>
      <c r="E109" s="426" t="n">
        <f aca="false">SUM(E103:E106)</f>
        <v>1061</v>
      </c>
      <c r="F109" s="424"/>
      <c r="G109" s="426" t="n">
        <f aca="false">SUM(G103:G106)</f>
        <v>136</v>
      </c>
      <c r="H109" s="424"/>
      <c r="I109" s="426" t="n">
        <f aca="false">SUM(I103:I106)</f>
        <v>120</v>
      </c>
      <c r="J109" s="424"/>
      <c r="K109" s="458" t="n">
        <f aca="false">SUM(K103:K106)</f>
        <v>4404</v>
      </c>
      <c r="L109" s="490"/>
    </row>
    <row r="110" customFormat="false" ht="12.75" hidden="false" customHeight="true" outlineLevel="0" collapsed="false">
      <c r="A110" s="428" t="s">
        <v>254</v>
      </c>
      <c r="B110" s="428"/>
      <c r="C110" s="249" t="n">
        <f aca="false">C108+C109</f>
        <v>71880.2724784909</v>
      </c>
      <c r="D110" s="430"/>
      <c r="E110" s="249" t="n">
        <f aca="false">E108+E109</f>
        <v>50935.8354793997</v>
      </c>
      <c r="F110" s="430"/>
      <c r="G110" s="249" t="n">
        <f aca="false">G108+G109</f>
        <v>4841.03718086425</v>
      </c>
      <c r="H110" s="430"/>
      <c r="I110" s="249" t="n">
        <f aca="false">I108+I109</f>
        <v>5841.85486124516</v>
      </c>
      <c r="J110" s="430"/>
      <c r="K110" s="251" t="n">
        <f aca="false">K108+K109</f>
        <v>133499</v>
      </c>
      <c r="L110" s="491"/>
    </row>
    <row r="111" customFormat="false" ht="11.25" hidden="false" customHeight="false" outlineLevel="0" collapsed="false">
      <c r="A111" s="392" t="s">
        <v>300</v>
      </c>
      <c r="B111" s="392"/>
      <c r="C111" s="394"/>
    </row>
    <row r="112" customFormat="false" ht="5.25" hidden="false" customHeight="true" outlineLevel="0" collapsed="false"/>
  </sheetData>
  <mergeCells count="16">
    <mergeCell ref="A1:L1"/>
    <mergeCell ref="A3:B3"/>
    <mergeCell ref="C3:D3"/>
    <mergeCell ref="E3:F3"/>
    <mergeCell ref="G3:H3"/>
    <mergeCell ref="I3:J3"/>
    <mergeCell ref="K3:L3"/>
    <mergeCell ref="A59:B59"/>
    <mergeCell ref="C59:D59"/>
    <mergeCell ref="E59:F59"/>
    <mergeCell ref="G59:H59"/>
    <mergeCell ref="I59:J59"/>
    <mergeCell ref="K59:L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G4:G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G60:G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I4:I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I60:I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240277777777778" right="0.240277777777778" top="0.470138888888889" bottom="0.45972222222222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P1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" activeCellId="0" sqref="P1"/>
    </sheetView>
  </sheetViews>
  <sheetFormatPr defaultRowHeight="11.25" outlineLevelRow="0" outlineLevelCol="0"/>
  <cols>
    <col collapsed="false" customWidth="true" hidden="false" outlineLevel="0" max="1" min="1" style="139" width="4.43"/>
    <col collapsed="false" customWidth="true" hidden="false" outlineLevel="0" max="2" min="2" style="139" width="23.71"/>
    <col collapsed="false" customWidth="true" hidden="false" outlineLevel="0" max="3" min="3" style="139" width="7.71"/>
    <col collapsed="false" customWidth="true" hidden="false" outlineLevel="0" max="4" min="4" style="382" width="2.85"/>
    <col collapsed="false" customWidth="true" hidden="false" outlineLevel="0" max="5" min="5" style="139" width="12.57"/>
    <col collapsed="false" customWidth="true" hidden="false" outlineLevel="0" max="6" min="6" style="382" width="2.85"/>
    <col collapsed="false" customWidth="true" hidden="false" outlineLevel="0" max="7" min="7" style="139" width="9.29"/>
    <col collapsed="false" customWidth="true" hidden="false" outlineLevel="0" max="8" min="8" style="382" width="2.85"/>
    <col collapsed="false" customWidth="true" hidden="false" outlineLevel="0" max="9" min="9" style="139" width="7.86"/>
    <col collapsed="false" customWidth="true" hidden="false" outlineLevel="0" max="10" min="10" style="382" width="2.85"/>
    <col collapsed="false" customWidth="true" hidden="false" outlineLevel="0" max="11" min="11" style="139" width="11.29"/>
    <col collapsed="false" customWidth="true" hidden="false" outlineLevel="0" max="12" min="12" style="382" width="4.14"/>
    <col collapsed="false" customWidth="true" hidden="false" outlineLevel="0" max="13" min="13" style="139" width="6.28"/>
    <col collapsed="false" customWidth="true" hidden="false" outlineLevel="0" max="14" min="14" style="382" width="4.14"/>
    <col collapsed="false" customWidth="true" hidden="false" outlineLevel="0" max="15" min="15" style="139" width="3.71"/>
    <col collapsed="false" customWidth="true" hidden="false" outlineLevel="0" max="17" min="16" style="139" width="6.71"/>
    <col collapsed="false" customWidth="true" hidden="false" outlineLevel="0" max="18" min="18" style="139" width="5.43"/>
    <col collapsed="false" customWidth="true" hidden="false" outlineLevel="0" max="21" min="19" style="139" width="6.15"/>
    <col collapsed="false" customWidth="false" hidden="false" outlineLevel="0" max="1025" min="22" style="139" width="11.42"/>
  </cols>
  <sheetData>
    <row r="1" s="132" customFormat="true" ht="24.75" hidden="false" customHeight="true" outlineLevel="0" collapsed="false">
      <c r="A1" s="492" t="s">
        <v>321</v>
      </c>
      <c r="B1" s="492"/>
      <c r="C1" s="492"/>
      <c r="D1" s="492"/>
      <c r="E1" s="492"/>
      <c r="F1" s="492"/>
      <c r="G1" s="492"/>
      <c r="H1" s="492"/>
      <c r="I1" s="492"/>
      <c r="J1" s="492"/>
      <c r="K1" s="492"/>
      <c r="L1" s="492"/>
      <c r="M1" s="492"/>
      <c r="N1" s="492"/>
      <c r="P1" s="24" t="s">
        <v>41</v>
      </c>
    </row>
    <row r="2" customFormat="false" ht="5.25" hidden="false" customHeight="true" outlineLevel="0" collapsed="false">
      <c r="A2" s="482"/>
      <c r="B2" s="482"/>
      <c r="C2" s="482"/>
      <c r="D2" s="387"/>
      <c r="E2" s="482"/>
      <c r="F2" s="387"/>
      <c r="G2" s="482"/>
      <c r="H2" s="387"/>
      <c r="I2" s="482"/>
      <c r="J2" s="387"/>
      <c r="K2" s="482"/>
      <c r="L2" s="387"/>
      <c r="M2" s="482"/>
    </row>
    <row r="3" s="132" customFormat="true" ht="52.5" hidden="false" customHeight="true" outlineLevel="0" collapsed="false">
      <c r="A3" s="493" t="s">
        <v>140</v>
      </c>
      <c r="B3" s="493"/>
      <c r="C3" s="390" t="s">
        <v>322</v>
      </c>
      <c r="D3" s="390"/>
      <c r="E3" s="494" t="s">
        <v>323</v>
      </c>
      <c r="F3" s="494"/>
      <c r="G3" s="390" t="s">
        <v>324</v>
      </c>
      <c r="H3" s="390"/>
      <c r="I3" s="494" t="s">
        <v>325</v>
      </c>
      <c r="J3" s="494"/>
      <c r="K3" s="390" t="s">
        <v>326</v>
      </c>
      <c r="L3" s="390"/>
      <c r="M3" s="495" t="s">
        <v>327</v>
      </c>
      <c r="N3" s="495"/>
    </row>
    <row r="4" customFormat="false" ht="12.75" hidden="false" customHeight="true" outlineLevel="0" collapsed="false">
      <c r="A4" s="496" t="n">
        <v>1</v>
      </c>
      <c r="B4" s="414" t="s">
        <v>148</v>
      </c>
      <c r="C4" s="439" t="n">
        <v>18</v>
      </c>
      <c r="D4" s="398"/>
      <c r="E4" s="441" t="n">
        <v>0</v>
      </c>
      <c r="F4" s="403"/>
      <c r="G4" s="439" t="n">
        <v>57</v>
      </c>
      <c r="H4" s="398"/>
      <c r="I4" s="441" t="n">
        <v>0</v>
      </c>
      <c r="J4" s="403"/>
      <c r="K4" s="439" t="n">
        <v>0</v>
      </c>
      <c r="L4" s="398"/>
      <c r="M4" s="441" t="n">
        <v>75</v>
      </c>
      <c r="N4" s="398"/>
    </row>
    <row r="5" customFormat="false" ht="12.75" hidden="false" customHeight="true" outlineLevel="0" collapsed="false">
      <c r="A5" s="496" t="n">
        <v>2</v>
      </c>
      <c r="B5" s="414" t="s">
        <v>149</v>
      </c>
      <c r="C5" s="439" t="n">
        <v>18</v>
      </c>
      <c r="D5" s="398"/>
      <c r="E5" s="441" t="n">
        <v>5</v>
      </c>
      <c r="F5" s="403"/>
      <c r="G5" s="439" t="n">
        <v>17</v>
      </c>
      <c r="H5" s="398"/>
      <c r="I5" s="441" t="n">
        <v>1</v>
      </c>
      <c r="J5" s="403"/>
      <c r="K5" s="439" t="n">
        <v>6</v>
      </c>
      <c r="L5" s="398"/>
      <c r="M5" s="441" t="n">
        <v>47</v>
      </c>
      <c r="N5" s="398"/>
    </row>
    <row r="6" customFormat="false" ht="12.75" hidden="false" customHeight="true" outlineLevel="0" collapsed="false">
      <c r="A6" s="496" t="n">
        <v>3</v>
      </c>
      <c r="B6" s="414" t="s">
        <v>150</v>
      </c>
      <c r="C6" s="439" t="n">
        <v>23</v>
      </c>
      <c r="D6" s="398"/>
      <c r="E6" s="497" t="s">
        <v>328</v>
      </c>
      <c r="F6" s="403"/>
      <c r="G6" s="439" t="n">
        <v>11</v>
      </c>
      <c r="H6" s="398"/>
      <c r="I6" s="441" t="n">
        <v>1</v>
      </c>
      <c r="J6" s="403"/>
      <c r="K6" s="439" t="n">
        <v>1</v>
      </c>
      <c r="L6" s="398"/>
      <c r="M6" s="441" t="n">
        <v>36</v>
      </c>
      <c r="N6" s="398"/>
    </row>
    <row r="7" customFormat="false" ht="12.75" hidden="false" customHeight="true" outlineLevel="0" collapsed="false">
      <c r="A7" s="496" t="n">
        <v>4</v>
      </c>
      <c r="B7" s="414" t="s">
        <v>151</v>
      </c>
      <c r="C7" s="498" t="s">
        <v>328</v>
      </c>
      <c r="D7" s="398"/>
      <c r="E7" s="497" t="s">
        <v>328</v>
      </c>
      <c r="F7" s="403"/>
      <c r="G7" s="498" t="s">
        <v>328</v>
      </c>
      <c r="H7" s="398"/>
      <c r="I7" s="497" t="s">
        <v>328</v>
      </c>
      <c r="J7" s="403"/>
      <c r="K7" s="498" t="s">
        <v>328</v>
      </c>
      <c r="L7" s="398"/>
      <c r="M7" s="497" t="s">
        <v>328</v>
      </c>
      <c r="N7" s="398"/>
    </row>
    <row r="8" customFormat="false" ht="12.75" hidden="false" customHeight="true" outlineLevel="0" collapsed="false">
      <c r="A8" s="496" t="n">
        <v>5</v>
      </c>
      <c r="B8" s="414" t="s">
        <v>152</v>
      </c>
      <c r="C8" s="498" t="s">
        <v>328</v>
      </c>
      <c r="D8" s="398"/>
      <c r="E8" s="497" t="s">
        <v>328</v>
      </c>
      <c r="F8" s="403"/>
      <c r="G8" s="498" t="s">
        <v>328</v>
      </c>
      <c r="H8" s="398"/>
      <c r="I8" s="497" t="s">
        <v>328</v>
      </c>
      <c r="J8" s="403"/>
      <c r="K8" s="498" t="s">
        <v>328</v>
      </c>
      <c r="L8" s="398"/>
      <c r="M8" s="497" t="s">
        <v>328</v>
      </c>
      <c r="N8" s="398"/>
    </row>
    <row r="9" customFormat="false" ht="12.75" hidden="false" customHeight="true" outlineLevel="0" collapsed="false">
      <c r="A9" s="496" t="n">
        <v>6</v>
      </c>
      <c r="B9" s="414" t="s">
        <v>153</v>
      </c>
      <c r="C9" s="439" t="n">
        <v>38</v>
      </c>
      <c r="D9" s="398"/>
      <c r="E9" s="441" t="n">
        <v>0</v>
      </c>
      <c r="F9" s="403"/>
      <c r="G9" s="439" t="n">
        <v>35</v>
      </c>
      <c r="H9" s="398"/>
      <c r="I9" s="441" t="n">
        <v>11</v>
      </c>
      <c r="J9" s="403"/>
      <c r="K9" s="439" t="n">
        <v>17</v>
      </c>
      <c r="L9" s="398"/>
      <c r="M9" s="441" t="n">
        <v>101</v>
      </c>
      <c r="N9" s="398"/>
    </row>
    <row r="10" customFormat="false" ht="12.75" hidden="false" customHeight="true" outlineLevel="0" collapsed="false">
      <c r="A10" s="496" t="n">
        <v>7</v>
      </c>
      <c r="B10" s="414" t="s">
        <v>154</v>
      </c>
      <c r="C10" s="498" t="s">
        <v>328</v>
      </c>
      <c r="D10" s="398"/>
      <c r="E10" s="497" t="s">
        <v>328</v>
      </c>
      <c r="F10" s="403"/>
      <c r="G10" s="498" t="s">
        <v>328</v>
      </c>
      <c r="H10" s="398"/>
      <c r="I10" s="497" t="s">
        <v>328</v>
      </c>
      <c r="J10" s="403"/>
      <c r="K10" s="498" t="s">
        <v>328</v>
      </c>
      <c r="L10" s="398"/>
      <c r="M10" s="497" t="s">
        <v>328</v>
      </c>
      <c r="N10" s="398"/>
    </row>
    <row r="11" customFormat="false" ht="12.75" hidden="false" customHeight="true" outlineLevel="0" collapsed="false">
      <c r="A11" s="496" t="n">
        <v>8</v>
      </c>
      <c r="B11" s="414" t="s">
        <v>155</v>
      </c>
      <c r="C11" s="439" t="n">
        <v>12</v>
      </c>
      <c r="D11" s="398"/>
      <c r="E11" s="441" t="n">
        <v>6</v>
      </c>
      <c r="F11" s="403"/>
      <c r="G11" s="439" t="n">
        <v>4</v>
      </c>
      <c r="H11" s="398"/>
      <c r="I11" s="441" t="n">
        <v>8</v>
      </c>
      <c r="J11" s="403"/>
      <c r="K11" s="439" t="n">
        <v>15</v>
      </c>
      <c r="L11" s="398"/>
      <c r="M11" s="441" t="n">
        <v>45</v>
      </c>
      <c r="N11" s="398"/>
    </row>
    <row r="12" customFormat="false" ht="12.75" hidden="false" customHeight="true" outlineLevel="0" collapsed="false">
      <c r="A12" s="496" t="n">
        <v>9</v>
      </c>
      <c r="B12" s="414" t="s">
        <v>156</v>
      </c>
      <c r="C12" s="439" t="n">
        <v>4</v>
      </c>
      <c r="D12" s="398"/>
      <c r="E12" s="441" t="n">
        <v>0</v>
      </c>
      <c r="F12" s="403"/>
      <c r="G12" s="439" t="n">
        <v>0</v>
      </c>
      <c r="H12" s="398"/>
      <c r="I12" s="441" t="n">
        <v>1</v>
      </c>
      <c r="J12" s="403"/>
      <c r="K12" s="439" t="n">
        <v>0</v>
      </c>
      <c r="L12" s="398"/>
      <c r="M12" s="441" t="n">
        <v>5</v>
      </c>
      <c r="N12" s="398"/>
    </row>
    <row r="13" customFormat="false" ht="12.75" hidden="false" customHeight="true" outlineLevel="0" collapsed="false">
      <c r="A13" s="496" t="n">
        <v>10</v>
      </c>
      <c r="B13" s="414" t="s">
        <v>157</v>
      </c>
      <c r="C13" s="439" t="n">
        <v>18</v>
      </c>
      <c r="D13" s="398"/>
      <c r="E13" s="441" t="n">
        <v>1</v>
      </c>
      <c r="F13" s="403"/>
      <c r="G13" s="439" t="n">
        <v>22</v>
      </c>
      <c r="H13" s="398"/>
      <c r="I13" s="441" t="n">
        <v>2</v>
      </c>
      <c r="J13" s="403"/>
      <c r="K13" s="439" t="n">
        <v>5</v>
      </c>
      <c r="L13" s="398"/>
      <c r="M13" s="441" t="n">
        <v>48</v>
      </c>
      <c r="N13" s="398"/>
    </row>
    <row r="14" customFormat="false" ht="12.75" hidden="false" customHeight="true" outlineLevel="0" collapsed="false">
      <c r="A14" s="496" t="n">
        <v>11</v>
      </c>
      <c r="B14" s="414" t="s">
        <v>158</v>
      </c>
      <c r="C14" s="439" t="n">
        <v>16</v>
      </c>
      <c r="D14" s="398"/>
      <c r="E14" s="441" t="n">
        <v>0</v>
      </c>
      <c r="F14" s="403"/>
      <c r="G14" s="439" t="n">
        <v>2</v>
      </c>
      <c r="H14" s="398"/>
      <c r="I14" s="441" t="n">
        <v>0</v>
      </c>
      <c r="J14" s="403"/>
      <c r="K14" s="439" t="n">
        <v>4</v>
      </c>
      <c r="L14" s="398"/>
      <c r="M14" s="441" t="n">
        <v>22</v>
      </c>
      <c r="N14" s="398"/>
    </row>
    <row r="15" customFormat="false" ht="12.75" hidden="false" customHeight="true" outlineLevel="0" collapsed="false">
      <c r="A15" s="496" t="n">
        <v>12</v>
      </c>
      <c r="B15" s="414" t="s">
        <v>159</v>
      </c>
      <c r="C15" s="439" t="n">
        <v>22</v>
      </c>
      <c r="D15" s="398"/>
      <c r="E15" s="497" t="s">
        <v>328</v>
      </c>
      <c r="F15" s="403"/>
      <c r="G15" s="498" t="s">
        <v>328</v>
      </c>
      <c r="H15" s="398"/>
      <c r="I15" s="497" t="s">
        <v>328</v>
      </c>
      <c r="J15" s="403"/>
      <c r="K15" s="498" t="s">
        <v>328</v>
      </c>
      <c r="L15" s="398"/>
      <c r="M15" s="441" t="n">
        <v>22</v>
      </c>
      <c r="N15" s="398"/>
    </row>
    <row r="16" customFormat="false" ht="12.75" hidden="false" customHeight="true" outlineLevel="0" collapsed="false">
      <c r="A16" s="496" t="n">
        <v>13</v>
      </c>
      <c r="B16" s="414" t="s">
        <v>160</v>
      </c>
      <c r="C16" s="439" t="n">
        <v>83</v>
      </c>
      <c r="D16" s="398"/>
      <c r="E16" s="441" t="n">
        <v>5</v>
      </c>
      <c r="F16" s="403"/>
      <c r="G16" s="439" t="n">
        <v>101</v>
      </c>
      <c r="H16" s="398"/>
      <c r="I16" s="441" t="n">
        <v>21</v>
      </c>
      <c r="J16" s="403"/>
      <c r="K16" s="439" t="n">
        <v>6</v>
      </c>
      <c r="L16" s="398"/>
      <c r="M16" s="441" t="n">
        <v>216</v>
      </c>
      <c r="N16" s="398"/>
    </row>
    <row r="17" customFormat="false" ht="12.75" hidden="false" customHeight="true" outlineLevel="0" collapsed="false">
      <c r="A17" s="496" t="n">
        <v>14</v>
      </c>
      <c r="B17" s="414" t="s">
        <v>161</v>
      </c>
      <c r="C17" s="439" t="n">
        <v>88</v>
      </c>
      <c r="D17" s="398"/>
      <c r="E17" s="441" t="n">
        <v>3</v>
      </c>
      <c r="F17" s="403"/>
      <c r="G17" s="439" t="n">
        <v>9</v>
      </c>
      <c r="H17" s="398"/>
      <c r="I17" s="441" t="n">
        <v>4</v>
      </c>
      <c r="J17" s="403"/>
      <c r="K17" s="439" t="n">
        <v>18</v>
      </c>
      <c r="L17" s="398"/>
      <c r="M17" s="441" t="n">
        <v>122</v>
      </c>
      <c r="N17" s="398"/>
    </row>
    <row r="18" customFormat="false" ht="12.75" hidden="false" customHeight="true" outlineLevel="0" collapsed="false">
      <c r="A18" s="496" t="n">
        <v>15</v>
      </c>
      <c r="B18" s="414" t="s">
        <v>162</v>
      </c>
      <c r="C18" s="439" t="n">
        <v>0</v>
      </c>
      <c r="D18" s="398"/>
      <c r="E18" s="441" t="n">
        <v>0</v>
      </c>
      <c r="F18" s="403"/>
      <c r="G18" s="439" t="n">
        <v>10</v>
      </c>
      <c r="H18" s="398"/>
      <c r="I18" s="441" t="n">
        <v>0</v>
      </c>
      <c r="J18" s="403"/>
      <c r="K18" s="439" t="n">
        <v>0</v>
      </c>
      <c r="L18" s="398"/>
      <c r="M18" s="441" t="n">
        <v>10</v>
      </c>
      <c r="N18" s="398"/>
    </row>
    <row r="19" customFormat="false" ht="12.75" hidden="false" customHeight="true" outlineLevel="0" collapsed="false">
      <c r="A19" s="496" t="n">
        <v>16</v>
      </c>
      <c r="B19" s="414" t="s">
        <v>163</v>
      </c>
      <c r="C19" s="439" t="n">
        <v>36</v>
      </c>
      <c r="D19" s="398"/>
      <c r="E19" s="441" t="n">
        <v>0</v>
      </c>
      <c r="F19" s="403"/>
      <c r="G19" s="439" t="n">
        <v>7</v>
      </c>
      <c r="H19" s="398"/>
      <c r="I19" s="441" t="n">
        <v>1</v>
      </c>
      <c r="J19" s="403"/>
      <c r="K19" s="439" t="n">
        <v>2</v>
      </c>
      <c r="L19" s="398"/>
      <c r="M19" s="441" t="n">
        <v>46</v>
      </c>
      <c r="N19" s="398"/>
    </row>
    <row r="20" customFormat="false" ht="12.75" hidden="false" customHeight="true" outlineLevel="0" collapsed="false">
      <c r="A20" s="496" t="n">
        <v>17</v>
      </c>
      <c r="B20" s="414" t="s">
        <v>164</v>
      </c>
      <c r="C20" s="498" t="s">
        <v>328</v>
      </c>
      <c r="D20" s="398"/>
      <c r="E20" s="497" t="s">
        <v>328</v>
      </c>
      <c r="F20" s="403"/>
      <c r="G20" s="498" t="s">
        <v>328</v>
      </c>
      <c r="H20" s="398"/>
      <c r="I20" s="497" t="s">
        <v>328</v>
      </c>
      <c r="J20" s="403"/>
      <c r="K20" s="498" t="s">
        <v>328</v>
      </c>
      <c r="L20" s="398"/>
      <c r="M20" s="441" t="n">
        <v>30</v>
      </c>
      <c r="N20" s="398"/>
    </row>
    <row r="21" customFormat="false" ht="12.75" hidden="false" customHeight="true" outlineLevel="0" collapsed="false">
      <c r="A21" s="496" t="n">
        <v>18</v>
      </c>
      <c r="B21" s="414" t="s">
        <v>165</v>
      </c>
      <c r="C21" s="439" t="n">
        <v>62</v>
      </c>
      <c r="D21" s="398"/>
      <c r="E21" s="441" t="n">
        <v>2</v>
      </c>
      <c r="F21" s="403"/>
      <c r="G21" s="439" t="n">
        <v>73</v>
      </c>
      <c r="H21" s="398"/>
      <c r="I21" s="441" t="n">
        <v>1</v>
      </c>
      <c r="J21" s="403"/>
      <c r="K21" s="439" t="n">
        <v>13</v>
      </c>
      <c r="L21" s="398"/>
      <c r="M21" s="441" t="n">
        <v>151</v>
      </c>
      <c r="N21" s="398"/>
    </row>
    <row r="22" customFormat="false" ht="12.75" hidden="false" customHeight="true" outlineLevel="0" collapsed="false">
      <c r="A22" s="496" t="n">
        <v>19</v>
      </c>
      <c r="B22" s="414" t="s">
        <v>166</v>
      </c>
      <c r="C22" s="439" t="n">
        <v>23</v>
      </c>
      <c r="D22" s="398"/>
      <c r="E22" s="441" t="n">
        <v>0</v>
      </c>
      <c r="F22" s="403"/>
      <c r="G22" s="439" t="n">
        <v>4</v>
      </c>
      <c r="H22" s="398"/>
      <c r="I22" s="441" t="n">
        <v>1</v>
      </c>
      <c r="J22" s="403"/>
      <c r="K22" s="439" t="n">
        <v>2</v>
      </c>
      <c r="L22" s="398"/>
      <c r="M22" s="441" t="n">
        <v>30</v>
      </c>
      <c r="N22" s="398"/>
    </row>
    <row r="23" customFormat="false" ht="12.75" hidden="false" customHeight="true" outlineLevel="0" collapsed="false">
      <c r="A23" s="496" t="s">
        <v>168</v>
      </c>
      <c r="B23" s="414" t="s">
        <v>169</v>
      </c>
      <c r="C23" s="439" t="n">
        <v>0</v>
      </c>
      <c r="D23" s="398"/>
      <c r="E23" s="441" t="n">
        <v>0</v>
      </c>
      <c r="F23" s="403"/>
      <c r="G23" s="439" t="n">
        <v>6</v>
      </c>
      <c r="H23" s="398"/>
      <c r="I23" s="441" t="n">
        <v>1</v>
      </c>
      <c r="J23" s="403"/>
      <c r="K23" s="439" t="n">
        <v>0</v>
      </c>
      <c r="L23" s="398"/>
      <c r="M23" s="441" t="n">
        <v>7</v>
      </c>
      <c r="N23" s="398"/>
    </row>
    <row r="24" customFormat="false" ht="12.75" hidden="false" customHeight="true" outlineLevel="0" collapsed="false">
      <c r="A24" s="496" t="s">
        <v>170</v>
      </c>
      <c r="B24" s="414" t="s">
        <v>171</v>
      </c>
      <c r="C24" s="498" t="s">
        <v>328</v>
      </c>
      <c r="D24" s="398"/>
      <c r="E24" s="497" t="s">
        <v>328</v>
      </c>
      <c r="F24" s="403"/>
      <c r="G24" s="498" t="s">
        <v>328</v>
      </c>
      <c r="H24" s="398"/>
      <c r="I24" s="497" t="s">
        <v>328</v>
      </c>
      <c r="J24" s="403"/>
      <c r="K24" s="498" t="s">
        <v>328</v>
      </c>
      <c r="L24" s="398"/>
      <c r="M24" s="497" t="s">
        <v>328</v>
      </c>
      <c r="N24" s="398"/>
    </row>
    <row r="25" customFormat="false" ht="12.75" hidden="false" customHeight="true" outlineLevel="0" collapsed="false">
      <c r="A25" s="496" t="n">
        <v>21</v>
      </c>
      <c r="B25" s="414" t="s">
        <v>172</v>
      </c>
      <c r="C25" s="439" t="n">
        <v>19</v>
      </c>
      <c r="D25" s="398"/>
      <c r="E25" s="441" t="n">
        <v>2</v>
      </c>
      <c r="F25" s="403"/>
      <c r="G25" s="439" t="n">
        <v>43</v>
      </c>
      <c r="H25" s="398"/>
      <c r="I25" s="441" t="n">
        <v>6</v>
      </c>
      <c r="J25" s="403"/>
      <c r="K25" s="439" t="n">
        <v>0</v>
      </c>
      <c r="L25" s="398"/>
      <c r="M25" s="441" t="n">
        <v>70</v>
      </c>
      <c r="N25" s="398"/>
    </row>
    <row r="26" customFormat="false" ht="12.75" hidden="false" customHeight="true" outlineLevel="0" collapsed="false">
      <c r="A26" s="496" t="n">
        <v>22</v>
      </c>
      <c r="B26" s="414" t="s">
        <v>173</v>
      </c>
      <c r="C26" s="439" t="n">
        <v>24</v>
      </c>
      <c r="D26" s="398"/>
      <c r="E26" s="441" t="n">
        <v>0</v>
      </c>
      <c r="F26" s="403"/>
      <c r="G26" s="439" t="n">
        <v>31</v>
      </c>
      <c r="H26" s="398"/>
      <c r="I26" s="441" t="n">
        <v>0</v>
      </c>
      <c r="J26" s="403"/>
      <c r="K26" s="439" t="n">
        <v>10</v>
      </c>
      <c r="L26" s="398"/>
      <c r="M26" s="441" t="n">
        <v>65</v>
      </c>
      <c r="N26" s="398"/>
    </row>
    <row r="27" customFormat="false" ht="12.75" hidden="false" customHeight="true" outlineLevel="0" collapsed="false">
      <c r="A27" s="496" t="n">
        <v>23</v>
      </c>
      <c r="B27" s="414" t="s">
        <v>174</v>
      </c>
      <c r="C27" s="498" t="s">
        <v>328</v>
      </c>
      <c r="D27" s="398"/>
      <c r="E27" s="497" t="s">
        <v>328</v>
      </c>
      <c r="F27" s="403"/>
      <c r="G27" s="498" t="s">
        <v>328</v>
      </c>
      <c r="H27" s="398"/>
      <c r="I27" s="497" t="s">
        <v>328</v>
      </c>
      <c r="J27" s="403"/>
      <c r="K27" s="498" t="s">
        <v>328</v>
      </c>
      <c r="L27" s="398"/>
      <c r="M27" s="497" t="s">
        <v>328</v>
      </c>
      <c r="N27" s="398"/>
    </row>
    <row r="28" customFormat="false" ht="12.75" hidden="false" customHeight="true" outlineLevel="0" collapsed="false">
      <c r="A28" s="496" t="n">
        <v>24</v>
      </c>
      <c r="B28" s="414" t="s">
        <v>175</v>
      </c>
      <c r="C28" s="439" t="n">
        <v>6</v>
      </c>
      <c r="D28" s="398"/>
      <c r="E28" s="441" t="n">
        <v>1</v>
      </c>
      <c r="F28" s="403"/>
      <c r="G28" s="439" t="n">
        <v>8</v>
      </c>
      <c r="H28" s="398"/>
      <c r="I28" s="441" t="n">
        <v>3</v>
      </c>
      <c r="J28" s="403"/>
      <c r="K28" s="439" t="n">
        <v>4</v>
      </c>
      <c r="L28" s="398"/>
      <c r="M28" s="441" t="n">
        <v>22</v>
      </c>
      <c r="N28" s="398"/>
    </row>
    <row r="29" customFormat="false" ht="12.75" hidden="false" customHeight="true" outlineLevel="0" collapsed="false">
      <c r="A29" s="496" t="n">
        <v>25</v>
      </c>
      <c r="B29" s="414" t="s">
        <v>176</v>
      </c>
      <c r="C29" s="439" t="n">
        <v>29</v>
      </c>
      <c r="D29" s="398"/>
      <c r="E29" s="441" t="n">
        <v>0</v>
      </c>
      <c r="F29" s="403"/>
      <c r="G29" s="439" t="n">
        <v>33</v>
      </c>
      <c r="H29" s="398"/>
      <c r="I29" s="441" t="n">
        <v>16</v>
      </c>
      <c r="J29" s="403"/>
      <c r="K29" s="439" t="n">
        <v>0</v>
      </c>
      <c r="L29" s="398"/>
      <c r="M29" s="441" t="n">
        <v>78</v>
      </c>
      <c r="N29" s="398"/>
    </row>
    <row r="30" customFormat="false" ht="12.75" hidden="false" customHeight="true" outlineLevel="0" collapsed="false">
      <c r="A30" s="496" t="n">
        <v>26</v>
      </c>
      <c r="B30" s="414" t="s">
        <v>177</v>
      </c>
      <c r="C30" s="439" t="n">
        <v>3</v>
      </c>
      <c r="D30" s="398"/>
      <c r="E30" s="497" t="s">
        <v>328</v>
      </c>
      <c r="F30" s="403"/>
      <c r="G30" s="439" t="n">
        <v>8</v>
      </c>
      <c r="H30" s="398"/>
      <c r="I30" s="441" t="n">
        <v>1</v>
      </c>
      <c r="J30" s="403"/>
      <c r="K30" s="498" t="s">
        <v>328</v>
      </c>
      <c r="L30" s="398"/>
      <c r="M30" s="441" t="n">
        <v>12</v>
      </c>
      <c r="N30" s="398"/>
    </row>
    <row r="31" customFormat="false" ht="12.75" hidden="false" customHeight="true" outlineLevel="0" collapsed="false">
      <c r="A31" s="496" t="n">
        <v>27</v>
      </c>
      <c r="B31" s="414" t="s">
        <v>178</v>
      </c>
      <c r="C31" s="439" t="n">
        <v>23</v>
      </c>
      <c r="D31" s="398"/>
      <c r="E31" s="441" t="n">
        <v>4</v>
      </c>
      <c r="F31" s="403"/>
      <c r="G31" s="439" t="n">
        <v>92</v>
      </c>
      <c r="H31" s="398"/>
      <c r="I31" s="497" t="s">
        <v>328</v>
      </c>
      <c r="J31" s="403"/>
      <c r="K31" s="498" t="s">
        <v>328</v>
      </c>
      <c r="L31" s="398"/>
      <c r="M31" s="441" t="n">
        <v>119</v>
      </c>
      <c r="N31" s="398"/>
    </row>
    <row r="32" customFormat="false" ht="12.75" hidden="false" customHeight="true" outlineLevel="0" collapsed="false">
      <c r="A32" s="496" t="n">
        <v>28</v>
      </c>
      <c r="B32" s="414" t="s">
        <v>179</v>
      </c>
      <c r="C32" s="439" t="n">
        <v>34</v>
      </c>
      <c r="D32" s="398"/>
      <c r="E32" s="441" t="n">
        <v>7</v>
      </c>
      <c r="F32" s="403"/>
      <c r="G32" s="439" t="n">
        <v>81</v>
      </c>
      <c r="H32" s="398"/>
      <c r="I32" s="441" t="n">
        <v>13</v>
      </c>
      <c r="J32" s="403"/>
      <c r="K32" s="439" t="n">
        <v>5</v>
      </c>
      <c r="L32" s="398"/>
      <c r="M32" s="441" t="n">
        <v>140</v>
      </c>
      <c r="N32" s="398"/>
    </row>
    <row r="33" customFormat="false" ht="12.75" hidden="false" customHeight="true" outlineLevel="0" collapsed="false">
      <c r="A33" s="496" t="n">
        <v>29</v>
      </c>
      <c r="B33" s="414" t="s">
        <v>180</v>
      </c>
      <c r="C33" s="439" t="n">
        <v>16</v>
      </c>
      <c r="D33" s="398"/>
      <c r="E33" s="441" t="n">
        <v>0</v>
      </c>
      <c r="F33" s="403"/>
      <c r="G33" s="439" t="n">
        <v>13</v>
      </c>
      <c r="H33" s="398"/>
      <c r="I33" s="441" t="n">
        <v>3</v>
      </c>
      <c r="J33" s="403"/>
      <c r="K33" s="439" t="n">
        <v>0</v>
      </c>
      <c r="L33" s="398"/>
      <c r="M33" s="441" t="n">
        <v>32</v>
      </c>
      <c r="N33" s="398"/>
    </row>
    <row r="34" customFormat="false" ht="12.75" hidden="false" customHeight="true" outlineLevel="0" collapsed="false">
      <c r="A34" s="496" t="n">
        <v>30</v>
      </c>
      <c r="B34" s="414" t="s">
        <v>181</v>
      </c>
      <c r="C34" s="498" t="s">
        <v>328</v>
      </c>
      <c r="D34" s="398"/>
      <c r="E34" s="497" t="s">
        <v>328</v>
      </c>
      <c r="F34" s="403"/>
      <c r="G34" s="498" t="s">
        <v>328</v>
      </c>
      <c r="H34" s="398"/>
      <c r="I34" s="497" t="s">
        <v>328</v>
      </c>
      <c r="J34" s="403"/>
      <c r="K34" s="498" t="s">
        <v>328</v>
      </c>
      <c r="L34" s="398"/>
      <c r="M34" s="441" t="n">
        <v>20</v>
      </c>
      <c r="N34" s="398"/>
    </row>
    <row r="35" customFormat="false" ht="12.75" hidden="false" customHeight="true" outlineLevel="0" collapsed="false">
      <c r="A35" s="496" t="n">
        <v>31</v>
      </c>
      <c r="B35" s="414" t="s">
        <v>182</v>
      </c>
      <c r="C35" s="439" t="n">
        <v>64</v>
      </c>
      <c r="D35" s="398"/>
      <c r="E35" s="441" t="n">
        <v>1</v>
      </c>
      <c r="F35" s="403"/>
      <c r="G35" s="439" t="n">
        <v>116</v>
      </c>
      <c r="H35" s="398"/>
      <c r="I35" s="441" t="n">
        <v>6</v>
      </c>
      <c r="J35" s="403"/>
      <c r="K35" s="439" t="n">
        <v>0</v>
      </c>
      <c r="L35" s="398"/>
      <c r="M35" s="441" t="n">
        <v>187</v>
      </c>
      <c r="N35" s="398"/>
    </row>
    <row r="36" customFormat="false" ht="12.75" hidden="false" customHeight="true" outlineLevel="0" collapsed="false">
      <c r="A36" s="496" t="n">
        <v>32</v>
      </c>
      <c r="B36" s="414" t="s">
        <v>183</v>
      </c>
      <c r="C36" s="439" t="n">
        <v>4</v>
      </c>
      <c r="D36" s="398"/>
      <c r="E36" s="441" t="n">
        <v>0</v>
      </c>
      <c r="F36" s="403"/>
      <c r="G36" s="439" t="n">
        <v>7</v>
      </c>
      <c r="H36" s="398"/>
      <c r="I36" s="441" t="n">
        <v>2</v>
      </c>
      <c r="J36" s="403"/>
      <c r="K36" s="439" t="n">
        <v>1</v>
      </c>
      <c r="L36" s="398"/>
      <c r="M36" s="441" t="n">
        <v>14</v>
      </c>
      <c r="N36" s="398"/>
    </row>
    <row r="37" customFormat="false" ht="12.75" hidden="false" customHeight="true" outlineLevel="0" collapsed="false">
      <c r="A37" s="496" t="n">
        <v>33</v>
      </c>
      <c r="B37" s="414" t="s">
        <v>184</v>
      </c>
      <c r="C37" s="439" t="n">
        <v>53</v>
      </c>
      <c r="D37" s="398"/>
      <c r="E37" s="441" t="n">
        <v>4</v>
      </c>
      <c r="F37" s="403"/>
      <c r="G37" s="439" t="n">
        <v>181</v>
      </c>
      <c r="H37" s="398"/>
      <c r="I37" s="441" t="n">
        <v>14</v>
      </c>
      <c r="J37" s="403"/>
      <c r="K37" s="439" t="n">
        <v>4</v>
      </c>
      <c r="L37" s="398"/>
      <c r="M37" s="441" t="n">
        <v>256</v>
      </c>
      <c r="N37" s="398"/>
    </row>
    <row r="38" customFormat="false" ht="12.75" hidden="false" customHeight="true" outlineLevel="0" collapsed="false">
      <c r="A38" s="496" t="n">
        <v>34</v>
      </c>
      <c r="B38" s="414" t="s">
        <v>185</v>
      </c>
      <c r="C38" s="439" t="n">
        <v>65</v>
      </c>
      <c r="D38" s="398"/>
      <c r="E38" s="441" t="n">
        <v>1</v>
      </c>
      <c r="F38" s="403"/>
      <c r="G38" s="439" t="n">
        <v>74</v>
      </c>
      <c r="H38" s="398"/>
      <c r="I38" s="441" t="n">
        <v>23</v>
      </c>
      <c r="J38" s="403"/>
      <c r="K38" s="439" t="n">
        <v>6</v>
      </c>
      <c r="L38" s="398"/>
      <c r="M38" s="441" t="n">
        <v>169</v>
      </c>
      <c r="N38" s="398"/>
    </row>
    <row r="39" customFormat="false" ht="12.75" hidden="false" customHeight="true" outlineLevel="0" collapsed="false">
      <c r="A39" s="496" t="n">
        <v>35</v>
      </c>
      <c r="B39" s="414" t="s">
        <v>186</v>
      </c>
      <c r="C39" s="439" t="n">
        <v>78</v>
      </c>
      <c r="D39" s="398"/>
      <c r="E39" s="441" t="n">
        <v>1</v>
      </c>
      <c r="F39" s="403"/>
      <c r="G39" s="439" t="n">
        <v>27</v>
      </c>
      <c r="H39" s="398"/>
      <c r="I39" s="441" t="n">
        <v>11</v>
      </c>
      <c r="J39" s="403"/>
      <c r="K39" s="439" t="n">
        <v>1</v>
      </c>
      <c r="L39" s="398"/>
      <c r="M39" s="441" t="n">
        <v>118</v>
      </c>
      <c r="N39" s="398"/>
    </row>
    <row r="40" customFormat="false" ht="12.75" hidden="false" customHeight="true" outlineLevel="0" collapsed="false">
      <c r="A40" s="496" t="n">
        <v>36</v>
      </c>
      <c r="B40" s="414" t="s">
        <v>187</v>
      </c>
      <c r="C40" s="439" t="n">
        <v>24</v>
      </c>
      <c r="D40" s="398"/>
      <c r="E40" s="441" t="n">
        <v>0</v>
      </c>
      <c r="F40" s="403"/>
      <c r="G40" s="439" t="n">
        <v>7</v>
      </c>
      <c r="H40" s="398"/>
      <c r="I40" s="441" t="n">
        <v>1</v>
      </c>
      <c r="J40" s="403"/>
      <c r="K40" s="439" t="n">
        <v>14</v>
      </c>
      <c r="L40" s="398"/>
      <c r="M40" s="441" t="n">
        <v>46</v>
      </c>
      <c r="N40" s="398"/>
    </row>
    <row r="41" customFormat="false" ht="12.75" hidden="false" customHeight="true" outlineLevel="0" collapsed="false">
      <c r="A41" s="496" t="n">
        <v>37</v>
      </c>
      <c r="B41" s="414" t="s">
        <v>188</v>
      </c>
      <c r="C41" s="439" t="n">
        <v>29</v>
      </c>
      <c r="D41" s="398"/>
      <c r="E41" s="441" t="n">
        <v>0</v>
      </c>
      <c r="F41" s="403"/>
      <c r="G41" s="439" t="n">
        <v>9</v>
      </c>
      <c r="H41" s="398"/>
      <c r="I41" s="441" t="n">
        <v>1</v>
      </c>
      <c r="J41" s="403"/>
      <c r="K41" s="439" t="n">
        <v>0</v>
      </c>
      <c r="L41" s="398"/>
      <c r="M41" s="441" t="n">
        <v>39</v>
      </c>
      <c r="N41" s="398"/>
    </row>
    <row r="42" customFormat="false" ht="12.75" hidden="false" customHeight="true" outlineLevel="0" collapsed="false">
      <c r="A42" s="496" t="n">
        <v>38</v>
      </c>
      <c r="B42" s="414" t="s">
        <v>189</v>
      </c>
      <c r="C42" s="439" t="n">
        <v>47</v>
      </c>
      <c r="D42" s="398"/>
      <c r="E42" s="441" t="n">
        <v>2</v>
      </c>
      <c r="F42" s="403"/>
      <c r="G42" s="439" t="n">
        <v>142</v>
      </c>
      <c r="H42" s="398"/>
      <c r="I42" s="441" t="n">
        <v>5</v>
      </c>
      <c r="J42" s="403"/>
      <c r="K42" s="439" t="n">
        <v>11</v>
      </c>
      <c r="L42" s="398"/>
      <c r="M42" s="441" t="n">
        <v>207</v>
      </c>
      <c r="N42" s="398"/>
    </row>
    <row r="43" customFormat="false" ht="12.75" hidden="false" customHeight="true" outlineLevel="0" collapsed="false">
      <c r="A43" s="496" t="n">
        <v>39</v>
      </c>
      <c r="B43" s="414" t="s">
        <v>190</v>
      </c>
      <c r="C43" s="439" t="n">
        <v>9</v>
      </c>
      <c r="D43" s="398"/>
      <c r="E43" s="441" t="n">
        <v>5</v>
      </c>
      <c r="F43" s="403"/>
      <c r="G43" s="439" t="n">
        <v>14</v>
      </c>
      <c r="H43" s="398"/>
      <c r="I43" s="441" t="n">
        <v>1</v>
      </c>
      <c r="J43" s="403"/>
      <c r="K43" s="439" t="n">
        <v>9</v>
      </c>
      <c r="L43" s="398"/>
      <c r="M43" s="441" t="n">
        <v>38</v>
      </c>
      <c r="N43" s="398"/>
    </row>
    <row r="44" customFormat="false" ht="12.75" hidden="false" customHeight="true" outlineLevel="0" collapsed="false">
      <c r="A44" s="496" t="n">
        <v>40</v>
      </c>
      <c r="B44" s="414" t="s">
        <v>191</v>
      </c>
      <c r="C44" s="439" t="n">
        <v>22</v>
      </c>
      <c r="D44" s="398"/>
      <c r="E44" s="441" t="n">
        <v>0</v>
      </c>
      <c r="F44" s="403"/>
      <c r="G44" s="439" t="n">
        <v>16</v>
      </c>
      <c r="H44" s="398"/>
      <c r="I44" s="441" t="n">
        <v>1</v>
      </c>
      <c r="J44" s="403"/>
      <c r="K44" s="439" t="n">
        <v>7</v>
      </c>
      <c r="L44" s="398"/>
      <c r="M44" s="441" t="n">
        <v>46</v>
      </c>
      <c r="N44" s="398"/>
    </row>
    <row r="45" customFormat="false" ht="12.75" hidden="false" customHeight="true" outlineLevel="0" collapsed="false">
      <c r="A45" s="496" t="n">
        <v>41</v>
      </c>
      <c r="B45" s="414" t="s">
        <v>192</v>
      </c>
      <c r="C45" s="439" t="n">
        <v>15</v>
      </c>
      <c r="D45" s="398"/>
      <c r="E45" s="441" t="n">
        <v>2</v>
      </c>
      <c r="F45" s="403"/>
      <c r="G45" s="439" t="n">
        <v>21</v>
      </c>
      <c r="H45" s="398"/>
      <c r="I45" s="441" t="n">
        <v>2</v>
      </c>
      <c r="J45" s="403"/>
      <c r="K45" s="439" t="n">
        <v>7</v>
      </c>
      <c r="L45" s="398"/>
      <c r="M45" s="441" t="n">
        <v>47</v>
      </c>
      <c r="N45" s="398"/>
    </row>
    <row r="46" customFormat="false" ht="12.75" hidden="false" customHeight="true" outlineLevel="0" collapsed="false">
      <c r="A46" s="496" t="n">
        <v>42</v>
      </c>
      <c r="B46" s="414" t="s">
        <v>193</v>
      </c>
      <c r="C46" s="439" t="n">
        <v>85</v>
      </c>
      <c r="D46" s="398"/>
      <c r="E46" s="441" t="n">
        <v>2</v>
      </c>
      <c r="F46" s="403"/>
      <c r="G46" s="439" t="n">
        <v>90</v>
      </c>
      <c r="H46" s="398"/>
      <c r="I46" s="441" t="n">
        <v>48</v>
      </c>
      <c r="J46" s="403"/>
      <c r="K46" s="439" t="n">
        <v>4</v>
      </c>
      <c r="L46" s="398"/>
      <c r="M46" s="441" t="n">
        <v>229</v>
      </c>
      <c r="N46" s="398"/>
    </row>
    <row r="47" customFormat="false" ht="12.75" hidden="false" customHeight="true" outlineLevel="0" collapsed="false">
      <c r="A47" s="496" t="n">
        <v>43</v>
      </c>
      <c r="B47" s="414" t="s">
        <v>194</v>
      </c>
      <c r="C47" s="439" t="n">
        <v>2</v>
      </c>
      <c r="D47" s="398"/>
      <c r="E47" s="441" t="n">
        <v>2</v>
      </c>
      <c r="F47" s="403"/>
      <c r="G47" s="439" t="n">
        <v>6</v>
      </c>
      <c r="H47" s="398"/>
      <c r="I47" s="441" t="n">
        <v>0</v>
      </c>
      <c r="J47" s="403"/>
      <c r="K47" s="439" t="n">
        <v>0</v>
      </c>
      <c r="L47" s="398"/>
      <c r="M47" s="441" t="n">
        <v>10</v>
      </c>
      <c r="N47" s="398"/>
    </row>
    <row r="48" customFormat="false" ht="12.75" hidden="false" customHeight="true" outlineLevel="0" collapsed="false">
      <c r="A48" s="496" t="n">
        <v>44</v>
      </c>
      <c r="B48" s="414" t="s">
        <v>195</v>
      </c>
      <c r="C48" s="439" t="n">
        <v>58</v>
      </c>
      <c r="D48" s="398"/>
      <c r="E48" s="441" t="n">
        <v>0</v>
      </c>
      <c r="F48" s="403"/>
      <c r="G48" s="439" t="n">
        <v>15</v>
      </c>
      <c r="H48" s="398"/>
      <c r="I48" s="441" t="n">
        <v>32</v>
      </c>
      <c r="J48" s="403"/>
      <c r="K48" s="439" t="n">
        <v>158</v>
      </c>
      <c r="L48" s="398"/>
      <c r="M48" s="441" t="n">
        <v>263</v>
      </c>
      <c r="N48" s="398"/>
    </row>
    <row r="49" customFormat="false" ht="12.75" hidden="false" customHeight="true" outlineLevel="0" collapsed="false">
      <c r="A49" s="496" t="n">
        <v>45</v>
      </c>
      <c r="B49" s="414" t="s">
        <v>196</v>
      </c>
      <c r="C49" s="439" t="n">
        <v>28</v>
      </c>
      <c r="D49" s="398"/>
      <c r="E49" s="441" t="n">
        <v>4</v>
      </c>
      <c r="F49" s="403"/>
      <c r="G49" s="439" t="n">
        <v>46</v>
      </c>
      <c r="H49" s="398"/>
      <c r="I49" s="441" t="n">
        <v>1</v>
      </c>
      <c r="J49" s="403"/>
      <c r="K49" s="439" t="n">
        <v>0</v>
      </c>
      <c r="L49" s="398"/>
      <c r="M49" s="441" t="n">
        <v>79</v>
      </c>
      <c r="N49" s="398"/>
    </row>
    <row r="50" customFormat="false" ht="12.75" hidden="false" customHeight="true" outlineLevel="0" collapsed="false">
      <c r="A50" s="496" t="n">
        <v>46</v>
      </c>
      <c r="B50" s="414" t="s">
        <v>197</v>
      </c>
      <c r="C50" s="439" t="n">
        <v>16</v>
      </c>
      <c r="D50" s="398"/>
      <c r="E50" s="441" t="n">
        <v>0</v>
      </c>
      <c r="F50" s="403"/>
      <c r="G50" s="439" t="n">
        <v>7</v>
      </c>
      <c r="H50" s="398"/>
      <c r="I50" s="441" t="n">
        <v>0</v>
      </c>
      <c r="J50" s="403"/>
      <c r="K50" s="439" t="n">
        <v>3</v>
      </c>
      <c r="L50" s="398"/>
      <c r="M50" s="441" t="n">
        <v>26</v>
      </c>
      <c r="N50" s="398"/>
    </row>
    <row r="51" customFormat="false" ht="12.75" hidden="false" customHeight="true" outlineLevel="0" collapsed="false">
      <c r="A51" s="496" t="n">
        <v>47</v>
      </c>
      <c r="B51" s="414" t="s">
        <v>198</v>
      </c>
      <c r="C51" s="439" t="n">
        <v>7</v>
      </c>
      <c r="D51" s="398"/>
      <c r="E51" s="441" t="n">
        <v>0</v>
      </c>
      <c r="F51" s="403"/>
      <c r="G51" s="439" t="n">
        <v>16</v>
      </c>
      <c r="H51" s="398"/>
      <c r="I51" s="441" t="n">
        <v>1</v>
      </c>
      <c r="J51" s="403"/>
      <c r="K51" s="439" t="n">
        <v>1</v>
      </c>
      <c r="L51" s="398"/>
      <c r="M51" s="441" t="n">
        <v>25</v>
      </c>
      <c r="N51" s="398"/>
    </row>
    <row r="52" customFormat="false" ht="12.75" hidden="false" customHeight="true" outlineLevel="0" collapsed="false">
      <c r="A52" s="496" t="n">
        <v>48</v>
      </c>
      <c r="B52" s="414" t="s">
        <v>199</v>
      </c>
      <c r="C52" s="439" t="n">
        <v>2</v>
      </c>
      <c r="D52" s="398"/>
      <c r="E52" s="441" t="n">
        <v>2</v>
      </c>
      <c r="F52" s="403"/>
      <c r="G52" s="439" t="n">
        <v>11</v>
      </c>
      <c r="H52" s="398"/>
      <c r="I52" s="441" t="n">
        <v>1</v>
      </c>
      <c r="J52" s="403"/>
      <c r="K52" s="439" t="n">
        <v>3</v>
      </c>
      <c r="L52" s="398"/>
      <c r="M52" s="441" t="n">
        <v>19</v>
      </c>
      <c r="N52" s="398"/>
    </row>
    <row r="53" customFormat="false" ht="12.75" hidden="false" customHeight="true" outlineLevel="0" collapsed="false">
      <c r="A53" s="496" t="n">
        <v>49</v>
      </c>
      <c r="B53" s="414" t="s">
        <v>200</v>
      </c>
      <c r="C53" s="439" t="n">
        <v>80</v>
      </c>
      <c r="D53" s="398"/>
      <c r="E53" s="441" t="n">
        <v>13</v>
      </c>
      <c r="F53" s="403"/>
      <c r="G53" s="439" t="n">
        <v>60</v>
      </c>
      <c r="H53" s="398"/>
      <c r="I53" s="441" t="n">
        <v>41</v>
      </c>
      <c r="J53" s="403"/>
      <c r="K53" s="439" t="n">
        <v>39</v>
      </c>
      <c r="L53" s="398"/>
      <c r="M53" s="441" t="n">
        <v>233</v>
      </c>
      <c r="N53" s="398"/>
    </row>
    <row r="54" customFormat="false" ht="12.75" hidden="false" customHeight="true" outlineLevel="0" collapsed="false">
      <c r="A54" s="496" t="n">
        <v>50</v>
      </c>
      <c r="B54" s="414" t="s">
        <v>201</v>
      </c>
      <c r="C54" s="439" t="n">
        <v>13</v>
      </c>
      <c r="D54" s="398"/>
      <c r="E54" s="441" t="n">
        <v>0</v>
      </c>
      <c r="F54" s="403"/>
      <c r="G54" s="439" t="n">
        <v>5</v>
      </c>
      <c r="H54" s="398"/>
      <c r="I54" s="441" t="n">
        <v>13</v>
      </c>
      <c r="J54" s="403"/>
      <c r="K54" s="439" t="n">
        <v>14</v>
      </c>
      <c r="L54" s="398"/>
      <c r="M54" s="441" t="n">
        <v>45</v>
      </c>
      <c r="N54" s="398"/>
    </row>
    <row r="55" customFormat="false" ht="12.75" hidden="false" customHeight="true" outlineLevel="0" collapsed="false">
      <c r="A55" s="496" t="n">
        <v>51</v>
      </c>
      <c r="B55" s="414" t="s">
        <v>202</v>
      </c>
      <c r="C55" s="439" t="n">
        <v>42</v>
      </c>
      <c r="D55" s="398"/>
      <c r="E55" s="441" t="n">
        <v>0</v>
      </c>
      <c r="F55" s="403"/>
      <c r="G55" s="439" t="n">
        <v>0</v>
      </c>
      <c r="H55" s="398"/>
      <c r="I55" s="441" t="n">
        <v>32</v>
      </c>
      <c r="J55" s="403"/>
      <c r="K55" s="439" t="n">
        <v>0</v>
      </c>
      <c r="L55" s="398"/>
      <c r="M55" s="441" t="n">
        <v>74</v>
      </c>
      <c r="N55" s="398"/>
    </row>
    <row r="56" customFormat="false" ht="12.75" hidden="false" customHeight="true" outlineLevel="0" collapsed="false">
      <c r="A56" s="499" t="n">
        <v>52</v>
      </c>
      <c r="B56" s="500" t="s">
        <v>203</v>
      </c>
      <c r="C56" s="443" t="n">
        <v>29</v>
      </c>
      <c r="D56" s="408"/>
      <c r="E56" s="445" t="n">
        <v>0</v>
      </c>
      <c r="F56" s="484"/>
      <c r="G56" s="443" t="n">
        <v>12</v>
      </c>
      <c r="H56" s="408"/>
      <c r="I56" s="445" t="n">
        <v>1</v>
      </c>
      <c r="J56" s="484"/>
      <c r="K56" s="443" t="n">
        <v>12</v>
      </c>
      <c r="L56" s="408"/>
      <c r="M56" s="445" t="n">
        <v>54</v>
      </c>
      <c r="N56" s="408"/>
    </row>
    <row r="57" customFormat="false" ht="9" hidden="false" customHeight="true" outlineLevel="0" collapsed="false">
      <c r="A57" s="393"/>
      <c r="B57" s="414"/>
      <c r="C57" s="194"/>
      <c r="D57" s="403"/>
      <c r="E57" s="194"/>
      <c r="F57" s="403"/>
      <c r="G57" s="194"/>
      <c r="H57" s="403"/>
      <c r="I57" s="194"/>
      <c r="J57" s="403"/>
      <c r="K57" s="470"/>
      <c r="L57" s="501"/>
      <c r="M57" s="194"/>
    </row>
    <row r="58" customFormat="false" ht="9" hidden="false" customHeight="true" outlineLevel="0" collapsed="false">
      <c r="A58" s="393"/>
      <c r="C58" s="502"/>
      <c r="D58" s="403"/>
      <c r="E58" s="502"/>
      <c r="F58" s="403"/>
      <c r="G58" s="502"/>
      <c r="H58" s="403"/>
      <c r="I58" s="502"/>
      <c r="J58" s="403"/>
      <c r="K58" s="502"/>
      <c r="L58" s="403"/>
      <c r="M58" s="502"/>
    </row>
    <row r="59" customFormat="false" ht="52.5" hidden="false" customHeight="true" outlineLevel="0" collapsed="false">
      <c r="A59" s="493" t="s">
        <v>140</v>
      </c>
      <c r="B59" s="493"/>
      <c r="C59" s="390" t="s">
        <v>322</v>
      </c>
      <c r="D59" s="390"/>
      <c r="E59" s="494" t="s">
        <v>323</v>
      </c>
      <c r="F59" s="494"/>
      <c r="G59" s="390" t="s">
        <v>324</v>
      </c>
      <c r="H59" s="390"/>
      <c r="I59" s="494" t="s">
        <v>325</v>
      </c>
      <c r="J59" s="494"/>
      <c r="K59" s="390" t="s">
        <v>326</v>
      </c>
      <c r="L59" s="390"/>
      <c r="M59" s="495" t="s">
        <v>327</v>
      </c>
      <c r="N59" s="495"/>
    </row>
    <row r="60" customFormat="false" ht="12.75" hidden="false" customHeight="true" outlineLevel="0" collapsed="false">
      <c r="A60" s="496" t="n">
        <v>53</v>
      </c>
      <c r="B60" s="414" t="s">
        <v>205</v>
      </c>
      <c r="C60" s="498" t="s">
        <v>328</v>
      </c>
      <c r="D60" s="398"/>
      <c r="E60" s="497" t="s">
        <v>328</v>
      </c>
      <c r="F60" s="403"/>
      <c r="G60" s="498" t="s">
        <v>328</v>
      </c>
      <c r="H60" s="398"/>
      <c r="I60" s="497" t="s">
        <v>328</v>
      </c>
      <c r="J60" s="403"/>
      <c r="K60" s="498" t="s">
        <v>328</v>
      </c>
      <c r="L60" s="398"/>
      <c r="M60" s="497" t="s">
        <v>328</v>
      </c>
      <c r="N60" s="398"/>
    </row>
    <row r="61" customFormat="false" ht="12.75" hidden="false" customHeight="true" outlineLevel="0" collapsed="false">
      <c r="A61" s="496" t="n">
        <v>54</v>
      </c>
      <c r="B61" s="414" t="s">
        <v>206</v>
      </c>
      <c r="C61" s="439" t="n">
        <v>45</v>
      </c>
      <c r="D61" s="398"/>
      <c r="E61" s="441" t="n">
        <v>5</v>
      </c>
      <c r="F61" s="403"/>
      <c r="G61" s="439" t="n">
        <v>47</v>
      </c>
      <c r="H61" s="398"/>
      <c r="I61" s="441" t="n">
        <v>34</v>
      </c>
      <c r="J61" s="403"/>
      <c r="K61" s="439" t="n">
        <v>31</v>
      </c>
      <c r="L61" s="398"/>
      <c r="M61" s="441" t="n">
        <v>162</v>
      </c>
      <c r="N61" s="398"/>
    </row>
    <row r="62" customFormat="false" ht="12.75" hidden="false" customHeight="true" outlineLevel="0" collapsed="false">
      <c r="A62" s="496" t="n">
        <v>55</v>
      </c>
      <c r="B62" s="414" t="s">
        <v>207</v>
      </c>
      <c r="C62" s="439" t="n">
        <v>5</v>
      </c>
      <c r="D62" s="398"/>
      <c r="E62" s="441" t="n">
        <v>6</v>
      </c>
      <c r="F62" s="403"/>
      <c r="G62" s="439" t="n">
        <v>10</v>
      </c>
      <c r="H62" s="398"/>
      <c r="I62" s="441" t="n">
        <v>8</v>
      </c>
      <c r="J62" s="403"/>
      <c r="K62" s="439" t="n">
        <v>8</v>
      </c>
      <c r="L62" s="398"/>
      <c r="M62" s="441" t="n">
        <v>37</v>
      </c>
      <c r="N62" s="398"/>
    </row>
    <row r="63" customFormat="false" ht="12.75" hidden="false" customHeight="true" outlineLevel="0" collapsed="false">
      <c r="A63" s="496" t="n">
        <v>56</v>
      </c>
      <c r="B63" s="414" t="s">
        <v>208</v>
      </c>
      <c r="C63" s="439" t="n">
        <v>26</v>
      </c>
      <c r="D63" s="398"/>
      <c r="E63" s="441" t="n">
        <v>1</v>
      </c>
      <c r="F63" s="403"/>
      <c r="G63" s="439" t="n">
        <v>9</v>
      </c>
      <c r="H63" s="398"/>
      <c r="I63" s="441" t="n">
        <v>2</v>
      </c>
      <c r="J63" s="403"/>
      <c r="K63" s="439" t="n">
        <v>10</v>
      </c>
      <c r="L63" s="398"/>
      <c r="M63" s="441" t="n">
        <v>48</v>
      </c>
      <c r="N63" s="398"/>
    </row>
    <row r="64" customFormat="false" ht="12.75" hidden="false" customHeight="true" outlineLevel="0" collapsed="false">
      <c r="A64" s="496" t="n">
        <v>57</v>
      </c>
      <c r="B64" s="414" t="s">
        <v>209</v>
      </c>
      <c r="C64" s="439" t="n">
        <v>25</v>
      </c>
      <c r="D64" s="398"/>
      <c r="E64" s="441" t="n">
        <v>4</v>
      </c>
      <c r="F64" s="403"/>
      <c r="G64" s="439" t="n">
        <v>41</v>
      </c>
      <c r="H64" s="398"/>
      <c r="I64" s="441" t="n">
        <v>18</v>
      </c>
      <c r="J64" s="403"/>
      <c r="K64" s="439" t="n">
        <v>5</v>
      </c>
      <c r="L64" s="398"/>
      <c r="M64" s="441" t="n">
        <v>93</v>
      </c>
      <c r="N64" s="398"/>
    </row>
    <row r="65" customFormat="false" ht="12.75" hidden="false" customHeight="true" outlineLevel="0" collapsed="false">
      <c r="A65" s="496" t="n">
        <v>58</v>
      </c>
      <c r="B65" s="414" t="s">
        <v>210</v>
      </c>
      <c r="C65" s="498" t="s">
        <v>328</v>
      </c>
      <c r="D65" s="398"/>
      <c r="E65" s="497" t="s">
        <v>328</v>
      </c>
      <c r="F65" s="403"/>
      <c r="G65" s="498" t="s">
        <v>328</v>
      </c>
      <c r="H65" s="398"/>
      <c r="I65" s="497" t="s">
        <v>328</v>
      </c>
      <c r="J65" s="403"/>
      <c r="K65" s="498" t="s">
        <v>328</v>
      </c>
      <c r="L65" s="398"/>
      <c r="M65" s="497" t="s">
        <v>328</v>
      </c>
      <c r="N65" s="398"/>
    </row>
    <row r="66" customFormat="false" ht="12.75" hidden="false" customHeight="true" outlineLevel="0" collapsed="false">
      <c r="A66" s="496" t="n">
        <v>59</v>
      </c>
      <c r="B66" s="414" t="s">
        <v>211</v>
      </c>
      <c r="C66" s="439" t="n">
        <v>326</v>
      </c>
      <c r="D66" s="398"/>
      <c r="E66" s="441" t="n">
        <v>137</v>
      </c>
      <c r="F66" s="403"/>
      <c r="G66" s="439" t="n">
        <v>198</v>
      </c>
      <c r="H66" s="398"/>
      <c r="I66" s="441" t="n">
        <v>21</v>
      </c>
      <c r="J66" s="403"/>
      <c r="K66" s="439" t="n">
        <v>36</v>
      </c>
      <c r="L66" s="398"/>
      <c r="M66" s="441" t="n">
        <v>718</v>
      </c>
      <c r="N66" s="398"/>
    </row>
    <row r="67" customFormat="false" ht="12.75" hidden="false" customHeight="true" outlineLevel="0" collapsed="false">
      <c r="A67" s="496" t="n">
        <v>60</v>
      </c>
      <c r="B67" s="414" t="s">
        <v>212</v>
      </c>
      <c r="C67" s="439" t="n">
        <v>56</v>
      </c>
      <c r="D67" s="398"/>
      <c r="E67" s="441" t="n">
        <v>0</v>
      </c>
      <c r="F67" s="403"/>
      <c r="G67" s="439" t="n">
        <v>14</v>
      </c>
      <c r="H67" s="398"/>
      <c r="I67" s="441" t="n">
        <v>8</v>
      </c>
      <c r="J67" s="403"/>
      <c r="K67" s="439" t="n">
        <v>35</v>
      </c>
      <c r="L67" s="398"/>
      <c r="M67" s="441" t="n">
        <v>113</v>
      </c>
      <c r="N67" s="398"/>
    </row>
    <row r="68" customFormat="false" ht="12.75" hidden="false" customHeight="true" outlineLevel="0" collapsed="false">
      <c r="A68" s="496" t="n">
        <v>61</v>
      </c>
      <c r="B68" s="414" t="s">
        <v>213</v>
      </c>
      <c r="C68" s="439" t="n">
        <v>62</v>
      </c>
      <c r="D68" s="398"/>
      <c r="E68" s="441" t="n">
        <v>1</v>
      </c>
      <c r="F68" s="403"/>
      <c r="G68" s="439" t="n">
        <v>10</v>
      </c>
      <c r="H68" s="398"/>
      <c r="I68" s="441" t="n">
        <v>1</v>
      </c>
      <c r="J68" s="403"/>
      <c r="K68" s="498" t="s">
        <v>328</v>
      </c>
      <c r="L68" s="398"/>
      <c r="M68" s="441" t="n">
        <v>74</v>
      </c>
      <c r="N68" s="398"/>
    </row>
    <row r="69" customFormat="false" ht="12.75" hidden="false" customHeight="true" outlineLevel="0" collapsed="false">
      <c r="A69" s="496" t="n">
        <v>62</v>
      </c>
      <c r="B69" s="414" t="s">
        <v>214</v>
      </c>
      <c r="C69" s="439" t="n">
        <v>62</v>
      </c>
      <c r="D69" s="398"/>
      <c r="E69" s="441" t="n">
        <v>95</v>
      </c>
      <c r="F69" s="403"/>
      <c r="G69" s="439" t="n">
        <v>264</v>
      </c>
      <c r="H69" s="398"/>
      <c r="I69" s="441" t="n">
        <v>5</v>
      </c>
      <c r="J69" s="403"/>
      <c r="K69" s="439" t="n">
        <v>27</v>
      </c>
      <c r="L69" s="398"/>
      <c r="M69" s="441" t="n">
        <v>453</v>
      </c>
      <c r="N69" s="398"/>
    </row>
    <row r="70" customFormat="false" ht="12.75" hidden="false" customHeight="true" outlineLevel="0" collapsed="false">
      <c r="A70" s="496" t="n">
        <v>63</v>
      </c>
      <c r="B70" s="414" t="s">
        <v>215</v>
      </c>
      <c r="C70" s="439" t="n">
        <v>8</v>
      </c>
      <c r="D70" s="398"/>
      <c r="E70" s="441" t="n">
        <v>1</v>
      </c>
      <c r="F70" s="403"/>
      <c r="G70" s="439" t="n">
        <v>11</v>
      </c>
      <c r="H70" s="398"/>
      <c r="I70" s="441" t="n">
        <v>10</v>
      </c>
      <c r="J70" s="403"/>
      <c r="K70" s="439" t="n">
        <v>1</v>
      </c>
      <c r="L70" s="398"/>
      <c r="M70" s="441" t="n">
        <v>31</v>
      </c>
      <c r="N70" s="398"/>
    </row>
    <row r="71" customFormat="false" ht="12.75" hidden="false" customHeight="true" outlineLevel="0" collapsed="false">
      <c r="A71" s="496" t="n">
        <v>64</v>
      </c>
      <c r="B71" s="414" t="s">
        <v>216</v>
      </c>
      <c r="C71" s="439" t="n">
        <v>32</v>
      </c>
      <c r="D71" s="398"/>
      <c r="E71" s="441" t="n">
        <v>0</v>
      </c>
      <c r="F71" s="403"/>
      <c r="G71" s="439" t="n">
        <v>38</v>
      </c>
      <c r="H71" s="398"/>
      <c r="I71" s="441" t="n">
        <v>1</v>
      </c>
      <c r="J71" s="403"/>
      <c r="K71" s="439" t="n">
        <v>6</v>
      </c>
      <c r="L71" s="398"/>
      <c r="M71" s="441" t="n">
        <v>77</v>
      </c>
      <c r="N71" s="398"/>
    </row>
    <row r="72" customFormat="false" ht="12.75" hidden="false" customHeight="true" outlineLevel="0" collapsed="false">
      <c r="A72" s="496" t="n">
        <v>65</v>
      </c>
      <c r="B72" s="414" t="s">
        <v>217</v>
      </c>
      <c r="C72" s="439" t="n">
        <v>10</v>
      </c>
      <c r="D72" s="398"/>
      <c r="E72" s="441" t="n">
        <v>0</v>
      </c>
      <c r="F72" s="403"/>
      <c r="G72" s="439" t="n">
        <v>5</v>
      </c>
      <c r="H72" s="398"/>
      <c r="I72" s="441" t="n">
        <v>2</v>
      </c>
      <c r="J72" s="403"/>
      <c r="K72" s="439" t="n">
        <v>0</v>
      </c>
      <c r="L72" s="398"/>
      <c r="M72" s="441" t="n">
        <v>17</v>
      </c>
      <c r="N72" s="398"/>
    </row>
    <row r="73" customFormat="false" ht="12.75" hidden="false" customHeight="true" outlineLevel="0" collapsed="false">
      <c r="A73" s="496" t="n">
        <v>66</v>
      </c>
      <c r="B73" s="414" t="s">
        <v>218</v>
      </c>
      <c r="C73" s="439" t="n">
        <v>8</v>
      </c>
      <c r="D73" s="398"/>
      <c r="E73" s="441" t="n">
        <v>2</v>
      </c>
      <c r="F73" s="403"/>
      <c r="G73" s="439" t="n">
        <v>42</v>
      </c>
      <c r="H73" s="398"/>
      <c r="I73" s="441" t="n">
        <v>8</v>
      </c>
      <c r="J73" s="403"/>
      <c r="K73" s="439" t="n">
        <v>1</v>
      </c>
      <c r="L73" s="398"/>
      <c r="M73" s="441" t="n">
        <v>61</v>
      </c>
      <c r="N73" s="398"/>
    </row>
    <row r="74" customFormat="false" ht="12.75" hidden="false" customHeight="true" outlineLevel="0" collapsed="false">
      <c r="A74" s="496" t="n">
        <v>67</v>
      </c>
      <c r="B74" s="414" t="s">
        <v>219</v>
      </c>
      <c r="C74" s="439" t="n">
        <v>31</v>
      </c>
      <c r="D74" s="398"/>
      <c r="E74" s="441" t="n">
        <v>10</v>
      </c>
      <c r="F74" s="403"/>
      <c r="G74" s="439" t="n">
        <v>72</v>
      </c>
      <c r="H74" s="398"/>
      <c r="I74" s="441" t="n">
        <v>45</v>
      </c>
      <c r="J74" s="403"/>
      <c r="K74" s="439" t="n">
        <v>7</v>
      </c>
      <c r="L74" s="398"/>
      <c r="M74" s="441" t="n">
        <v>165</v>
      </c>
      <c r="N74" s="398"/>
    </row>
    <row r="75" customFormat="false" ht="12.75" hidden="false" customHeight="true" outlineLevel="0" collapsed="false">
      <c r="A75" s="496" t="n">
        <v>68</v>
      </c>
      <c r="B75" s="414" t="s">
        <v>220</v>
      </c>
      <c r="C75" s="439" t="n">
        <v>15</v>
      </c>
      <c r="D75" s="398"/>
      <c r="E75" s="441" t="n">
        <v>5</v>
      </c>
      <c r="F75" s="403"/>
      <c r="G75" s="439" t="n">
        <v>77</v>
      </c>
      <c r="H75" s="398"/>
      <c r="I75" s="441" t="n">
        <v>43</v>
      </c>
      <c r="J75" s="403"/>
      <c r="K75" s="439" t="n">
        <v>0</v>
      </c>
      <c r="L75" s="398"/>
      <c r="M75" s="441" t="n">
        <v>140</v>
      </c>
      <c r="N75" s="398"/>
    </row>
    <row r="76" customFormat="false" ht="12.75" hidden="false" customHeight="true" outlineLevel="0" collapsed="false">
      <c r="A76" s="496" t="n">
        <v>69</v>
      </c>
      <c r="B76" s="414" t="s">
        <v>221</v>
      </c>
      <c r="C76" s="439" t="n">
        <v>83</v>
      </c>
      <c r="D76" s="398"/>
      <c r="E76" s="441" t="n">
        <v>5</v>
      </c>
      <c r="F76" s="403"/>
      <c r="G76" s="439" t="n">
        <v>74</v>
      </c>
      <c r="H76" s="398"/>
      <c r="I76" s="441" t="n">
        <v>3</v>
      </c>
      <c r="J76" s="403"/>
      <c r="K76" s="439" t="n">
        <v>42</v>
      </c>
      <c r="L76" s="398"/>
      <c r="M76" s="441" t="n">
        <v>207</v>
      </c>
      <c r="N76" s="398"/>
    </row>
    <row r="77" customFormat="false" ht="12.75" hidden="false" customHeight="true" outlineLevel="0" collapsed="false">
      <c r="A77" s="496" t="n">
        <v>70</v>
      </c>
      <c r="B77" s="414" t="s">
        <v>222</v>
      </c>
      <c r="C77" s="439" t="n">
        <v>27</v>
      </c>
      <c r="D77" s="398"/>
      <c r="E77" s="441" t="n">
        <v>1</v>
      </c>
      <c r="F77" s="403"/>
      <c r="G77" s="439" t="n">
        <v>0</v>
      </c>
      <c r="H77" s="398"/>
      <c r="I77" s="441" t="n">
        <v>7</v>
      </c>
      <c r="J77" s="403"/>
      <c r="K77" s="439" t="n">
        <v>0</v>
      </c>
      <c r="L77" s="398"/>
      <c r="M77" s="441" t="n">
        <v>35</v>
      </c>
      <c r="N77" s="398"/>
    </row>
    <row r="78" customFormat="false" ht="12.75" hidden="false" customHeight="true" outlineLevel="0" collapsed="false">
      <c r="A78" s="496" t="n">
        <v>71</v>
      </c>
      <c r="B78" s="414" t="s">
        <v>223</v>
      </c>
      <c r="C78" s="439" t="n">
        <v>3</v>
      </c>
      <c r="D78" s="398"/>
      <c r="E78" s="441" t="n">
        <v>5</v>
      </c>
      <c r="F78" s="403"/>
      <c r="G78" s="439" t="n">
        <v>15</v>
      </c>
      <c r="H78" s="398"/>
      <c r="I78" s="441" t="n">
        <v>7</v>
      </c>
      <c r="J78" s="403"/>
      <c r="K78" s="439" t="n">
        <v>21</v>
      </c>
      <c r="L78" s="398"/>
      <c r="M78" s="441" t="n">
        <v>51</v>
      </c>
      <c r="N78" s="398"/>
    </row>
    <row r="79" customFormat="false" ht="12.75" hidden="false" customHeight="true" outlineLevel="0" collapsed="false">
      <c r="A79" s="496" t="n">
        <v>72</v>
      </c>
      <c r="B79" s="414" t="s">
        <v>224</v>
      </c>
      <c r="C79" s="439" t="n">
        <v>10</v>
      </c>
      <c r="D79" s="398"/>
      <c r="E79" s="441" t="n">
        <v>0</v>
      </c>
      <c r="F79" s="403"/>
      <c r="G79" s="439" t="n">
        <v>26</v>
      </c>
      <c r="H79" s="398"/>
      <c r="I79" s="441" t="n">
        <v>2</v>
      </c>
      <c r="J79" s="403"/>
      <c r="K79" s="439" t="n">
        <v>0</v>
      </c>
      <c r="L79" s="398"/>
      <c r="M79" s="441" t="n">
        <v>38</v>
      </c>
      <c r="N79" s="398"/>
    </row>
    <row r="80" customFormat="false" ht="12.75" hidden="false" customHeight="true" outlineLevel="0" collapsed="false">
      <c r="A80" s="496" t="n">
        <v>73</v>
      </c>
      <c r="B80" s="414" t="s">
        <v>225</v>
      </c>
      <c r="C80" s="439" t="n">
        <v>35</v>
      </c>
      <c r="D80" s="398"/>
      <c r="E80" s="497" t="s">
        <v>328</v>
      </c>
      <c r="F80" s="403"/>
      <c r="G80" s="439" t="n">
        <v>6</v>
      </c>
      <c r="H80" s="398"/>
      <c r="I80" s="497" t="s">
        <v>328</v>
      </c>
      <c r="J80" s="403"/>
      <c r="K80" s="498" t="s">
        <v>328</v>
      </c>
      <c r="L80" s="398"/>
      <c r="M80" s="441" t="n">
        <v>41</v>
      </c>
      <c r="N80" s="398"/>
    </row>
    <row r="81" customFormat="false" ht="12.75" hidden="false" customHeight="true" outlineLevel="0" collapsed="false">
      <c r="A81" s="496" t="n">
        <v>74</v>
      </c>
      <c r="B81" s="414" t="s">
        <v>226</v>
      </c>
      <c r="C81" s="439" t="n">
        <v>13</v>
      </c>
      <c r="D81" s="398"/>
      <c r="E81" s="441" t="n">
        <v>2</v>
      </c>
      <c r="F81" s="403"/>
      <c r="G81" s="439" t="n">
        <v>37</v>
      </c>
      <c r="H81" s="398"/>
      <c r="I81" s="441" t="n">
        <v>8</v>
      </c>
      <c r="J81" s="403"/>
      <c r="K81" s="439" t="n">
        <v>10</v>
      </c>
      <c r="L81" s="398"/>
      <c r="M81" s="441" t="n">
        <v>70</v>
      </c>
      <c r="N81" s="398"/>
    </row>
    <row r="82" customFormat="false" ht="12.75" hidden="false" customHeight="true" outlineLevel="0" collapsed="false">
      <c r="A82" s="496" t="n">
        <v>75</v>
      </c>
      <c r="B82" s="414" t="s">
        <v>227</v>
      </c>
      <c r="C82" s="498" t="s">
        <v>328</v>
      </c>
      <c r="D82" s="398"/>
      <c r="E82" s="497" t="s">
        <v>328</v>
      </c>
      <c r="F82" s="403"/>
      <c r="G82" s="498" t="s">
        <v>328</v>
      </c>
      <c r="H82" s="398"/>
      <c r="I82" s="497" t="s">
        <v>328</v>
      </c>
      <c r="J82" s="403"/>
      <c r="K82" s="498" t="s">
        <v>328</v>
      </c>
      <c r="L82" s="398"/>
      <c r="M82" s="497" t="s">
        <v>328</v>
      </c>
      <c r="N82" s="398"/>
    </row>
    <row r="83" customFormat="false" ht="12.75" hidden="false" customHeight="true" outlineLevel="0" collapsed="false">
      <c r="A83" s="496" t="n">
        <v>76</v>
      </c>
      <c r="B83" s="414" t="s">
        <v>228</v>
      </c>
      <c r="C83" s="439" t="n">
        <v>51</v>
      </c>
      <c r="D83" s="398"/>
      <c r="E83" s="441" t="n">
        <v>1</v>
      </c>
      <c r="F83" s="403"/>
      <c r="G83" s="439" t="n">
        <v>35</v>
      </c>
      <c r="H83" s="398"/>
      <c r="I83" s="441" t="n">
        <v>17</v>
      </c>
      <c r="J83" s="403"/>
      <c r="K83" s="439" t="n">
        <v>34</v>
      </c>
      <c r="L83" s="398"/>
      <c r="M83" s="441" t="n">
        <v>138</v>
      </c>
      <c r="N83" s="398"/>
    </row>
    <row r="84" customFormat="false" ht="12.75" hidden="false" customHeight="true" outlineLevel="0" collapsed="false">
      <c r="A84" s="496" t="n">
        <v>77</v>
      </c>
      <c r="B84" s="414" t="s">
        <v>229</v>
      </c>
      <c r="C84" s="439" t="n">
        <v>112</v>
      </c>
      <c r="D84" s="398"/>
      <c r="E84" s="441" t="n">
        <v>17</v>
      </c>
      <c r="F84" s="403"/>
      <c r="G84" s="439" t="n">
        <v>89</v>
      </c>
      <c r="H84" s="398"/>
      <c r="I84" s="441" t="n">
        <v>24</v>
      </c>
      <c r="J84" s="403"/>
      <c r="K84" s="439" t="n">
        <v>90</v>
      </c>
      <c r="L84" s="398"/>
      <c r="M84" s="441" t="n">
        <v>332</v>
      </c>
      <c r="N84" s="398"/>
    </row>
    <row r="85" customFormat="false" ht="12.75" hidden="false" customHeight="true" outlineLevel="0" collapsed="false">
      <c r="A85" s="496" t="n">
        <v>78</v>
      </c>
      <c r="B85" s="414" t="s">
        <v>230</v>
      </c>
      <c r="C85" s="439" t="n">
        <v>151</v>
      </c>
      <c r="D85" s="398"/>
      <c r="E85" s="441" t="n">
        <v>19</v>
      </c>
      <c r="F85" s="403"/>
      <c r="G85" s="439" t="n">
        <v>155</v>
      </c>
      <c r="H85" s="398"/>
      <c r="I85" s="441" t="n">
        <v>87</v>
      </c>
      <c r="J85" s="403"/>
      <c r="K85" s="439" t="n">
        <v>84</v>
      </c>
      <c r="L85" s="398"/>
      <c r="M85" s="441" t="n">
        <v>496</v>
      </c>
      <c r="N85" s="398"/>
    </row>
    <row r="86" customFormat="false" ht="12.75" hidden="false" customHeight="true" outlineLevel="0" collapsed="false">
      <c r="A86" s="496" t="n">
        <v>79</v>
      </c>
      <c r="B86" s="414" t="s">
        <v>231</v>
      </c>
      <c r="C86" s="439" t="n">
        <v>1</v>
      </c>
      <c r="D86" s="398"/>
      <c r="E86" s="497" t="s">
        <v>328</v>
      </c>
      <c r="F86" s="403"/>
      <c r="G86" s="498" t="s">
        <v>328</v>
      </c>
      <c r="H86" s="398"/>
      <c r="I86" s="497" t="s">
        <v>328</v>
      </c>
      <c r="J86" s="403"/>
      <c r="K86" s="498" t="s">
        <v>328</v>
      </c>
      <c r="L86" s="398"/>
      <c r="M86" s="441" t="n">
        <v>1</v>
      </c>
      <c r="N86" s="398"/>
    </row>
    <row r="87" customFormat="false" ht="12.75" hidden="false" customHeight="true" outlineLevel="0" collapsed="false">
      <c r="A87" s="496" t="n">
        <v>80</v>
      </c>
      <c r="B87" s="414" t="s">
        <v>232</v>
      </c>
      <c r="C87" s="439" t="n">
        <v>23</v>
      </c>
      <c r="D87" s="398"/>
      <c r="E87" s="441" t="n">
        <v>0</v>
      </c>
      <c r="F87" s="403"/>
      <c r="G87" s="439" t="n">
        <v>30</v>
      </c>
      <c r="H87" s="398"/>
      <c r="I87" s="441" t="n">
        <v>1</v>
      </c>
      <c r="J87" s="403"/>
      <c r="K87" s="439" t="n">
        <v>7</v>
      </c>
      <c r="L87" s="398"/>
      <c r="M87" s="441" t="n">
        <v>61</v>
      </c>
      <c r="N87" s="398"/>
    </row>
    <row r="88" customFormat="false" ht="12.75" hidden="false" customHeight="true" outlineLevel="0" collapsed="false">
      <c r="A88" s="496" t="n">
        <v>81</v>
      </c>
      <c r="B88" s="414" t="s">
        <v>233</v>
      </c>
      <c r="C88" s="439" t="n">
        <v>24</v>
      </c>
      <c r="D88" s="398"/>
      <c r="E88" s="441" t="n">
        <v>18</v>
      </c>
      <c r="F88" s="403"/>
      <c r="G88" s="439" t="n">
        <v>5</v>
      </c>
      <c r="H88" s="398"/>
      <c r="I88" s="441" t="n">
        <v>8</v>
      </c>
      <c r="J88" s="403"/>
      <c r="K88" s="439" t="n">
        <v>0</v>
      </c>
      <c r="L88" s="398"/>
      <c r="M88" s="441" t="n">
        <v>55</v>
      </c>
      <c r="N88" s="398"/>
    </row>
    <row r="89" customFormat="false" ht="12.75" hidden="false" customHeight="true" outlineLevel="0" collapsed="false">
      <c r="A89" s="496" t="n">
        <v>82</v>
      </c>
      <c r="B89" s="414" t="s">
        <v>234</v>
      </c>
      <c r="C89" s="439" t="n">
        <v>1</v>
      </c>
      <c r="D89" s="398"/>
      <c r="E89" s="441" t="n">
        <v>2</v>
      </c>
      <c r="F89" s="403"/>
      <c r="G89" s="439" t="n">
        <v>17</v>
      </c>
      <c r="H89" s="398"/>
      <c r="I89" s="441" t="n">
        <v>2</v>
      </c>
      <c r="J89" s="403"/>
      <c r="K89" s="439" t="n">
        <v>0</v>
      </c>
      <c r="L89" s="398"/>
      <c r="M89" s="441" t="n">
        <v>22</v>
      </c>
      <c r="N89" s="398"/>
    </row>
    <row r="90" customFormat="false" ht="12.75" hidden="false" customHeight="true" outlineLevel="0" collapsed="false">
      <c r="A90" s="496" t="n">
        <v>83</v>
      </c>
      <c r="B90" s="414" t="s">
        <v>235</v>
      </c>
      <c r="C90" s="439" t="n">
        <v>15</v>
      </c>
      <c r="D90" s="398"/>
      <c r="E90" s="441" t="n">
        <v>1</v>
      </c>
      <c r="F90" s="403"/>
      <c r="G90" s="439" t="n">
        <v>78</v>
      </c>
      <c r="H90" s="398"/>
      <c r="I90" s="441" t="n">
        <v>13</v>
      </c>
      <c r="J90" s="403"/>
      <c r="K90" s="439" t="n">
        <v>26</v>
      </c>
      <c r="L90" s="398"/>
      <c r="M90" s="441" t="n">
        <v>133</v>
      </c>
      <c r="N90" s="398"/>
    </row>
    <row r="91" customFormat="false" ht="12.75" hidden="false" customHeight="true" outlineLevel="0" collapsed="false">
      <c r="A91" s="496" t="n">
        <v>84</v>
      </c>
      <c r="B91" s="414" t="s">
        <v>236</v>
      </c>
      <c r="C91" s="439" t="n">
        <v>164</v>
      </c>
      <c r="D91" s="398"/>
      <c r="E91" s="441" t="n">
        <v>4</v>
      </c>
      <c r="F91" s="403"/>
      <c r="G91" s="439" t="n">
        <v>107</v>
      </c>
      <c r="H91" s="398"/>
      <c r="I91" s="441" t="n">
        <v>6</v>
      </c>
      <c r="J91" s="403"/>
      <c r="K91" s="439" t="n">
        <v>2</v>
      </c>
      <c r="L91" s="398"/>
      <c r="M91" s="441" t="n">
        <v>283</v>
      </c>
      <c r="N91" s="398"/>
    </row>
    <row r="92" customFormat="false" ht="12.75" hidden="false" customHeight="true" outlineLevel="0" collapsed="false">
      <c r="A92" s="496" t="n">
        <v>85</v>
      </c>
      <c r="B92" s="414" t="s">
        <v>237</v>
      </c>
      <c r="C92" s="439" t="n">
        <v>16</v>
      </c>
      <c r="D92" s="398"/>
      <c r="E92" s="441" t="n">
        <v>3</v>
      </c>
      <c r="F92" s="403"/>
      <c r="G92" s="439" t="n">
        <v>7</v>
      </c>
      <c r="H92" s="398"/>
      <c r="I92" s="441" t="n">
        <v>13</v>
      </c>
      <c r="J92" s="403"/>
      <c r="K92" s="439" t="n">
        <v>5</v>
      </c>
      <c r="L92" s="398"/>
      <c r="M92" s="441" t="n">
        <v>44</v>
      </c>
      <c r="N92" s="398"/>
    </row>
    <row r="93" customFormat="false" ht="12.75" hidden="false" customHeight="true" outlineLevel="0" collapsed="false">
      <c r="A93" s="496" t="n">
        <v>86</v>
      </c>
      <c r="B93" s="414" t="s">
        <v>238</v>
      </c>
      <c r="C93" s="439" t="n">
        <v>13</v>
      </c>
      <c r="D93" s="398"/>
      <c r="E93" s="497" t="s">
        <v>328</v>
      </c>
      <c r="F93" s="403"/>
      <c r="G93" s="439" t="n">
        <v>21</v>
      </c>
      <c r="H93" s="398"/>
      <c r="I93" s="441" t="n">
        <v>4</v>
      </c>
      <c r="J93" s="403"/>
      <c r="K93" s="439" t="n">
        <v>4</v>
      </c>
      <c r="L93" s="398"/>
      <c r="M93" s="441" t="n">
        <v>42</v>
      </c>
      <c r="N93" s="398"/>
    </row>
    <row r="94" customFormat="false" ht="12.75" hidden="false" customHeight="true" outlineLevel="0" collapsed="false">
      <c r="A94" s="496" t="n">
        <v>87</v>
      </c>
      <c r="B94" s="414" t="s">
        <v>239</v>
      </c>
      <c r="C94" s="498" t="s">
        <v>328</v>
      </c>
      <c r="D94" s="398"/>
      <c r="E94" s="497" t="s">
        <v>328</v>
      </c>
      <c r="F94" s="403"/>
      <c r="G94" s="498" t="s">
        <v>328</v>
      </c>
      <c r="H94" s="398"/>
      <c r="I94" s="497" t="s">
        <v>328</v>
      </c>
      <c r="J94" s="403"/>
      <c r="K94" s="498" t="s">
        <v>328</v>
      </c>
      <c r="L94" s="398"/>
      <c r="M94" s="497" t="s">
        <v>328</v>
      </c>
      <c r="N94" s="398"/>
    </row>
    <row r="95" customFormat="false" ht="12.75" hidden="false" customHeight="true" outlineLevel="0" collapsed="false">
      <c r="A95" s="496" t="n">
        <v>88</v>
      </c>
      <c r="B95" s="414" t="s">
        <v>240</v>
      </c>
      <c r="C95" s="439" t="n">
        <v>14</v>
      </c>
      <c r="D95" s="398"/>
      <c r="E95" s="441" t="n">
        <v>2</v>
      </c>
      <c r="F95" s="403"/>
      <c r="G95" s="439" t="n">
        <v>14</v>
      </c>
      <c r="H95" s="398"/>
      <c r="I95" s="441" t="n">
        <v>4</v>
      </c>
      <c r="J95" s="403"/>
      <c r="K95" s="498" t="s">
        <v>328</v>
      </c>
      <c r="L95" s="398"/>
      <c r="M95" s="441" t="n">
        <v>34</v>
      </c>
      <c r="N95" s="398"/>
    </row>
    <row r="96" customFormat="false" ht="12.75" hidden="false" customHeight="true" outlineLevel="0" collapsed="false">
      <c r="A96" s="496" t="n">
        <v>89</v>
      </c>
      <c r="B96" s="414" t="s">
        <v>241</v>
      </c>
      <c r="C96" s="439" t="n">
        <v>26</v>
      </c>
      <c r="D96" s="398"/>
      <c r="E96" s="441" t="n">
        <v>3</v>
      </c>
      <c r="F96" s="403"/>
      <c r="G96" s="439" t="n">
        <v>35</v>
      </c>
      <c r="H96" s="398"/>
      <c r="I96" s="441" t="n">
        <v>3</v>
      </c>
      <c r="J96" s="403"/>
      <c r="K96" s="439" t="n">
        <v>2</v>
      </c>
      <c r="L96" s="398"/>
      <c r="M96" s="441" t="n">
        <v>69</v>
      </c>
      <c r="N96" s="398"/>
    </row>
    <row r="97" customFormat="false" ht="12.75" hidden="false" customHeight="true" outlineLevel="0" collapsed="false">
      <c r="A97" s="496" t="n">
        <v>90</v>
      </c>
      <c r="B97" s="414" t="s">
        <v>242</v>
      </c>
      <c r="C97" s="439" t="n">
        <v>20</v>
      </c>
      <c r="D97" s="398"/>
      <c r="E97" s="441" t="n">
        <v>0</v>
      </c>
      <c r="F97" s="403"/>
      <c r="G97" s="439" t="n">
        <v>0</v>
      </c>
      <c r="H97" s="398"/>
      <c r="I97" s="441" t="n">
        <v>0</v>
      </c>
      <c r="J97" s="403"/>
      <c r="K97" s="439" t="n">
        <v>13</v>
      </c>
      <c r="L97" s="398"/>
      <c r="M97" s="441" t="n">
        <v>33</v>
      </c>
      <c r="N97" s="398"/>
    </row>
    <row r="98" customFormat="false" ht="12.75" hidden="false" customHeight="true" outlineLevel="0" collapsed="false">
      <c r="A98" s="496" t="n">
        <v>91</v>
      </c>
      <c r="B98" s="414" t="s">
        <v>243</v>
      </c>
      <c r="C98" s="439" t="n">
        <v>187</v>
      </c>
      <c r="D98" s="398"/>
      <c r="E98" s="441" t="n">
        <v>5</v>
      </c>
      <c r="F98" s="403"/>
      <c r="G98" s="439" t="n">
        <v>142</v>
      </c>
      <c r="H98" s="398"/>
      <c r="I98" s="441" t="n">
        <v>173</v>
      </c>
      <c r="J98" s="403"/>
      <c r="K98" s="439" t="n">
        <v>108</v>
      </c>
      <c r="L98" s="398"/>
      <c r="M98" s="441" t="n">
        <v>615</v>
      </c>
      <c r="N98" s="398"/>
    </row>
    <row r="99" customFormat="false" ht="12.75" hidden="false" customHeight="true" outlineLevel="0" collapsed="false">
      <c r="A99" s="496" t="n">
        <v>92</v>
      </c>
      <c r="B99" s="414" t="s">
        <v>244</v>
      </c>
      <c r="C99" s="439" t="n">
        <v>753</v>
      </c>
      <c r="D99" s="398"/>
      <c r="E99" s="441" t="n">
        <v>18</v>
      </c>
      <c r="F99" s="403"/>
      <c r="G99" s="439" t="n">
        <v>492</v>
      </c>
      <c r="H99" s="398"/>
      <c r="I99" s="441" t="n">
        <v>75</v>
      </c>
      <c r="J99" s="403"/>
      <c r="K99" s="439" t="n">
        <v>129</v>
      </c>
      <c r="L99" s="398"/>
      <c r="M99" s="441" t="n">
        <v>1467</v>
      </c>
      <c r="N99" s="398"/>
    </row>
    <row r="100" customFormat="false" ht="12.75" hidden="false" customHeight="true" outlineLevel="0" collapsed="false">
      <c r="A100" s="496" t="n">
        <v>93</v>
      </c>
      <c r="B100" s="414" t="s">
        <v>245</v>
      </c>
      <c r="C100" s="439" t="n">
        <v>414</v>
      </c>
      <c r="D100" s="398"/>
      <c r="E100" s="441" t="n">
        <v>26</v>
      </c>
      <c r="F100" s="403"/>
      <c r="G100" s="439" t="n">
        <v>625</v>
      </c>
      <c r="H100" s="398"/>
      <c r="I100" s="441" t="n">
        <v>147</v>
      </c>
      <c r="J100" s="403"/>
      <c r="K100" s="439" t="n">
        <v>294</v>
      </c>
      <c r="L100" s="398"/>
      <c r="M100" s="441" t="n">
        <v>1506</v>
      </c>
      <c r="N100" s="398"/>
    </row>
    <row r="101" customFormat="false" ht="12.75" hidden="false" customHeight="true" outlineLevel="0" collapsed="false">
      <c r="A101" s="496" t="n">
        <v>94</v>
      </c>
      <c r="B101" s="414" t="s">
        <v>246</v>
      </c>
      <c r="C101" s="498" t="s">
        <v>328</v>
      </c>
      <c r="D101" s="398"/>
      <c r="E101" s="497" t="s">
        <v>328</v>
      </c>
      <c r="F101" s="403"/>
      <c r="G101" s="498" t="s">
        <v>328</v>
      </c>
      <c r="H101" s="398"/>
      <c r="I101" s="497" t="s">
        <v>328</v>
      </c>
      <c r="J101" s="403"/>
      <c r="K101" s="498" t="s">
        <v>328</v>
      </c>
      <c r="L101" s="398"/>
      <c r="M101" s="497" t="s">
        <v>328</v>
      </c>
      <c r="N101" s="398"/>
    </row>
    <row r="102" customFormat="false" ht="12.75" hidden="false" customHeight="true" outlineLevel="0" collapsed="false">
      <c r="A102" s="496" t="n">
        <v>95</v>
      </c>
      <c r="B102" s="414" t="s">
        <v>247</v>
      </c>
      <c r="C102" s="439" t="n">
        <v>135</v>
      </c>
      <c r="D102" s="398"/>
      <c r="E102" s="441" t="n">
        <v>33</v>
      </c>
      <c r="F102" s="403"/>
      <c r="G102" s="439" t="n">
        <v>87</v>
      </c>
      <c r="H102" s="398"/>
      <c r="I102" s="441" t="n">
        <v>20</v>
      </c>
      <c r="J102" s="403"/>
      <c r="K102" s="439" t="n">
        <v>14</v>
      </c>
      <c r="L102" s="398"/>
      <c r="M102" s="441" t="n">
        <v>289</v>
      </c>
      <c r="N102" s="398"/>
    </row>
    <row r="103" customFormat="false" ht="12.75" hidden="false" customHeight="true" outlineLevel="0" collapsed="false">
      <c r="A103" s="496" t="n">
        <v>971</v>
      </c>
      <c r="B103" s="414" t="s">
        <v>248</v>
      </c>
      <c r="C103" s="439" t="n">
        <v>3</v>
      </c>
      <c r="D103" s="398"/>
      <c r="E103" s="441" t="n">
        <v>0</v>
      </c>
      <c r="F103" s="403"/>
      <c r="G103" s="439" t="n">
        <v>2</v>
      </c>
      <c r="H103" s="398"/>
      <c r="I103" s="441" t="n">
        <v>0</v>
      </c>
      <c r="J103" s="403"/>
      <c r="K103" s="439" t="n">
        <v>9</v>
      </c>
      <c r="L103" s="398"/>
      <c r="M103" s="441" t="n">
        <v>14</v>
      </c>
      <c r="N103" s="398"/>
    </row>
    <row r="104" customFormat="false" ht="12.75" hidden="false" customHeight="true" outlineLevel="0" collapsed="false">
      <c r="A104" s="496" t="n">
        <v>972</v>
      </c>
      <c r="B104" s="414" t="s">
        <v>249</v>
      </c>
      <c r="C104" s="439" t="n">
        <v>6</v>
      </c>
      <c r="D104" s="398"/>
      <c r="E104" s="441" t="n">
        <v>0</v>
      </c>
      <c r="F104" s="403"/>
      <c r="G104" s="439" t="n">
        <v>0</v>
      </c>
      <c r="H104" s="398"/>
      <c r="I104" s="441" t="n">
        <v>0</v>
      </c>
      <c r="J104" s="403"/>
      <c r="K104" s="439" t="n">
        <v>2</v>
      </c>
      <c r="L104" s="398"/>
      <c r="M104" s="441" t="n">
        <v>8</v>
      </c>
      <c r="N104" s="398"/>
    </row>
    <row r="105" customFormat="false" ht="12.75" hidden="false" customHeight="true" outlineLevel="0" collapsed="false">
      <c r="A105" s="496" t="n">
        <v>973</v>
      </c>
      <c r="B105" s="414" t="s">
        <v>250</v>
      </c>
      <c r="C105" s="498" t="s">
        <v>328</v>
      </c>
      <c r="D105" s="398"/>
      <c r="E105" s="497" t="s">
        <v>328</v>
      </c>
      <c r="F105" s="403"/>
      <c r="G105" s="498" t="s">
        <v>328</v>
      </c>
      <c r="H105" s="398"/>
      <c r="I105" s="497" t="s">
        <v>328</v>
      </c>
      <c r="J105" s="403"/>
      <c r="K105" s="498" t="s">
        <v>328</v>
      </c>
      <c r="L105" s="398"/>
      <c r="M105" s="497" t="s">
        <v>328</v>
      </c>
      <c r="N105" s="398"/>
    </row>
    <row r="106" customFormat="false" ht="12.75" hidden="false" customHeight="true" outlineLevel="0" collapsed="false">
      <c r="A106" s="499" t="n">
        <v>974</v>
      </c>
      <c r="B106" s="500" t="s">
        <v>251</v>
      </c>
      <c r="C106" s="443" t="n">
        <v>3</v>
      </c>
      <c r="D106" s="408"/>
      <c r="E106" s="503" t="s">
        <v>328</v>
      </c>
      <c r="F106" s="484"/>
      <c r="G106" s="504" t="s">
        <v>328</v>
      </c>
      <c r="H106" s="408"/>
      <c r="I106" s="503" t="s">
        <v>328</v>
      </c>
      <c r="J106" s="484"/>
      <c r="K106" s="504" t="s">
        <v>328</v>
      </c>
      <c r="L106" s="408"/>
      <c r="M106" s="445" t="n">
        <v>3</v>
      </c>
      <c r="N106" s="408"/>
    </row>
    <row r="107" customFormat="false" ht="11.25" hidden="false" customHeight="true" outlineLevel="0" collapsed="false">
      <c r="A107" s="393"/>
      <c r="B107" s="414"/>
      <c r="C107" s="194"/>
      <c r="D107" s="403"/>
      <c r="E107" s="194"/>
      <c r="F107" s="403"/>
      <c r="G107" s="194"/>
      <c r="H107" s="403"/>
      <c r="I107" s="194"/>
      <c r="J107" s="403"/>
      <c r="K107" s="194"/>
      <c r="L107" s="403"/>
      <c r="M107" s="194"/>
    </row>
    <row r="108" customFormat="false" ht="12.75" hidden="false" customHeight="true" outlineLevel="0" collapsed="false">
      <c r="A108" s="417" t="s">
        <v>252</v>
      </c>
      <c r="B108" s="417"/>
      <c r="C108" s="229" t="n">
        <f aca="false">SUM(C3:D102)</f>
        <v>4389</v>
      </c>
      <c r="D108" s="419"/>
      <c r="E108" s="234" t="n">
        <f aca="false">SUM(E3:F102)</f>
        <v>507</v>
      </c>
      <c r="F108" s="420"/>
      <c r="G108" s="229" t="n">
        <f aca="false">SUM(G3:H102)</f>
        <v>4484</v>
      </c>
      <c r="H108" s="419"/>
      <c r="I108" s="234" t="n">
        <f aca="false">SUM(I3:J102)</f>
        <v>1162</v>
      </c>
      <c r="J108" s="420"/>
      <c r="K108" s="234" t="n">
        <f aca="false">SUM(K3:L102)</f>
        <v>1454</v>
      </c>
      <c r="L108" s="420"/>
      <c r="M108" s="234" t="n">
        <f aca="false">SUM(C108:L108)</f>
        <v>11996</v>
      </c>
      <c r="N108" s="419"/>
    </row>
    <row r="109" customFormat="false" ht="12.75" hidden="false" customHeight="true" outlineLevel="0" collapsed="false">
      <c r="A109" s="505" t="s">
        <v>329</v>
      </c>
      <c r="B109" s="505"/>
      <c r="C109" s="426" t="n">
        <f aca="false">SUM(C103:C106)</f>
        <v>12</v>
      </c>
      <c r="D109" s="424"/>
      <c r="E109" s="458" t="n">
        <f aca="false">SUM(E103:E106)</f>
        <v>0</v>
      </c>
      <c r="F109" s="425"/>
      <c r="G109" s="426" t="n">
        <f aca="false">SUM(G103:G106)</f>
        <v>2</v>
      </c>
      <c r="H109" s="424"/>
      <c r="I109" s="458" t="n">
        <f aca="false">SUM(I103:I106)</f>
        <v>0</v>
      </c>
      <c r="J109" s="425"/>
      <c r="K109" s="458" t="n">
        <f aca="false">SUM(K103:K106)</f>
        <v>11</v>
      </c>
      <c r="L109" s="425"/>
      <c r="M109" s="458" t="n">
        <f aca="false">SUM(C109:L109)</f>
        <v>25</v>
      </c>
      <c r="N109" s="424"/>
    </row>
    <row r="110" customFormat="false" ht="12.75" hidden="false" customHeight="true" outlineLevel="0" collapsed="false">
      <c r="A110" s="506" t="s">
        <v>330</v>
      </c>
      <c r="B110" s="506"/>
      <c r="C110" s="249" t="n">
        <f aca="false">SUM(C108:C109)</f>
        <v>4401</v>
      </c>
      <c r="D110" s="430"/>
      <c r="E110" s="251" t="n">
        <f aca="false">SUM(E108:E109)</f>
        <v>507</v>
      </c>
      <c r="F110" s="431"/>
      <c r="G110" s="249" t="n">
        <f aca="false">SUM(G108:G109)</f>
        <v>4486</v>
      </c>
      <c r="H110" s="430"/>
      <c r="I110" s="251" t="n">
        <f aca="false">SUM(I108:I109)</f>
        <v>1162</v>
      </c>
      <c r="J110" s="431"/>
      <c r="K110" s="251" t="n">
        <f aca="false">SUM(K108:K109)</f>
        <v>1465</v>
      </c>
      <c r="L110" s="431"/>
      <c r="M110" s="251" t="n">
        <f aca="false">SUM(C110:L110)</f>
        <v>12021</v>
      </c>
      <c r="N110" s="430"/>
    </row>
    <row r="111" customFormat="false" ht="15.75" hidden="false" customHeight="true" outlineLevel="0" collapsed="false">
      <c r="A111" s="403" t="s">
        <v>331</v>
      </c>
      <c r="B111" s="403"/>
      <c r="C111" s="507"/>
    </row>
    <row r="112" customFormat="false" ht="11.25" hidden="false" customHeight="false" outlineLevel="0" collapsed="false">
      <c r="A112" s="403" t="s">
        <v>332</v>
      </c>
      <c r="B112" s="508"/>
      <c r="C112" s="509"/>
      <c r="E112" s="509"/>
      <c r="G112" s="509"/>
      <c r="I112" s="509"/>
      <c r="K112" s="509"/>
      <c r="M112" s="509"/>
    </row>
    <row r="113" customFormat="false" ht="11.25" hidden="false" customHeight="false" outlineLevel="0" collapsed="false">
      <c r="A113" s="139" t="s">
        <v>333</v>
      </c>
      <c r="M113" s="509"/>
      <c r="N113" s="139"/>
    </row>
  </sheetData>
  <mergeCells count="18">
    <mergeCell ref="A1:N1"/>
    <mergeCell ref="A3:B3"/>
    <mergeCell ref="C3:D3"/>
    <mergeCell ref="E3:F3"/>
    <mergeCell ref="G3:H3"/>
    <mergeCell ref="I3:J3"/>
    <mergeCell ref="K3:L3"/>
    <mergeCell ref="M3:N3"/>
    <mergeCell ref="A59:B59"/>
    <mergeCell ref="C59:D59"/>
    <mergeCell ref="E59:F59"/>
    <mergeCell ref="G59:H59"/>
    <mergeCell ref="I59:J59"/>
    <mergeCell ref="K59:L59"/>
    <mergeCell ref="M59:N59"/>
    <mergeCell ref="A108:B108"/>
    <mergeCell ref="A109:B109"/>
    <mergeCell ref="A110:B110"/>
  </mergeCells>
  <conditionalFormatting sqref="C4:C6 C9 C11:C19 C21:C23 C25:C26 C28:C33 C35:C56 C61:C64 C66:C81 C83:C93 C95:C100 C102:C104 C106 E4:E5 E9 E11:E14 E16:E19 E21:E23 E25:E26 E28:E29 E31:E33 E35:E56 E61:E64 E66:E79 E81 E83:E85 E87:E92 E95:E100 E102:E104 G4:G6 G9 G11:G14 G16:G19 G21:G23 G25:G26 G28:G33 G35:G56 G61:G64 G66:G81 G83:G85 G87:G93 G95:G100 G102:G104 I4:I6 I9 I11:I14 I16:I19 I21:I23 I25:I26 I28:I30 I32:I33 I35:I56 I61:I64 I66:I79 I81 I83:I85 I87:I93 I95:I100 I102:I104 K4:K6 K9 K11:K14 K16:K19 K21:K23 K25:K26 K28:K29 K32:K33 K35:K56 K61:K64 K66:K67 K69:K79 K81 K83:K85 K87:K93 K96:K100 K102:K104 M4:M6 M9 M11:M23 M25:M26 M28:M56 M61:M64 M66:M81 M83:M93 M95:M100 M102:M104 M10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hyperlinks>
    <hyperlink ref="P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1.25" outlineLevelRow="0" outlineLevelCol="0"/>
  <cols>
    <col collapsed="false" customWidth="true" hidden="false" outlineLevel="0" max="1" min="1" style="33" width="47.43"/>
    <col collapsed="false" customWidth="false" hidden="false" outlineLevel="0" max="2" min="2" style="28" width="11.42"/>
    <col collapsed="false" customWidth="false" hidden="false" outlineLevel="0" max="1025" min="3" style="33" width="11.42"/>
  </cols>
  <sheetData>
    <row r="1" customFormat="false" ht="11.25" hidden="false" customHeight="false" outlineLevel="0" collapsed="false">
      <c r="A1" s="34" t="s">
        <v>4</v>
      </c>
      <c r="B1" s="34"/>
      <c r="C1" s="34"/>
      <c r="D1" s="34"/>
      <c r="E1" s="34"/>
      <c r="F1" s="34"/>
      <c r="G1" s="34"/>
      <c r="H1" s="34"/>
      <c r="I1" s="34"/>
    </row>
    <row r="2" customFormat="false" ht="15" hidden="false" customHeight="false" outlineLevel="0" collapsed="false">
      <c r="A2" s="22"/>
      <c r="G2" s="24" t="s">
        <v>41</v>
      </c>
    </row>
    <row r="3" customFormat="false" ht="11.25" hidden="false" customHeight="false" outlineLevel="0" collapsed="false">
      <c r="A3" s="25" t="s">
        <v>48</v>
      </c>
      <c r="B3" s="26" t="n">
        <v>19381</v>
      </c>
      <c r="C3" s="35" t="n">
        <v>0.0145623995945431</v>
      </c>
    </row>
    <row r="4" customFormat="false" ht="11.25" hidden="false" customHeight="false" outlineLevel="0" collapsed="false">
      <c r="A4" s="25" t="s">
        <v>49</v>
      </c>
      <c r="B4" s="26" t="n">
        <v>687442.537504698</v>
      </c>
      <c r="C4" s="35" t="n">
        <v>0.51652716213973</v>
      </c>
    </row>
    <row r="5" customFormat="false" ht="11.25" hidden="false" customHeight="false" outlineLevel="0" collapsed="false">
      <c r="A5" s="25" t="s">
        <v>50</v>
      </c>
      <c r="B5" s="26" t="n">
        <v>17536.6459095831</v>
      </c>
      <c r="C5" s="35" t="n">
        <v>0.0131765979713823</v>
      </c>
      <c r="D5" s="36"/>
    </row>
    <row r="6" customFormat="false" ht="11.25" hidden="false" customHeight="false" outlineLevel="0" collapsed="false">
      <c r="A6" s="25" t="s">
        <v>51</v>
      </c>
      <c r="B6" s="26" t="n">
        <v>25394.9216361777</v>
      </c>
      <c r="C6" s="35" t="n">
        <v>0.0190811101872003</v>
      </c>
      <c r="D6" s="37"/>
      <c r="F6" s="28"/>
    </row>
    <row r="7" customFormat="false" ht="11.25" hidden="false" customHeight="false" outlineLevel="0" collapsed="false">
      <c r="A7" s="25" t="s">
        <v>52</v>
      </c>
      <c r="B7" s="26" t="n">
        <v>116149.44479637</v>
      </c>
      <c r="C7" s="35" t="n">
        <v>0.0872717933960617</v>
      </c>
    </row>
    <row r="8" customFormat="false" ht="11.25" hidden="false" customHeight="false" outlineLevel="0" collapsed="false">
      <c r="A8" s="25" t="s">
        <v>53</v>
      </c>
      <c r="B8" s="26" t="n">
        <v>460318</v>
      </c>
      <c r="C8" s="38" t="n">
        <v>0.345871454339864</v>
      </c>
    </row>
    <row r="9" customFormat="false" ht="11.25" hidden="false" customHeight="false" outlineLevel="0" collapsed="false">
      <c r="A9" s="25" t="s">
        <v>54</v>
      </c>
      <c r="B9" s="26" t="n">
        <v>4670.74656171913</v>
      </c>
      <c r="C9" s="35" t="n">
        <v>0.00350948237121884</v>
      </c>
      <c r="D9" s="36"/>
      <c r="F9" s="28"/>
    </row>
    <row r="10" customFormat="false" ht="11.25" hidden="false" customHeight="false" outlineLevel="0" collapsed="false">
      <c r="A10" s="25"/>
      <c r="B10" s="26" t="n">
        <v>1330893.29640855</v>
      </c>
      <c r="C10" s="35" t="n">
        <v>1</v>
      </c>
    </row>
    <row r="11" customFormat="false" ht="11.25" hidden="false" customHeight="false" outlineLevel="0" collapsed="false">
      <c r="A11" s="33" t="s">
        <v>55</v>
      </c>
      <c r="C11" s="39"/>
    </row>
    <row r="12" customFormat="false" ht="11.25" hidden="false" customHeight="false" outlineLevel="0" collapsed="false">
      <c r="A12" s="33" t="s">
        <v>56</v>
      </c>
    </row>
  </sheetData>
  <mergeCells count="1">
    <mergeCell ref="A1:I1"/>
  </mergeCells>
  <hyperlinks>
    <hyperlink ref="G2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R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39" width="4.43"/>
    <col collapsed="false" customWidth="true" hidden="false" outlineLevel="0" max="2" min="2" style="139" width="23.28"/>
    <col collapsed="false" customWidth="true" hidden="false" outlineLevel="0" max="3" min="3" style="139" width="9.85"/>
    <col collapsed="false" customWidth="true" hidden="false" outlineLevel="0" max="4" min="4" style="382" width="2.85"/>
    <col collapsed="false" customWidth="true" hidden="false" outlineLevel="0" max="5" min="5" style="139" width="7.29"/>
    <col collapsed="false" customWidth="true" hidden="false" outlineLevel="0" max="6" min="6" style="382" width="2.85"/>
    <col collapsed="false" customWidth="true" hidden="false" outlineLevel="0" max="7" min="7" style="139" width="7.15"/>
    <col collapsed="false" customWidth="true" hidden="false" outlineLevel="0" max="8" min="8" style="382" width="2.85"/>
    <col collapsed="false" customWidth="true" hidden="false" outlineLevel="0" max="9" min="9" style="139" width="7.86"/>
    <col collapsed="false" customWidth="true" hidden="false" outlineLevel="0" max="10" min="10" style="382" width="2.85"/>
    <col collapsed="false" customWidth="true" hidden="false" outlineLevel="0" max="11" min="11" style="139" width="7.57"/>
    <col collapsed="false" customWidth="true" hidden="false" outlineLevel="0" max="12" min="12" style="382" width="4.14"/>
    <col collapsed="false" customWidth="true" hidden="false" outlineLevel="0" max="13" min="13" style="139" width="6.42"/>
    <col collapsed="false" customWidth="true" hidden="false" outlineLevel="0" max="14" min="14" style="382" width="2.85"/>
    <col collapsed="false" customWidth="true" hidden="false" outlineLevel="0" max="15" min="15" style="139" width="8.42"/>
    <col collapsed="false" customWidth="true" hidden="false" outlineLevel="0" max="16" min="16" style="382" width="4.14"/>
    <col collapsed="false" customWidth="true" hidden="false" outlineLevel="0" max="17" min="17" style="139" width="3.71"/>
    <col collapsed="false" customWidth="true" hidden="false" outlineLevel="0" max="19" min="18" style="139" width="6.71"/>
    <col collapsed="false" customWidth="true" hidden="false" outlineLevel="0" max="20" min="20" style="139" width="5.43"/>
    <col collapsed="false" customWidth="true" hidden="false" outlineLevel="0" max="23" min="21" style="139" width="6.15"/>
    <col collapsed="false" customWidth="false" hidden="false" outlineLevel="0" max="1025" min="24" style="139" width="11.42"/>
  </cols>
  <sheetData>
    <row r="1" s="132" customFormat="true" ht="28.5" hidden="false" customHeight="true" outlineLevel="0" collapsed="false">
      <c r="A1" s="510" t="s">
        <v>334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O1" s="510"/>
      <c r="P1" s="510"/>
      <c r="R1" s="24" t="s">
        <v>41</v>
      </c>
    </row>
    <row r="2" customFormat="false" ht="9.75" hidden="false" customHeight="true" outlineLevel="0" collapsed="false">
      <c r="A2" s="482"/>
      <c r="B2" s="482"/>
      <c r="C2" s="482"/>
      <c r="D2" s="387"/>
      <c r="E2" s="482"/>
      <c r="F2" s="387"/>
      <c r="G2" s="482"/>
      <c r="H2" s="387"/>
      <c r="I2" s="482"/>
      <c r="J2" s="387"/>
      <c r="K2" s="482"/>
      <c r="L2" s="387"/>
      <c r="M2" s="482"/>
      <c r="N2" s="387"/>
      <c r="O2" s="482"/>
    </row>
    <row r="3" s="132" customFormat="true" ht="40.5" hidden="false" customHeight="true" outlineLevel="0" collapsed="false">
      <c r="A3" s="493" t="s">
        <v>140</v>
      </c>
      <c r="B3" s="493"/>
      <c r="C3" s="390" t="s">
        <v>335</v>
      </c>
      <c r="D3" s="390"/>
      <c r="E3" s="494" t="s">
        <v>336</v>
      </c>
      <c r="F3" s="494"/>
      <c r="G3" s="390" t="s">
        <v>337</v>
      </c>
      <c r="H3" s="390"/>
      <c r="I3" s="494" t="s">
        <v>338</v>
      </c>
      <c r="J3" s="494"/>
      <c r="K3" s="390" t="s">
        <v>339</v>
      </c>
      <c r="L3" s="390"/>
      <c r="M3" s="494" t="s">
        <v>340</v>
      </c>
      <c r="N3" s="494"/>
      <c r="O3" s="390" t="s">
        <v>341</v>
      </c>
      <c r="P3" s="390"/>
    </row>
    <row r="4" customFormat="false" ht="12.75" hidden="false" customHeight="true" outlineLevel="0" collapsed="false">
      <c r="A4" s="496" t="n">
        <v>1</v>
      </c>
      <c r="B4" s="414" t="s">
        <v>148</v>
      </c>
      <c r="C4" s="439" t="n">
        <v>0</v>
      </c>
      <c r="D4" s="398"/>
      <c r="E4" s="441" t="n">
        <v>360</v>
      </c>
      <c r="F4" s="403"/>
      <c r="G4" s="439" t="n">
        <v>0</v>
      </c>
      <c r="H4" s="398"/>
      <c r="I4" s="441" t="n">
        <v>1</v>
      </c>
      <c r="J4" s="403"/>
      <c r="K4" s="439" t="n">
        <v>0</v>
      </c>
      <c r="L4" s="398"/>
      <c r="M4" s="441" t="n">
        <v>0</v>
      </c>
      <c r="N4" s="403"/>
      <c r="O4" s="192" t="n">
        <f aca="false">SUM(C4:N4)</f>
        <v>361</v>
      </c>
      <c r="P4" s="398"/>
    </row>
    <row r="5" customFormat="false" ht="12.75" hidden="false" customHeight="true" outlineLevel="0" collapsed="false">
      <c r="A5" s="496" t="n">
        <v>2</v>
      </c>
      <c r="B5" s="414" t="s">
        <v>149</v>
      </c>
      <c r="C5" s="439" t="n">
        <v>15</v>
      </c>
      <c r="D5" s="398"/>
      <c r="E5" s="441" t="n">
        <v>190</v>
      </c>
      <c r="F5" s="403"/>
      <c r="G5" s="439" t="n">
        <v>75</v>
      </c>
      <c r="H5" s="398"/>
      <c r="I5" s="441" t="n">
        <v>4</v>
      </c>
      <c r="J5" s="403"/>
      <c r="K5" s="439" t="n">
        <v>1</v>
      </c>
      <c r="L5" s="398"/>
      <c r="M5" s="441" t="n">
        <v>1</v>
      </c>
      <c r="N5" s="403"/>
      <c r="O5" s="192" t="n">
        <f aca="false">SUM(C5:N5)</f>
        <v>286</v>
      </c>
      <c r="P5" s="398"/>
    </row>
    <row r="6" customFormat="false" ht="12.75" hidden="false" customHeight="true" outlineLevel="0" collapsed="false">
      <c r="A6" s="496" t="n">
        <v>3</v>
      </c>
      <c r="B6" s="414" t="s">
        <v>150</v>
      </c>
      <c r="C6" s="439" t="n">
        <v>3</v>
      </c>
      <c r="D6" s="398"/>
      <c r="E6" s="441" t="n">
        <v>166</v>
      </c>
      <c r="F6" s="403"/>
      <c r="G6" s="439" t="n">
        <v>33</v>
      </c>
      <c r="H6" s="398"/>
      <c r="I6" s="441" t="n">
        <v>0</v>
      </c>
      <c r="J6" s="403"/>
      <c r="K6" s="439" t="n">
        <v>1</v>
      </c>
      <c r="L6" s="398"/>
      <c r="M6" s="441" t="n">
        <v>0</v>
      </c>
      <c r="N6" s="403"/>
      <c r="O6" s="192" t="n">
        <f aca="false">SUM(C6:N6)</f>
        <v>203</v>
      </c>
      <c r="P6" s="398"/>
    </row>
    <row r="7" customFormat="false" ht="12.75" hidden="false" customHeight="true" outlineLevel="0" collapsed="false">
      <c r="A7" s="496" t="n">
        <v>4</v>
      </c>
      <c r="B7" s="414" t="s">
        <v>151</v>
      </c>
      <c r="C7" s="439" t="n">
        <v>2</v>
      </c>
      <c r="D7" s="398" t="s">
        <v>167</v>
      </c>
      <c r="E7" s="441" t="n">
        <v>106</v>
      </c>
      <c r="F7" s="403" t="s">
        <v>167</v>
      </c>
      <c r="G7" s="439" t="n">
        <v>0</v>
      </c>
      <c r="H7" s="398"/>
      <c r="I7" s="441" t="n">
        <v>0</v>
      </c>
      <c r="J7" s="403"/>
      <c r="K7" s="439" t="n">
        <v>0</v>
      </c>
      <c r="L7" s="398"/>
      <c r="M7" s="441" t="n">
        <v>7</v>
      </c>
      <c r="N7" s="403"/>
      <c r="O7" s="192" t="n">
        <f aca="false">SUM(C7:N7)</f>
        <v>115</v>
      </c>
      <c r="P7" s="398" t="s">
        <v>167</v>
      </c>
    </row>
    <row r="8" customFormat="false" ht="12.75" hidden="false" customHeight="true" outlineLevel="0" collapsed="false">
      <c r="A8" s="496" t="n">
        <v>5</v>
      </c>
      <c r="B8" s="414" t="s">
        <v>152</v>
      </c>
      <c r="C8" s="439" t="n">
        <v>3</v>
      </c>
      <c r="D8" s="398" t="s">
        <v>167</v>
      </c>
      <c r="E8" s="441" t="n">
        <v>45</v>
      </c>
      <c r="F8" s="403" t="s">
        <v>167</v>
      </c>
      <c r="G8" s="439" t="n">
        <v>0</v>
      </c>
      <c r="H8" s="398" t="s">
        <v>167</v>
      </c>
      <c r="I8" s="441" t="n">
        <v>0</v>
      </c>
      <c r="J8" s="403" t="s">
        <v>167</v>
      </c>
      <c r="K8" s="439" t="n">
        <v>0</v>
      </c>
      <c r="L8" s="398" t="s">
        <v>167</v>
      </c>
      <c r="M8" s="441" t="n">
        <v>0</v>
      </c>
      <c r="N8" s="403" t="s">
        <v>167</v>
      </c>
      <c r="O8" s="192" t="n">
        <f aca="false">SUM(C8:N8)</f>
        <v>48</v>
      </c>
      <c r="P8" s="398" t="s">
        <v>167</v>
      </c>
    </row>
    <row r="9" customFormat="false" ht="12.75" hidden="false" customHeight="true" outlineLevel="0" collapsed="false">
      <c r="A9" s="496" t="n">
        <v>6</v>
      </c>
      <c r="B9" s="414" t="s">
        <v>153</v>
      </c>
      <c r="C9" s="439" t="n">
        <v>13</v>
      </c>
      <c r="D9" s="398"/>
      <c r="E9" s="441" t="n">
        <v>378</v>
      </c>
      <c r="F9" s="403"/>
      <c r="G9" s="439" t="n">
        <v>171</v>
      </c>
      <c r="H9" s="398"/>
      <c r="I9" s="441" t="n">
        <v>65</v>
      </c>
      <c r="J9" s="403"/>
      <c r="K9" s="439" t="n">
        <v>2</v>
      </c>
      <c r="L9" s="398"/>
      <c r="M9" s="441" t="n">
        <v>25</v>
      </c>
      <c r="N9" s="403" t="s">
        <v>167</v>
      </c>
      <c r="O9" s="192" t="n">
        <f aca="false">SUM(C9:N9)</f>
        <v>654</v>
      </c>
      <c r="P9" s="398"/>
    </row>
    <row r="10" customFormat="false" ht="12.75" hidden="false" customHeight="true" outlineLevel="0" collapsed="false">
      <c r="A10" s="496" t="n">
        <v>7</v>
      </c>
      <c r="B10" s="414" t="s">
        <v>154</v>
      </c>
      <c r="C10" s="439" t="n">
        <v>0</v>
      </c>
      <c r="D10" s="398" t="s">
        <v>167</v>
      </c>
      <c r="E10" s="441" t="n">
        <v>174</v>
      </c>
      <c r="F10" s="403" t="s">
        <v>167</v>
      </c>
      <c r="G10" s="439" t="n">
        <v>0</v>
      </c>
      <c r="H10" s="398" t="s">
        <v>167</v>
      </c>
      <c r="I10" s="441" t="n">
        <v>0</v>
      </c>
      <c r="J10" s="403" t="s">
        <v>167</v>
      </c>
      <c r="K10" s="439" t="n">
        <v>0</v>
      </c>
      <c r="L10" s="398" t="s">
        <v>167</v>
      </c>
      <c r="M10" s="441" t="n">
        <v>0</v>
      </c>
      <c r="N10" s="403" t="s">
        <v>167</v>
      </c>
      <c r="O10" s="192" t="n">
        <f aca="false">SUM(C10:N10)</f>
        <v>174</v>
      </c>
      <c r="P10" s="398" t="s">
        <v>167</v>
      </c>
    </row>
    <row r="11" customFormat="false" ht="12.75" hidden="false" customHeight="true" outlineLevel="0" collapsed="false">
      <c r="A11" s="496" t="n">
        <v>8</v>
      </c>
      <c r="B11" s="414" t="s">
        <v>155</v>
      </c>
      <c r="C11" s="439" t="n">
        <v>12</v>
      </c>
      <c r="D11" s="398"/>
      <c r="E11" s="441" t="n">
        <v>92</v>
      </c>
      <c r="F11" s="403" t="s">
        <v>167</v>
      </c>
      <c r="G11" s="439" t="n">
        <v>102</v>
      </c>
      <c r="H11" s="398"/>
      <c r="I11" s="441" t="n">
        <v>23</v>
      </c>
      <c r="J11" s="403"/>
      <c r="K11" s="439" t="n">
        <v>27</v>
      </c>
      <c r="L11" s="398"/>
      <c r="M11" s="441" t="n">
        <v>33</v>
      </c>
      <c r="N11" s="403"/>
      <c r="O11" s="192" t="n">
        <f aca="false">SUM(C11:N11)</f>
        <v>289</v>
      </c>
      <c r="P11" s="398"/>
    </row>
    <row r="12" customFormat="false" ht="12.75" hidden="false" customHeight="true" outlineLevel="0" collapsed="false">
      <c r="A12" s="496" t="n">
        <v>9</v>
      </c>
      <c r="B12" s="414" t="s">
        <v>156</v>
      </c>
      <c r="C12" s="439" t="n">
        <v>0</v>
      </c>
      <c r="D12" s="398"/>
      <c r="E12" s="441" t="n">
        <v>54</v>
      </c>
      <c r="F12" s="403"/>
      <c r="G12" s="439" t="n">
        <v>6</v>
      </c>
      <c r="H12" s="398"/>
      <c r="I12" s="441" t="n">
        <v>0</v>
      </c>
      <c r="J12" s="403"/>
      <c r="K12" s="439" t="n">
        <v>0</v>
      </c>
      <c r="L12" s="398"/>
      <c r="M12" s="441" t="n">
        <v>6</v>
      </c>
      <c r="N12" s="403"/>
      <c r="O12" s="192" t="n">
        <f aca="false">SUM(C12:N12)</f>
        <v>66</v>
      </c>
      <c r="P12" s="398"/>
    </row>
    <row r="13" customFormat="false" ht="12.75" hidden="false" customHeight="true" outlineLevel="0" collapsed="false">
      <c r="A13" s="496" t="n">
        <v>10</v>
      </c>
      <c r="B13" s="414" t="s">
        <v>157</v>
      </c>
      <c r="C13" s="439" t="n">
        <v>1</v>
      </c>
      <c r="D13" s="398"/>
      <c r="E13" s="441" t="n">
        <v>193</v>
      </c>
      <c r="F13" s="403"/>
      <c r="G13" s="439" t="n">
        <v>86</v>
      </c>
      <c r="H13" s="398"/>
      <c r="I13" s="441" t="n">
        <v>0</v>
      </c>
      <c r="J13" s="403"/>
      <c r="K13" s="439" t="n">
        <v>9</v>
      </c>
      <c r="L13" s="398"/>
      <c r="M13" s="441" t="n">
        <v>1</v>
      </c>
      <c r="N13" s="403"/>
      <c r="O13" s="192" t="n">
        <f aca="false">SUM(C13:N13)</f>
        <v>290</v>
      </c>
      <c r="P13" s="398"/>
    </row>
    <row r="14" customFormat="false" ht="12.75" hidden="false" customHeight="true" outlineLevel="0" collapsed="false">
      <c r="A14" s="496" t="n">
        <v>11</v>
      </c>
      <c r="B14" s="414" t="s">
        <v>158</v>
      </c>
      <c r="C14" s="439" t="n">
        <v>5</v>
      </c>
      <c r="D14" s="398"/>
      <c r="E14" s="441" t="n">
        <v>186</v>
      </c>
      <c r="F14" s="403"/>
      <c r="G14" s="439" t="n">
        <v>34</v>
      </c>
      <c r="H14" s="398"/>
      <c r="I14" s="441" t="n">
        <v>0</v>
      </c>
      <c r="J14" s="403"/>
      <c r="K14" s="439" t="n">
        <v>5</v>
      </c>
      <c r="L14" s="398"/>
      <c r="M14" s="441" t="n">
        <v>26</v>
      </c>
      <c r="N14" s="403"/>
      <c r="O14" s="192" t="n">
        <f aca="false">SUM(C14:N14)</f>
        <v>256</v>
      </c>
      <c r="P14" s="398"/>
    </row>
    <row r="15" customFormat="false" ht="12.75" hidden="false" customHeight="true" outlineLevel="0" collapsed="false">
      <c r="A15" s="496" t="n">
        <v>12</v>
      </c>
      <c r="B15" s="414" t="s">
        <v>159</v>
      </c>
      <c r="C15" s="439" t="n">
        <v>3</v>
      </c>
      <c r="D15" s="398" t="s">
        <v>167</v>
      </c>
      <c r="E15" s="441" t="n">
        <v>102</v>
      </c>
      <c r="F15" s="403" t="s">
        <v>167</v>
      </c>
      <c r="G15" s="439" t="n">
        <v>16</v>
      </c>
      <c r="H15" s="398" t="s">
        <v>167</v>
      </c>
      <c r="I15" s="441" t="n">
        <v>0</v>
      </c>
      <c r="J15" s="403" t="s">
        <v>167</v>
      </c>
      <c r="K15" s="439" t="n">
        <v>1</v>
      </c>
      <c r="L15" s="398" t="s">
        <v>167</v>
      </c>
      <c r="M15" s="441" t="n">
        <v>43</v>
      </c>
      <c r="N15" s="403" t="s">
        <v>167</v>
      </c>
      <c r="O15" s="192" t="n">
        <f aca="false">SUM(C15:N15)</f>
        <v>165</v>
      </c>
      <c r="P15" s="398" t="s">
        <v>167</v>
      </c>
    </row>
    <row r="16" customFormat="false" ht="12.75" hidden="false" customHeight="true" outlineLevel="0" collapsed="false">
      <c r="A16" s="496" t="n">
        <v>13</v>
      </c>
      <c r="B16" s="414" t="s">
        <v>160</v>
      </c>
      <c r="C16" s="439" t="n">
        <v>45</v>
      </c>
      <c r="D16" s="398"/>
      <c r="E16" s="441" t="n">
        <v>1318</v>
      </c>
      <c r="F16" s="403"/>
      <c r="G16" s="439" t="n">
        <v>91</v>
      </c>
      <c r="H16" s="398"/>
      <c r="I16" s="441" t="n">
        <v>9</v>
      </c>
      <c r="J16" s="403"/>
      <c r="K16" s="439" t="n">
        <v>26</v>
      </c>
      <c r="L16" s="398"/>
      <c r="M16" s="441" t="n">
        <v>30</v>
      </c>
      <c r="N16" s="403"/>
      <c r="O16" s="192" t="n">
        <f aca="false">SUM(C16:N16)</f>
        <v>1519</v>
      </c>
      <c r="P16" s="398"/>
    </row>
    <row r="17" customFormat="false" ht="12.75" hidden="false" customHeight="true" outlineLevel="0" collapsed="false">
      <c r="A17" s="496" t="n">
        <v>14</v>
      </c>
      <c r="B17" s="414" t="s">
        <v>161</v>
      </c>
      <c r="C17" s="439" t="n">
        <v>65</v>
      </c>
      <c r="D17" s="398"/>
      <c r="E17" s="441" t="n">
        <v>334</v>
      </c>
      <c r="F17" s="403"/>
      <c r="G17" s="439" t="n">
        <v>47</v>
      </c>
      <c r="H17" s="398"/>
      <c r="I17" s="441" t="n">
        <v>39</v>
      </c>
      <c r="J17" s="403"/>
      <c r="K17" s="439" t="n">
        <v>0</v>
      </c>
      <c r="L17" s="398"/>
      <c r="M17" s="441" t="n">
        <v>18</v>
      </c>
      <c r="N17" s="403"/>
      <c r="O17" s="192" t="n">
        <f aca="false">SUM(C17:N17)</f>
        <v>503</v>
      </c>
      <c r="P17" s="398"/>
    </row>
    <row r="18" customFormat="false" ht="12.75" hidden="false" customHeight="true" outlineLevel="0" collapsed="false">
      <c r="A18" s="496" t="n">
        <v>15</v>
      </c>
      <c r="B18" s="414" t="s">
        <v>162</v>
      </c>
      <c r="C18" s="439" t="n">
        <v>1</v>
      </c>
      <c r="D18" s="398"/>
      <c r="E18" s="441" t="n">
        <v>53</v>
      </c>
      <c r="F18" s="403"/>
      <c r="G18" s="439" t="n">
        <v>0</v>
      </c>
      <c r="H18" s="398"/>
      <c r="I18" s="441" t="n">
        <v>0</v>
      </c>
      <c r="J18" s="403"/>
      <c r="K18" s="439" t="n">
        <v>0</v>
      </c>
      <c r="L18" s="398"/>
      <c r="M18" s="441" t="n">
        <v>0</v>
      </c>
      <c r="N18" s="403"/>
      <c r="O18" s="192" t="n">
        <f aca="false">SUM(C18:N18)</f>
        <v>54</v>
      </c>
      <c r="P18" s="398"/>
    </row>
    <row r="19" customFormat="false" ht="12.75" hidden="false" customHeight="true" outlineLevel="0" collapsed="false">
      <c r="A19" s="496" t="n">
        <v>16</v>
      </c>
      <c r="B19" s="414" t="s">
        <v>163</v>
      </c>
      <c r="C19" s="439" t="n">
        <v>17</v>
      </c>
      <c r="D19" s="398"/>
      <c r="E19" s="441" t="n">
        <v>84</v>
      </c>
      <c r="F19" s="403"/>
      <c r="G19" s="439" t="n">
        <v>34</v>
      </c>
      <c r="H19" s="398"/>
      <c r="I19" s="441" t="n">
        <v>0</v>
      </c>
      <c r="J19" s="403"/>
      <c r="K19" s="439" t="n">
        <v>6</v>
      </c>
      <c r="L19" s="398"/>
      <c r="M19" s="441" t="n">
        <v>6</v>
      </c>
      <c r="N19" s="403"/>
      <c r="O19" s="192" t="n">
        <f aca="false">SUM(C19:N19)</f>
        <v>147</v>
      </c>
      <c r="P19" s="398"/>
    </row>
    <row r="20" customFormat="false" ht="12.75" hidden="false" customHeight="true" outlineLevel="0" collapsed="false">
      <c r="A20" s="496" t="n">
        <v>17</v>
      </c>
      <c r="B20" s="414" t="s">
        <v>164</v>
      </c>
      <c r="C20" s="439" t="n">
        <v>15</v>
      </c>
      <c r="D20" s="398" t="s">
        <v>167</v>
      </c>
      <c r="E20" s="441" t="n">
        <v>180</v>
      </c>
      <c r="F20" s="403" t="s">
        <v>167</v>
      </c>
      <c r="G20" s="439" t="n">
        <v>54</v>
      </c>
      <c r="H20" s="398" t="s">
        <v>167</v>
      </c>
      <c r="I20" s="441" t="n">
        <v>0</v>
      </c>
      <c r="J20" s="403" t="s">
        <v>167</v>
      </c>
      <c r="K20" s="439" t="n">
        <v>9</v>
      </c>
      <c r="L20" s="398" t="s">
        <v>167</v>
      </c>
      <c r="M20" s="441" t="n">
        <v>20</v>
      </c>
      <c r="N20" s="403" t="s">
        <v>167</v>
      </c>
      <c r="O20" s="192" t="n">
        <f aca="false">SUM(C20:N20)</f>
        <v>278</v>
      </c>
      <c r="P20" s="398" t="s">
        <v>167</v>
      </c>
    </row>
    <row r="21" customFormat="false" ht="12.75" hidden="false" customHeight="true" outlineLevel="0" collapsed="false">
      <c r="A21" s="496" t="n">
        <v>18</v>
      </c>
      <c r="B21" s="414" t="s">
        <v>165</v>
      </c>
      <c r="C21" s="439" t="n">
        <v>4</v>
      </c>
      <c r="D21" s="398"/>
      <c r="E21" s="441" t="n">
        <v>74</v>
      </c>
      <c r="F21" s="403"/>
      <c r="G21" s="439" t="n">
        <v>68</v>
      </c>
      <c r="H21" s="398"/>
      <c r="I21" s="441" t="n">
        <v>4</v>
      </c>
      <c r="J21" s="403"/>
      <c r="K21" s="439" t="n">
        <v>2</v>
      </c>
      <c r="L21" s="398"/>
      <c r="M21" s="441" t="n">
        <v>15</v>
      </c>
      <c r="N21" s="403"/>
      <c r="O21" s="192" t="n">
        <f aca="false">SUM(C21:N21)</f>
        <v>167</v>
      </c>
      <c r="P21" s="398"/>
    </row>
    <row r="22" customFormat="false" ht="12.75" hidden="false" customHeight="true" outlineLevel="0" collapsed="false">
      <c r="A22" s="496" t="n">
        <v>19</v>
      </c>
      <c r="B22" s="414" t="s">
        <v>166</v>
      </c>
      <c r="C22" s="439" t="n">
        <v>1</v>
      </c>
      <c r="D22" s="398"/>
      <c r="E22" s="441" t="n">
        <v>39</v>
      </c>
      <c r="F22" s="403"/>
      <c r="G22" s="439" t="n">
        <v>17</v>
      </c>
      <c r="H22" s="398"/>
      <c r="I22" s="441" t="n">
        <v>0</v>
      </c>
      <c r="J22" s="403"/>
      <c r="K22" s="439" t="n">
        <v>0</v>
      </c>
      <c r="L22" s="398"/>
      <c r="M22" s="441" t="n">
        <v>2</v>
      </c>
      <c r="N22" s="403"/>
      <c r="O22" s="192" t="n">
        <f aca="false">SUM(C22:N22)</f>
        <v>59</v>
      </c>
      <c r="P22" s="398"/>
    </row>
    <row r="23" customFormat="false" ht="12.75" hidden="false" customHeight="true" outlineLevel="0" collapsed="false">
      <c r="A23" s="496" t="s">
        <v>168</v>
      </c>
      <c r="B23" s="414" t="s">
        <v>169</v>
      </c>
      <c r="C23" s="439" t="n">
        <v>0</v>
      </c>
      <c r="D23" s="398"/>
      <c r="E23" s="441" t="n">
        <v>24</v>
      </c>
      <c r="F23" s="403"/>
      <c r="G23" s="439" t="n">
        <v>0</v>
      </c>
      <c r="H23" s="398"/>
      <c r="I23" s="441" t="n">
        <v>0</v>
      </c>
      <c r="J23" s="403"/>
      <c r="K23" s="439" t="n">
        <v>0</v>
      </c>
      <c r="L23" s="398"/>
      <c r="M23" s="441" t="n">
        <v>0</v>
      </c>
      <c r="N23" s="403"/>
      <c r="O23" s="192" t="n">
        <f aca="false">SUM(C23:N23)</f>
        <v>24</v>
      </c>
      <c r="P23" s="398" t="s">
        <v>167</v>
      </c>
    </row>
    <row r="24" customFormat="false" ht="12.75" hidden="false" customHeight="true" outlineLevel="0" collapsed="false">
      <c r="A24" s="496" t="s">
        <v>170</v>
      </c>
      <c r="B24" s="414" t="s">
        <v>171</v>
      </c>
      <c r="C24" s="439" t="n">
        <v>0</v>
      </c>
      <c r="D24" s="398" t="s">
        <v>167</v>
      </c>
      <c r="E24" s="441" t="n">
        <v>60</v>
      </c>
      <c r="F24" s="403" t="s">
        <v>167</v>
      </c>
      <c r="G24" s="439" t="n">
        <v>0</v>
      </c>
      <c r="H24" s="398" t="s">
        <v>167</v>
      </c>
      <c r="I24" s="441" t="n">
        <v>0</v>
      </c>
      <c r="J24" s="403" t="s">
        <v>167</v>
      </c>
      <c r="K24" s="439" t="n">
        <v>0</v>
      </c>
      <c r="L24" s="398" t="s">
        <v>167</v>
      </c>
      <c r="M24" s="441" t="n">
        <v>3</v>
      </c>
      <c r="N24" s="403" t="s">
        <v>167</v>
      </c>
      <c r="O24" s="192" t="n">
        <f aca="false">SUM(C24:N24)</f>
        <v>63</v>
      </c>
      <c r="P24" s="398" t="s">
        <v>167</v>
      </c>
    </row>
    <row r="25" customFormat="false" ht="12.75" hidden="false" customHeight="true" outlineLevel="0" collapsed="false">
      <c r="A25" s="496" t="n">
        <v>21</v>
      </c>
      <c r="B25" s="414" t="s">
        <v>172</v>
      </c>
      <c r="C25" s="439" t="n">
        <v>16</v>
      </c>
      <c r="D25" s="398"/>
      <c r="E25" s="441" t="n">
        <v>350</v>
      </c>
      <c r="F25" s="403"/>
      <c r="G25" s="439" t="n">
        <v>42</v>
      </c>
      <c r="H25" s="398"/>
      <c r="I25" s="441" t="n">
        <v>8</v>
      </c>
      <c r="J25" s="403"/>
      <c r="K25" s="439" t="n">
        <v>4</v>
      </c>
      <c r="L25" s="398"/>
      <c r="M25" s="441" t="n">
        <v>9</v>
      </c>
      <c r="N25" s="403"/>
      <c r="O25" s="192" t="n">
        <f aca="false">SUM(C25:N25)</f>
        <v>429</v>
      </c>
      <c r="P25" s="398"/>
    </row>
    <row r="26" customFormat="false" ht="12.75" hidden="false" customHeight="true" outlineLevel="0" collapsed="false">
      <c r="A26" s="496" t="n">
        <v>22</v>
      </c>
      <c r="B26" s="414" t="s">
        <v>173</v>
      </c>
      <c r="C26" s="439" t="n">
        <v>14</v>
      </c>
      <c r="D26" s="398"/>
      <c r="E26" s="441" t="n">
        <v>228</v>
      </c>
      <c r="F26" s="403"/>
      <c r="G26" s="439" t="n">
        <v>96</v>
      </c>
      <c r="H26" s="398"/>
      <c r="I26" s="441" t="n">
        <v>8</v>
      </c>
      <c r="J26" s="403"/>
      <c r="K26" s="439" t="n">
        <v>26</v>
      </c>
      <c r="L26" s="398"/>
      <c r="M26" s="441" t="n">
        <v>10</v>
      </c>
      <c r="N26" s="403"/>
      <c r="O26" s="192" t="n">
        <f aca="false">SUM(C26:N26)</f>
        <v>382</v>
      </c>
      <c r="P26" s="398"/>
    </row>
    <row r="27" customFormat="false" ht="12.75" hidden="false" customHeight="true" outlineLevel="0" collapsed="false">
      <c r="A27" s="496" t="n">
        <v>23</v>
      </c>
      <c r="B27" s="414" t="s">
        <v>174</v>
      </c>
      <c r="C27" s="439" t="n">
        <v>1</v>
      </c>
      <c r="D27" s="398" t="s">
        <v>167</v>
      </c>
      <c r="E27" s="441" t="n">
        <v>12</v>
      </c>
      <c r="F27" s="403" t="s">
        <v>167</v>
      </c>
      <c r="G27" s="439" t="n">
        <v>18</v>
      </c>
      <c r="H27" s="398" t="s">
        <v>167</v>
      </c>
      <c r="I27" s="441" t="n">
        <v>0</v>
      </c>
      <c r="J27" s="403" t="s">
        <v>167</v>
      </c>
      <c r="K27" s="439" t="n">
        <v>0</v>
      </c>
      <c r="L27" s="398" t="s">
        <v>167</v>
      </c>
      <c r="M27" s="441" t="n">
        <v>7</v>
      </c>
      <c r="N27" s="403"/>
      <c r="O27" s="192" t="n">
        <f aca="false">SUM(C27:N27)</f>
        <v>38</v>
      </c>
      <c r="P27" s="398" t="s">
        <v>167</v>
      </c>
    </row>
    <row r="28" customFormat="false" ht="12.75" hidden="false" customHeight="true" outlineLevel="0" collapsed="false">
      <c r="A28" s="496" t="n">
        <v>24</v>
      </c>
      <c r="B28" s="414" t="s">
        <v>175</v>
      </c>
      <c r="C28" s="439" t="n">
        <v>1</v>
      </c>
      <c r="D28" s="398"/>
      <c r="E28" s="441" t="n">
        <v>137</v>
      </c>
      <c r="F28" s="403" t="s">
        <v>167</v>
      </c>
      <c r="G28" s="439" t="n">
        <v>30</v>
      </c>
      <c r="H28" s="398" t="s">
        <v>167</v>
      </c>
      <c r="I28" s="441" t="n">
        <v>1</v>
      </c>
      <c r="J28" s="403"/>
      <c r="K28" s="439" t="n">
        <v>6</v>
      </c>
      <c r="L28" s="398" t="s">
        <v>167</v>
      </c>
      <c r="M28" s="441" t="n">
        <v>20</v>
      </c>
      <c r="N28" s="403" t="s">
        <v>167</v>
      </c>
      <c r="O28" s="192" t="n">
        <f aca="false">SUM(C28:N28)</f>
        <v>195</v>
      </c>
      <c r="P28" s="398" t="s">
        <v>167</v>
      </c>
    </row>
    <row r="29" customFormat="false" ht="12.75" hidden="false" customHeight="true" outlineLevel="0" collapsed="false">
      <c r="A29" s="496" t="n">
        <v>25</v>
      </c>
      <c r="B29" s="414" t="s">
        <v>176</v>
      </c>
      <c r="C29" s="439" t="n">
        <v>1</v>
      </c>
      <c r="D29" s="398"/>
      <c r="E29" s="441" t="n">
        <v>132</v>
      </c>
      <c r="F29" s="403"/>
      <c r="G29" s="439" t="n">
        <v>75</v>
      </c>
      <c r="H29" s="398"/>
      <c r="I29" s="441" t="n">
        <v>0</v>
      </c>
      <c r="J29" s="403"/>
      <c r="K29" s="439" t="n">
        <v>3</v>
      </c>
      <c r="L29" s="398"/>
      <c r="M29" s="441" t="n">
        <v>18</v>
      </c>
      <c r="N29" s="403"/>
      <c r="O29" s="192" t="n">
        <f aca="false">SUM(C29:N29)</f>
        <v>229</v>
      </c>
      <c r="P29" s="398"/>
    </row>
    <row r="30" customFormat="false" ht="12.75" hidden="false" customHeight="true" outlineLevel="0" collapsed="false">
      <c r="A30" s="496" t="n">
        <v>26</v>
      </c>
      <c r="B30" s="414" t="s">
        <v>177</v>
      </c>
      <c r="C30" s="439" t="n">
        <v>0</v>
      </c>
      <c r="D30" s="398"/>
      <c r="E30" s="441" t="n">
        <v>154</v>
      </c>
      <c r="F30" s="403"/>
      <c r="G30" s="439" t="n">
        <v>34</v>
      </c>
      <c r="H30" s="398"/>
      <c r="I30" s="441" t="n">
        <v>7</v>
      </c>
      <c r="J30" s="403"/>
      <c r="K30" s="439" t="n">
        <v>0</v>
      </c>
      <c r="L30" s="398"/>
      <c r="M30" s="441" t="n">
        <v>42</v>
      </c>
      <c r="N30" s="403"/>
      <c r="O30" s="192" t="n">
        <f aca="false">SUM(C30:N30)</f>
        <v>237</v>
      </c>
      <c r="P30" s="398"/>
    </row>
    <row r="31" customFormat="false" ht="12.75" hidden="false" customHeight="true" outlineLevel="0" collapsed="false">
      <c r="A31" s="496" t="n">
        <v>27</v>
      </c>
      <c r="B31" s="414" t="s">
        <v>178</v>
      </c>
      <c r="C31" s="439" t="n">
        <v>22</v>
      </c>
      <c r="D31" s="398"/>
      <c r="E31" s="441" t="n">
        <v>377</v>
      </c>
      <c r="F31" s="403"/>
      <c r="G31" s="439" t="n">
        <v>110</v>
      </c>
      <c r="H31" s="398"/>
      <c r="I31" s="441" t="n">
        <v>0</v>
      </c>
      <c r="J31" s="403"/>
      <c r="K31" s="439" t="n">
        <v>0</v>
      </c>
      <c r="L31" s="398"/>
      <c r="M31" s="441" t="n">
        <v>55</v>
      </c>
      <c r="N31" s="403"/>
      <c r="O31" s="192" t="n">
        <f aca="false">SUM(C31:N31)</f>
        <v>564</v>
      </c>
      <c r="P31" s="398"/>
    </row>
    <row r="32" customFormat="false" ht="12.75" hidden="false" customHeight="true" outlineLevel="0" collapsed="false">
      <c r="A32" s="496" t="n">
        <v>28</v>
      </c>
      <c r="B32" s="414" t="s">
        <v>179</v>
      </c>
      <c r="C32" s="439" t="n">
        <v>2</v>
      </c>
      <c r="D32" s="398"/>
      <c r="E32" s="441" t="n">
        <v>413</v>
      </c>
      <c r="F32" s="403" t="s">
        <v>167</v>
      </c>
      <c r="G32" s="439" t="n">
        <v>71</v>
      </c>
      <c r="H32" s="398"/>
      <c r="I32" s="441" t="n">
        <v>10</v>
      </c>
      <c r="J32" s="403"/>
      <c r="K32" s="439" t="n">
        <v>5</v>
      </c>
      <c r="L32" s="398"/>
      <c r="M32" s="441" t="n">
        <v>26</v>
      </c>
      <c r="N32" s="403"/>
      <c r="O32" s="192" t="n">
        <f aca="false">SUM(C32:N32)</f>
        <v>527</v>
      </c>
      <c r="P32" s="398"/>
    </row>
    <row r="33" customFormat="false" ht="12.75" hidden="false" customHeight="true" outlineLevel="0" collapsed="false">
      <c r="A33" s="496" t="n">
        <v>29</v>
      </c>
      <c r="B33" s="414" t="s">
        <v>180</v>
      </c>
      <c r="C33" s="439" t="n">
        <v>4</v>
      </c>
      <c r="D33" s="398"/>
      <c r="E33" s="441" t="n">
        <v>260</v>
      </c>
      <c r="F33" s="403"/>
      <c r="G33" s="439" t="n">
        <v>88</v>
      </c>
      <c r="H33" s="398"/>
      <c r="I33" s="441" t="n">
        <v>0</v>
      </c>
      <c r="J33" s="403"/>
      <c r="K33" s="439" t="n">
        <v>9</v>
      </c>
      <c r="L33" s="398"/>
      <c r="M33" s="441" t="n">
        <v>25</v>
      </c>
      <c r="N33" s="403"/>
      <c r="O33" s="192" t="n">
        <f aca="false">SUM(C33:N33)</f>
        <v>386</v>
      </c>
      <c r="P33" s="398"/>
    </row>
    <row r="34" customFormat="false" ht="12.75" hidden="false" customHeight="true" outlineLevel="0" collapsed="false">
      <c r="A34" s="496" t="n">
        <v>30</v>
      </c>
      <c r="B34" s="414" t="s">
        <v>181</v>
      </c>
      <c r="C34" s="439" t="n">
        <v>0</v>
      </c>
      <c r="D34" s="398"/>
      <c r="E34" s="441" t="n">
        <v>690</v>
      </c>
      <c r="F34" s="403"/>
      <c r="G34" s="439" t="n">
        <v>111</v>
      </c>
      <c r="H34" s="398"/>
      <c r="I34" s="441" t="n">
        <v>14</v>
      </c>
      <c r="J34" s="403"/>
      <c r="K34" s="439" t="n">
        <v>0</v>
      </c>
      <c r="L34" s="398"/>
      <c r="M34" s="441" t="n">
        <v>20</v>
      </c>
      <c r="N34" s="403"/>
      <c r="O34" s="192" t="n">
        <f aca="false">SUM(C34:N34)</f>
        <v>835</v>
      </c>
      <c r="P34" s="398"/>
    </row>
    <row r="35" customFormat="false" ht="12.75" hidden="false" customHeight="true" outlineLevel="0" collapsed="false">
      <c r="A35" s="496" t="n">
        <v>31</v>
      </c>
      <c r="B35" s="414" t="s">
        <v>182</v>
      </c>
      <c r="C35" s="439" t="n">
        <v>19</v>
      </c>
      <c r="D35" s="398" t="s">
        <v>167</v>
      </c>
      <c r="E35" s="441" t="n">
        <v>704</v>
      </c>
      <c r="F35" s="403" t="s">
        <v>167</v>
      </c>
      <c r="G35" s="439" t="n">
        <v>89</v>
      </c>
      <c r="H35" s="398" t="s">
        <v>167</v>
      </c>
      <c r="I35" s="441" t="n">
        <v>3</v>
      </c>
      <c r="J35" s="403" t="s">
        <v>167</v>
      </c>
      <c r="K35" s="439" t="n">
        <v>8</v>
      </c>
      <c r="L35" s="398" t="s">
        <v>167</v>
      </c>
      <c r="M35" s="441" t="n">
        <v>49</v>
      </c>
      <c r="N35" s="403" t="s">
        <v>167</v>
      </c>
      <c r="O35" s="192" t="n">
        <f aca="false">SUM(C35:N35)</f>
        <v>872</v>
      </c>
      <c r="P35" s="398" t="s">
        <v>167</v>
      </c>
    </row>
    <row r="36" customFormat="false" ht="12.75" hidden="false" customHeight="true" outlineLevel="0" collapsed="false">
      <c r="A36" s="496" t="n">
        <v>32</v>
      </c>
      <c r="B36" s="414" t="s">
        <v>183</v>
      </c>
      <c r="C36" s="439" t="n">
        <v>7</v>
      </c>
      <c r="D36" s="398"/>
      <c r="E36" s="441" t="n">
        <v>97</v>
      </c>
      <c r="F36" s="403"/>
      <c r="G36" s="439" t="n">
        <v>2</v>
      </c>
      <c r="H36" s="398"/>
      <c r="I36" s="441" t="n">
        <v>1</v>
      </c>
      <c r="J36" s="403"/>
      <c r="K36" s="439" t="n">
        <v>3</v>
      </c>
      <c r="L36" s="398"/>
      <c r="M36" s="441" t="n">
        <v>3</v>
      </c>
      <c r="N36" s="403"/>
      <c r="O36" s="192" t="n">
        <f aca="false">SUM(C36:N36)</f>
        <v>113</v>
      </c>
      <c r="P36" s="398"/>
    </row>
    <row r="37" customFormat="false" ht="12.75" hidden="false" customHeight="true" outlineLevel="0" collapsed="false">
      <c r="A37" s="496" t="n">
        <v>33</v>
      </c>
      <c r="B37" s="414" t="s">
        <v>184</v>
      </c>
      <c r="C37" s="439" t="n">
        <v>22</v>
      </c>
      <c r="D37" s="398"/>
      <c r="E37" s="441" t="n">
        <v>1163</v>
      </c>
      <c r="F37" s="403"/>
      <c r="G37" s="439" t="n">
        <v>177</v>
      </c>
      <c r="H37" s="398"/>
      <c r="I37" s="441" t="n">
        <v>0</v>
      </c>
      <c r="J37" s="403"/>
      <c r="K37" s="439" t="n">
        <v>12</v>
      </c>
      <c r="L37" s="398"/>
      <c r="M37" s="441" t="n">
        <v>106</v>
      </c>
      <c r="N37" s="403"/>
      <c r="O37" s="192" t="n">
        <f aca="false">SUM(C37:N37)</f>
        <v>1480</v>
      </c>
      <c r="P37" s="398"/>
    </row>
    <row r="38" customFormat="false" ht="12.75" hidden="false" customHeight="true" outlineLevel="0" collapsed="false">
      <c r="A38" s="496" t="n">
        <v>34</v>
      </c>
      <c r="B38" s="414" t="s">
        <v>185</v>
      </c>
      <c r="C38" s="439" t="n">
        <v>12</v>
      </c>
      <c r="D38" s="398" t="s">
        <v>167</v>
      </c>
      <c r="E38" s="441" t="n">
        <v>430</v>
      </c>
      <c r="F38" s="403" t="s">
        <v>167</v>
      </c>
      <c r="G38" s="439" t="n">
        <v>37</v>
      </c>
      <c r="H38" s="398" t="s">
        <v>167</v>
      </c>
      <c r="I38" s="441" t="n">
        <v>0</v>
      </c>
      <c r="J38" s="403" t="s">
        <v>167</v>
      </c>
      <c r="K38" s="439" t="n">
        <v>3</v>
      </c>
      <c r="L38" s="398" t="s">
        <v>167</v>
      </c>
      <c r="M38" s="441" t="n">
        <v>75</v>
      </c>
      <c r="N38" s="403" t="s">
        <v>167</v>
      </c>
      <c r="O38" s="192" t="n">
        <f aca="false">SUM(C38:N38)</f>
        <v>557</v>
      </c>
      <c r="P38" s="398" t="s">
        <v>167</v>
      </c>
    </row>
    <row r="39" customFormat="false" ht="12.75" hidden="false" customHeight="true" outlineLevel="0" collapsed="false">
      <c r="A39" s="496" t="n">
        <v>35</v>
      </c>
      <c r="B39" s="414" t="s">
        <v>186</v>
      </c>
      <c r="C39" s="439" t="n">
        <v>3</v>
      </c>
      <c r="D39" s="398"/>
      <c r="E39" s="441" t="n">
        <v>648</v>
      </c>
      <c r="F39" s="403"/>
      <c r="G39" s="439" t="n">
        <v>0</v>
      </c>
      <c r="H39" s="398" t="s">
        <v>167</v>
      </c>
      <c r="I39" s="441" t="n">
        <v>0</v>
      </c>
      <c r="J39" s="403" t="s">
        <v>167</v>
      </c>
      <c r="K39" s="439" t="n">
        <v>0</v>
      </c>
      <c r="L39" s="398"/>
      <c r="M39" s="441" t="n">
        <v>24</v>
      </c>
      <c r="N39" s="403"/>
      <c r="O39" s="192" t="n">
        <f aca="false">SUM(C39:N39)</f>
        <v>675</v>
      </c>
      <c r="P39" s="398" t="s">
        <v>167</v>
      </c>
    </row>
    <row r="40" customFormat="false" ht="12.75" hidden="false" customHeight="true" outlineLevel="0" collapsed="false">
      <c r="A40" s="496" t="n">
        <v>36</v>
      </c>
      <c r="B40" s="414" t="s">
        <v>187</v>
      </c>
      <c r="C40" s="439" t="n">
        <v>0</v>
      </c>
      <c r="D40" s="398"/>
      <c r="E40" s="441" t="n">
        <v>62</v>
      </c>
      <c r="F40" s="403"/>
      <c r="G40" s="439" t="n">
        <v>24</v>
      </c>
      <c r="H40" s="398"/>
      <c r="I40" s="441" t="n">
        <v>0</v>
      </c>
      <c r="J40" s="403"/>
      <c r="K40" s="439" t="n">
        <v>0</v>
      </c>
      <c r="L40" s="398"/>
      <c r="M40" s="441" t="n">
        <v>0</v>
      </c>
      <c r="N40" s="403"/>
      <c r="O40" s="192" t="n">
        <f aca="false">SUM(C40:N40)</f>
        <v>86</v>
      </c>
      <c r="P40" s="398"/>
    </row>
    <row r="41" customFormat="false" ht="12.75" hidden="false" customHeight="true" outlineLevel="0" collapsed="false">
      <c r="A41" s="496" t="n">
        <v>37</v>
      </c>
      <c r="B41" s="414" t="s">
        <v>188</v>
      </c>
      <c r="C41" s="439" t="n">
        <v>6</v>
      </c>
      <c r="D41" s="398"/>
      <c r="E41" s="441" t="n">
        <v>378</v>
      </c>
      <c r="F41" s="403"/>
      <c r="G41" s="439" t="n">
        <v>95</v>
      </c>
      <c r="H41" s="398"/>
      <c r="I41" s="441" t="n">
        <v>0</v>
      </c>
      <c r="J41" s="403"/>
      <c r="K41" s="439" t="n">
        <v>0</v>
      </c>
      <c r="L41" s="398"/>
      <c r="M41" s="441" t="n">
        <v>8</v>
      </c>
      <c r="N41" s="403"/>
      <c r="O41" s="192" t="n">
        <f aca="false">SUM(C41:N41)</f>
        <v>487</v>
      </c>
      <c r="P41" s="398"/>
    </row>
    <row r="42" customFormat="false" ht="12.75" hidden="false" customHeight="true" outlineLevel="0" collapsed="false">
      <c r="A42" s="496" t="n">
        <v>38</v>
      </c>
      <c r="B42" s="414" t="s">
        <v>189</v>
      </c>
      <c r="C42" s="439" t="n">
        <v>14.5855065397194</v>
      </c>
      <c r="D42" s="398" t="s">
        <v>167</v>
      </c>
      <c r="E42" s="441" t="n">
        <v>1177.07497381407</v>
      </c>
      <c r="F42" s="403" t="s">
        <v>167</v>
      </c>
      <c r="G42" s="439" t="n">
        <v>0</v>
      </c>
      <c r="H42" s="398" t="s">
        <v>167</v>
      </c>
      <c r="I42" s="441" t="n">
        <v>52.3347811701431</v>
      </c>
      <c r="J42" s="403" t="s">
        <v>167</v>
      </c>
      <c r="K42" s="439" t="n">
        <v>0</v>
      </c>
      <c r="L42" s="398" t="s">
        <v>167</v>
      </c>
      <c r="M42" s="441" t="n">
        <v>56.8402178757889</v>
      </c>
      <c r="N42" s="403" t="s">
        <v>167</v>
      </c>
      <c r="O42" s="192" t="n">
        <f aca="false">SUM(C42:N42)</f>
        <v>1300.83547939973</v>
      </c>
      <c r="P42" s="398" t="s">
        <v>167</v>
      </c>
    </row>
    <row r="43" customFormat="false" ht="12.75" hidden="false" customHeight="true" outlineLevel="0" collapsed="false">
      <c r="A43" s="496" t="n">
        <v>39</v>
      </c>
      <c r="B43" s="414" t="s">
        <v>190</v>
      </c>
      <c r="C43" s="439" t="n">
        <v>31</v>
      </c>
      <c r="D43" s="398"/>
      <c r="E43" s="441" t="n">
        <v>211</v>
      </c>
      <c r="F43" s="403"/>
      <c r="G43" s="439" t="n">
        <v>0</v>
      </c>
      <c r="H43" s="398"/>
      <c r="I43" s="441" t="n">
        <v>8</v>
      </c>
      <c r="J43" s="403"/>
      <c r="K43" s="439" t="n">
        <v>0</v>
      </c>
      <c r="L43" s="398"/>
      <c r="M43" s="441" t="n">
        <v>12</v>
      </c>
      <c r="N43" s="403"/>
      <c r="O43" s="192" t="n">
        <f aca="false">SUM(C43:N43)</f>
        <v>262</v>
      </c>
      <c r="P43" s="398"/>
    </row>
    <row r="44" customFormat="false" ht="12.75" hidden="false" customHeight="true" outlineLevel="0" collapsed="false">
      <c r="A44" s="496" t="n">
        <v>40</v>
      </c>
      <c r="B44" s="414" t="s">
        <v>191</v>
      </c>
      <c r="C44" s="439" t="n">
        <v>0</v>
      </c>
      <c r="D44" s="398" t="s">
        <v>167</v>
      </c>
      <c r="E44" s="441" t="n">
        <v>125</v>
      </c>
      <c r="F44" s="403" t="s">
        <v>167</v>
      </c>
      <c r="G44" s="439" t="n">
        <v>29</v>
      </c>
      <c r="H44" s="398" t="s">
        <v>167</v>
      </c>
      <c r="I44" s="441" t="n">
        <v>0</v>
      </c>
      <c r="J44" s="403" t="s">
        <v>167</v>
      </c>
      <c r="K44" s="439" t="n">
        <v>3</v>
      </c>
      <c r="L44" s="398" t="s">
        <v>167</v>
      </c>
      <c r="M44" s="441" t="n">
        <v>32</v>
      </c>
      <c r="N44" s="403" t="s">
        <v>167</v>
      </c>
      <c r="O44" s="192" t="n">
        <f aca="false">SUM(C44:N44)</f>
        <v>189</v>
      </c>
      <c r="P44" s="398" t="s">
        <v>167</v>
      </c>
    </row>
    <row r="45" customFormat="false" ht="12.75" hidden="false" customHeight="true" outlineLevel="0" collapsed="false">
      <c r="A45" s="496" t="n">
        <v>41</v>
      </c>
      <c r="B45" s="414" t="s">
        <v>192</v>
      </c>
      <c r="C45" s="439" t="n">
        <v>10</v>
      </c>
      <c r="D45" s="398"/>
      <c r="E45" s="441" t="n">
        <v>154</v>
      </c>
      <c r="F45" s="403"/>
      <c r="G45" s="439" t="n">
        <v>3</v>
      </c>
      <c r="H45" s="398"/>
      <c r="I45" s="441" t="n">
        <v>0</v>
      </c>
      <c r="J45" s="403"/>
      <c r="K45" s="439" t="n">
        <v>1</v>
      </c>
      <c r="L45" s="398"/>
      <c r="M45" s="441" t="n">
        <v>3</v>
      </c>
      <c r="N45" s="403"/>
      <c r="O45" s="192" t="n">
        <f aca="false">SUM(C45:N45)</f>
        <v>171</v>
      </c>
      <c r="P45" s="398"/>
    </row>
    <row r="46" customFormat="false" ht="12.75" hidden="false" customHeight="true" outlineLevel="0" collapsed="false">
      <c r="A46" s="496" t="n">
        <v>42</v>
      </c>
      <c r="B46" s="414" t="s">
        <v>193</v>
      </c>
      <c r="C46" s="439" t="n">
        <v>13</v>
      </c>
      <c r="D46" s="398"/>
      <c r="E46" s="441" t="n">
        <v>438</v>
      </c>
      <c r="F46" s="403"/>
      <c r="G46" s="439" t="n">
        <v>83</v>
      </c>
      <c r="H46" s="398"/>
      <c r="I46" s="441" t="n">
        <v>30</v>
      </c>
      <c r="J46" s="403"/>
      <c r="K46" s="439" t="n">
        <v>7</v>
      </c>
      <c r="L46" s="398"/>
      <c r="M46" s="441" t="n">
        <v>76</v>
      </c>
      <c r="N46" s="403"/>
      <c r="O46" s="192" t="n">
        <f aca="false">SUM(C46:N46)</f>
        <v>647</v>
      </c>
      <c r="P46" s="398"/>
    </row>
    <row r="47" customFormat="false" ht="12.75" hidden="false" customHeight="true" outlineLevel="0" collapsed="false">
      <c r="A47" s="496" t="n">
        <v>43</v>
      </c>
      <c r="B47" s="414" t="s">
        <v>194</v>
      </c>
      <c r="C47" s="439" t="n">
        <v>8</v>
      </c>
      <c r="D47" s="398"/>
      <c r="E47" s="441" t="n">
        <v>113</v>
      </c>
      <c r="F47" s="403"/>
      <c r="G47" s="439" t="n">
        <v>19</v>
      </c>
      <c r="H47" s="398"/>
      <c r="I47" s="441" t="n">
        <v>2</v>
      </c>
      <c r="J47" s="403"/>
      <c r="K47" s="439" t="n">
        <v>5</v>
      </c>
      <c r="L47" s="398"/>
      <c r="M47" s="441" t="n">
        <v>8</v>
      </c>
      <c r="N47" s="403"/>
      <c r="O47" s="192" t="n">
        <f aca="false">SUM(C47:N47)</f>
        <v>155</v>
      </c>
      <c r="P47" s="398"/>
    </row>
    <row r="48" customFormat="false" ht="12.75" hidden="false" customHeight="true" outlineLevel="0" collapsed="false">
      <c r="A48" s="496" t="n">
        <v>44</v>
      </c>
      <c r="B48" s="414" t="s">
        <v>195</v>
      </c>
      <c r="C48" s="439" t="n">
        <v>26</v>
      </c>
      <c r="D48" s="398"/>
      <c r="E48" s="441" t="n">
        <v>766</v>
      </c>
      <c r="F48" s="403"/>
      <c r="G48" s="439" t="n">
        <v>13</v>
      </c>
      <c r="H48" s="398"/>
      <c r="I48" s="441" t="n">
        <v>0</v>
      </c>
      <c r="J48" s="403"/>
      <c r="K48" s="439" t="n">
        <v>19</v>
      </c>
      <c r="L48" s="398"/>
      <c r="M48" s="441" t="n">
        <v>123</v>
      </c>
      <c r="N48" s="403"/>
      <c r="O48" s="192" t="n">
        <f aca="false">SUM(C48:N48)</f>
        <v>947</v>
      </c>
      <c r="P48" s="398"/>
    </row>
    <row r="49" customFormat="false" ht="12.75" hidden="false" customHeight="true" outlineLevel="0" collapsed="false">
      <c r="A49" s="496" t="n">
        <v>45</v>
      </c>
      <c r="B49" s="414" t="s">
        <v>196</v>
      </c>
      <c r="C49" s="439" t="n">
        <v>0</v>
      </c>
      <c r="D49" s="398"/>
      <c r="E49" s="441" t="n">
        <v>476</v>
      </c>
      <c r="F49" s="403" t="s">
        <v>167</v>
      </c>
      <c r="G49" s="439" t="n">
        <v>52</v>
      </c>
      <c r="H49" s="398" t="s">
        <v>167</v>
      </c>
      <c r="I49" s="441" t="n">
        <v>0</v>
      </c>
      <c r="J49" s="403"/>
      <c r="K49" s="439" t="n">
        <v>5</v>
      </c>
      <c r="L49" s="398"/>
      <c r="M49" s="441" t="n">
        <v>22</v>
      </c>
      <c r="N49" s="403" t="s">
        <v>167</v>
      </c>
      <c r="O49" s="192" t="n">
        <f aca="false">SUM(C49:N49)</f>
        <v>555</v>
      </c>
      <c r="P49" s="398" t="s">
        <v>167</v>
      </c>
    </row>
    <row r="50" customFormat="false" ht="12.75" hidden="false" customHeight="true" outlineLevel="0" collapsed="false">
      <c r="A50" s="496" t="n">
        <v>46</v>
      </c>
      <c r="B50" s="414" t="s">
        <v>197</v>
      </c>
      <c r="C50" s="439" t="n">
        <v>1</v>
      </c>
      <c r="D50" s="398"/>
      <c r="E50" s="441" t="n">
        <v>64</v>
      </c>
      <c r="F50" s="403"/>
      <c r="G50" s="439" t="n">
        <v>13</v>
      </c>
      <c r="H50" s="398"/>
      <c r="I50" s="441" t="n">
        <v>0</v>
      </c>
      <c r="J50" s="403"/>
      <c r="K50" s="439" t="n">
        <v>0</v>
      </c>
      <c r="L50" s="398"/>
      <c r="M50" s="441" t="n">
        <v>3</v>
      </c>
      <c r="N50" s="403"/>
      <c r="O50" s="192" t="n">
        <f aca="false">SUM(C50:N50)</f>
        <v>81</v>
      </c>
      <c r="P50" s="398"/>
    </row>
    <row r="51" customFormat="false" ht="12.75" hidden="false" customHeight="true" outlineLevel="0" collapsed="false">
      <c r="A51" s="496" t="n">
        <v>47</v>
      </c>
      <c r="B51" s="414" t="s">
        <v>198</v>
      </c>
      <c r="C51" s="439" t="n">
        <v>2</v>
      </c>
      <c r="D51" s="398"/>
      <c r="E51" s="441" t="n">
        <v>169</v>
      </c>
      <c r="F51" s="403"/>
      <c r="G51" s="439" t="n">
        <v>32</v>
      </c>
      <c r="H51" s="398"/>
      <c r="I51" s="441" t="n">
        <v>0</v>
      </c>
      <c r="J51" s="403"/>
      <c r="K51" s="439" t="n">
        <v>4</v>
      </c>
      <c r="L51" s="398"/>
      <c r="M51" s="441" t="n">
        <v>22</v>
      </c>
      <c r="N51" s="403"/>
      <c r="O51" s="192" t="n">
        <f aca="false">SUM(C51:N51)</f>
        <v>229</v>
      </c>
      <c r="P51" s="398"/>
    </row>
    <row r="52" customFormat="false" ht="12.75" hidden="false" customHeight="true" outlineLevel="0" collapsed="false">
      <c r="A52" s="496" t="n">
        <v>48</v>
      </c>
      <c r="B52" s="414" t="s">
        <v>199</v>
      </c>
      <c r="C52" s="439" t="n">
        <v>4</v>
      </c>
      <c r="D52" s="398"/>
      <c r="E52" s="441" t="n">
        <v>49</v>
      </c>
      <c r="F52" s="403"/>
      <c r="G52" s="439" t="n">
        <v>0</v>
      </c>
      <c r="H52" s="398"/>
      <c r="I52" s="441" t="n">
        <v>4</v>
      </c>
      <c r="J52" s="403"/>
      <c r="K52" s="439" t="n">
        <v>2</v>
      </c>
      <c r="L52" s="398"/>
      <c r="M52" s="441" t="n">
        <v>1</v>
      </c>
      <c r="N52" s="403"/>
      <c r="O52" s="192" t="n">
        <f aca="false">SUM(C52:N52)</f>
        <v>60</v>
      </c>
      <c r="P52" s="398"/>
    </row>
    <row r="53" customFormat="false" ht="12.75" hidden="false" customHeight="true" outlineLevel="0" collapsed="false">
      <c r="A53" s="496" t="n">
        <v>49</v>
      </c>
      <c r="B53" s="414" t="s">
        <v>200</v>
      </c>
      <c r="C53" s="439" t="n">
        <v>69</v>
      </c>
      <c r="D53" s="398"/>
      <c r="E53" s="441" t="n">
        <v>525</v>
      </c>
      <c r="F53" s="403"/>
      <c r="G53" s="439" t="n">
        <v>77</v>
      </c>
      <c r="H53" s="398"/>
      <c r="I53" s="441" t="n">
        <v>94</v>
      </c>
      <c r="J53" s="403"/>
      <c r="K53" s="439" t="n">
        <v>16</v>
      </c>
      <c r="L53" s="398"/>
      <c r="M53" s="441" t="n">
        <v>57</v>
      </c>
      <c r="N53" s="403"/>
      <c r="O53" s="192" t="n">
        <f aca="false">SUM(C53:N53)</f>
        <v>838</v>
      </c>
      <c r="P53" s="398"/>
    </row>
    <row r="54" customFormat="false" ht="12.75" hidden="false" customHeight="true" outlineLevel="0" collapsed="false">
      <c r="A54" s="496" t="n">
        <v>50</v>
      </c>
      <c r="B54" s="414" t="s">
        <v>201</v>
      </c>
      <c r="C54" s="439" t="n">
        <v>18</v>
      </c>
      <c r="D54" s="398"/>
      <c r="E54" s="441" t="n">
        <v>220</v>
      </c>
      <c r="F54" s="403"/>
      <c r="G54" s="439" t="n">
        <v>139</v>
      </c>
      <c r="H54" s="398"/>
      <c r="I54" s="441" t="n">
        <v>0</v>
      </c>
      <c r="J54" s="403"/>
      <c r="K54" s="439" t="n">
        <v>4</v>
      </c>
      <c r="L54" s="398"/>
      <c r="M54" s="441" t="n">
        <v>17</v>
      </c>
      <c r="N54" s="403"/>
      <c r="O54" s="192" t="n">
        <f aca="false">SUM(C54:N54)</f>
        <v>398</v>
      </c>
      <c r="P54" s="398"/>
    </row>
    <row r="55" customFormat="false" ht="12.75" hidden="false" customHeight="true" outlineLevel="0" collapsed="false">
      <c r="A55" s="496" t="n">
        <v>51</v>
      </c>
      <c r="B55" s="414" t="s">
        <v>202</v>
      </c>
      <c r="C55" s="439" t="n">
        <v>34</v>
      </c>
      <c r="D55" s="398"/>
      <c r="E55" s="441" t="n">
        <v>297</v>
      </c>
      <c r="F55" s="403"/>
      <c r="G55" s="439" t="n">
        <v>85</v>
      </c>
      <c r="H55" s="398"/>
      <c r="I55" s="441" t="n">
        <v>8</v>
      </c>
      <c r="J55" s="403"/>
      <c r="K55" s="439" t="n">
        <v>0</v>
      </c>
      <c r="L55" s="398"/>
      <c r="M55" s="441" t="n">
        <v>1</v>
      </c>
      <c r="N55" s="403"/>
      <c r="O55" s="192" t="n">
        <f aca="false">SUM(C55:N55)</f>
        <v>425</v>
      </c>
      <c r="P55" s="398"/>
    </row>
    <row r="56" customFormat="false" ht="12.75" hidden="false" customHeight="true" outlineLevel="0" collapsed="false">
      <c r="A56" s="499" t="n">
        <v>52</v>
      </c>
      <c r="B56" s="500" t="s">
        <v>203</v>
      </c>
      <c r="C56" s="443" t="n">
        <v>1</v>
      </c>
      <c r="D56" s="408"/>
      <c r="E56" s="445" t="n">
        <v>52</v>
      </c>
      <c r="F56" s="484" t="s">
        <v>167</v>
      </c>
      <c r="G56" s="443" t="n">
        <v>32</v>
      </c>
      <c r="H56" s="408" t="s">
        <v>167</v>
      </c>
      <c r="I56" s="445" t="n">
        <v>0</v>
      </c>
      <c r="J56" s="484"/>
      <c r="K56" s="443" t="n">
        <v>3</v>
      </c>
      <c r="L56" s="408"/>
      <c r="M56" s="445" t="n">
        <v>1</v>
      </c>
      <c r="N56" s="484"/>
      <c r="O56" s="205" t="n">
        <f aca="false">SUM(C56:N56)</f>
        <v>89</v>
      </c>
      <c r="P56" s="408" t="s">
        <v>167</v>
      </c>
    </row>
    <row r="57" customFormat="false" ht="9" hidden="false" customHeight="true" outlineLevel="0" collapsed="false">
      <c r="A57" s="393"/>
      <c r="B57" s="414"/>
      <c r="C57" s="194"/>
      <c r="D57" s="403"/>
      <c r="E57" s="194"/>
      <c r="F57" s="403"/>
      <c r="G57" s="194"/>
      <c r="H57" s="403"/>
      <c r="I57" s="194"/>
      <c r="J57" s="403"/>
      <c r="K57" s="194"/>
      <c r="L57" s="403"/>
      <c r="M57" s="194"/>
      <c r="N57" s="403"/>
      <c r="O57" s="194"/>
    </row>
    <row r="58" customFormat="false" ht="9" hidden="false" customHeight="true" outlineLevel="0" collapsed="false">
      <c r="A58" s="393"/>
      <c r="C58" s="502"/>
      <c r="D58" s="403"/>
      <c r="E58" s="502"/>
      <c r="F58" s="403"/>
      <c r="G58" s="502"/>
      <c r="H58" s="403"/>
      <c r="I58" s="502"/>
      <c r="J58" s="403"/>
      <c r="K58" s="502"/>
      <c r="L58" s="403"/>
      <c r="M58" s="502"/>
      <c r="N58" s="403"/>
      <c r="O58" s="502"/>
    </row>
    <row r="59" customFormat="false" ht="40.5" hidden="false" customHeight="true" outlineLevel="0" collapsed="false">
      <c r="A59" s="493" t="s">
        <v>140</v>
      </c>
      <c r="B59" s="493"/>
      <c r="C59" s="390" t="s">
        <v>342</v>
      </c>
      <c r="D59" s="390"/>
      <c r="E59" s="461" t="s">
        <v>336</v>
      </c>
      <c r="F59" s="461"/>
      <c r="G59" s="494" t="s">
        <v>337</v>
      </c>
      <c r="H59" s="494"/>
      <c r="I59" s="390" t="s">
        <v>338</v>
      </c>
      <c r="J59" s="390"/>
      <c r="K59" s="494" t="s">
        <v>339</v>
      </c>
      <c r="L59" s="494"/>
      <c r="M59" s="390" t="s">
        <v>340</v>
      </c>
      <c r="N59" s="390"/>
      <c r="O59" s="495" t="s">
        <v>341</v>
      </c>
      <c r="P59" s="495"/>
    </row>
    <row r="60" customFormat="false" ht="12.75" hidden="false" customHeight="true" outlineLevel="0" collapsed="false">
      <c r="A60" s="496" t="n">
        <v>53</v>
      </c>
      <c r="B60" s="414" t="s">
        <v>205</v>
      </c>
      <c r="C60" s="439" t="n">
        <v>0</v>
      </c>
      <c r="D60" s="398" t="s">
        <v>167</v>
      </c>
      <c r="E60" s="439" t="n">
        <v>54</v>
      </c>
      <c r="F60" s="398" t="s">
        <v>167</v>
      </c>
      <c r="G60" s="441" t="n">
        <v>37</v>
      </c>
      <c r="H60" s="403" t="s">
        <v>167</v>
      </c>
      <c r="I60" s="439" t="n">
        <v>0</v>
      </c>
      <c r="J60" s="398" t="s">
        <v>167</v>
      </c>
      <c r="K60" s="441" t="n">
        <v>95</v>
      </c>
      <c r="L60" s="403" t="s">
        <v>167</v>
      </c>
      <c r="M60" s="439" t="n">
        <v>17</v>
      </c>
      <c r="N60" s="398" t="s">
        <v>167</v>
      </c>
      <c r="O60" s="194" t="n">
        <f aca="false">SUM(C60:N60)</f>
        <v>203</v>
      </c>
      <c r="P60" s="398"/>
    </row>
    <row r="61" customFormat="false" ht="12.75" hidden="false" customHeight="true" outlineLevel="0" collapsed="false">
      <c r="A61" s="496" t="n">
        <v>54</v>
      </c>
      <c r="B61" s="414" t="s">
        <v>206</v>
      </c>
      <c r="C61" s="439" t="n">
        <v>10</v>
      </c>
      <c r="D61" s="398"/>
      <c r="E61" s="439" t="n">
        <v>428</v>
      </c>
      <c r="F61" s="398"/>
      <c r="G61" s="441" t="n">
        <v>149</v>
      </c>
      <c r="H61" s="403"/>
      <c r="I61" s="439" t="n">
        <v>0</v>
      </c>
      <c r="J61" s="398"/>
      <c r="K61" s="441" t="n">
        <v>0</v>
      </c>
      <c r="L61" s="403"/>
      <c r="M61" s="439" t="n">
        <v>60</v>
      </c>
      <c r="N61" s="398"/>
      <c r="O61" s="194" t="n">
        <f aca="false">SUM(C61:N61)</f>
        <v>647</v>
      </c>
      <c r="P61" s="398"/>
    </row>
    <row r="62" customFormat="false" ht="12.75" hidden="false" customHeight="true" outlineLevel="0" collapsed="false">
      <c r="A62" s="496" t="n">
        <v>55</v>
      </c>
      <c r="B62" s="414" t="s">
        <v>207</v>
      </c>
      <c r="C62" s="439" t="n">
        <v>35</v>
      </c>
      <c r="D62" s="398"/>
      <c r="E62" s="439" t="n">
        <v>115</v>
      </c>
      <c r="F62" s="398"/>
      <c r="G62" s="441" t="n">
        <v>42</v>
      </c>
      <c r="H62" s="403"/>
      <c r="I62" s="439" t="n">
        <v>17</v>
      </c>
      <c r="J62" s="398"/>
      <c r="K62" s="441" t="n">
        <v>6</v>
      </c>
      <c r="L62" s="403"/>
      <c r="M62" s="439" t="n">
        <v>12</v>
      </c>
      <c r="N62" s="398"/>
      <c r="O62" s="194" t="n">
        <f aca="false">SUM(C62:N62)</f>
        <v>227</v>
      </c>
      <c r="P62" s="398"/>
    </row>
    <row r="63" customFormat="false" ht="12.75" hidden="false" customHeight="true" outlineLevel="0" collapsed="false">
      <c r="A63" s="496" t="n">
        <v>56</v>
      </c>
      <c r="B63" s="414" t="s">
        <v>208</v>
      </c>
      <c r="C63" s="439" t="n">
        <v>16</v>
      </c>
      <c r="D63" s="398"/>
      <c r="E63" s="439" t="n">
        <v>149</v>
      </c>
      <c r="F63" s="398"/>
      <c r="G63" s="441" t="n">
        <v>35</v>
      </c>
      <c r="H63" s="403"/>
      <c r="I63" s="439" t="n">
        <v>1</v>
      </c>
      <c r="J63" s="398"/>
      <c r="K63" s="441" t="n">
        <v>3</v>
      </c>
      <c r="L63" s="403"/>
      <c r="M63" s="439" t="n">
        <v>13</v>
      </c>
      <c r="N63" s="398"/>
      <c r="O63" s="194" t="n">
        <f aca="false">SUM(C63:N63)</f>
        <v>217</v>
      </c>
      <c r="P63" s="398"/>
    </row>
    <row r="64" customFormat="false" ht="12.75" hidden="false" customHeight="true" outlineLevel="0" collapsed="false">
      <c r="A64" s="496" t="n">
        <v>57</v>
      </c>
      <c r="B64" s="414" t="s">
        <v>209</v>
      </c>
      <c r="C64" s="439" t="n">
        <v>50</v>
      </c>
      <c r="D64" s="398"/>
      <c r="E64" s="439" t="n">
        <v>555</v>
      </c>
      <c r="F64" s="398"/>
      <c r="G64" s="441" t="n">
        <v>277</v>
      </c>
      <c r="H64" s="403"/>
      <c r="I64" s="439" t="n">
        <v>48</v>
      </c>
      <c r="J64" s="398"/>
      <c r="K64" s="441" t="n">
        <v>22</v>
      </c>
      <c r="L64" s="403"/>
      <c r="M64" s="439" t="n">
        <v>21</v>
      </c>
      <c r="N64" s="398"/>
      <c r="O64" s="194" t="n">
        <f aca="false">SUM(C64:N64)</f>
        <v>973</v>
      </c>
      <c r="P64" s="398"/>
    </row>
    <row r="65" customFormat="false" ht="12.75" hidden="false" customHeight="true" outlineLevel="0" collapsed="false">
      <c r="A65" s="496" t="n">
        <v>58</v>
      </c>
      <c r="B65" s="414" t="s">
        <v>210</v>
      </c>
      <c r="C65" s="439" t="n">
        <v>4</v>
      </c>
      <c r="D65" s="398"/>
      <c r="E65" s="439" t="n">
        <v>72</v>
      </c>
      <c r="F65" s="398"/>
      <c r="G65" s="441" t="n">
        <v>48</v>
      </c>
      <c r="H65" s="403"/>
      <c r="I65" s="439" t="n">
        <v>10</v>
      </c>
      <c r="J65" s="398"/>
      <c r="K65" s="441" t="n">
        <v>5</v>
      </c>
      <c r="L65" s="403"/>
      <c r="M65" s="439" t="n">
        <v>7</v>
      </c>
      <c r="N65" s="398"/>
      <c r="O65" s="194" t="n">
        <f aca="false">SUM(C65:N65)</f>
        <v>146</v>
      </c>
      <c r="P65" s="398"/>
    </row>
    <row r="66" customFormat="false" ht="12.75" hidden="false" customHeight="true" outlineLevel="0" collapsed="false">
      <c r="A66" s="496" t="n">
        <v>59</v>
      </c>
      <c r="B66" s="414" t="s">
        <v>211</v>
      </c>
      <c r="C66" s="439" t="n">
        <v>258</v>
      </c>
      <c r="D66" s="398"/>
      <c r="E66" s="439" t="n">
        <v>1919</v>
      </c>
      <c r="F66" s="398"/>
      <c r="G66" s="441" t="n">
        <v>678</v>
      </c>
      <c r="H66" s="403"/>
      <c r="I66" s="439" t="n">
        <v>32</v>
      </c>
      <c r="J66" s="398"/>
      <c r="K66" s="441" t="n">
        <v>0</v>
      </c>
      <c r="L66" s="403"/>
      <c r="M66" s="439" t="n">
        <v>22</v>
      </c>
      <c r="N66" s="398"/>
      <c r="O66" s="194" t="n">
        <f aca="false">SUM(C66:N66)</f>
        <v>2909</v>
      </c>
      <c r="P66" s="398"/>
    </row>
    <row r="67" customFormat="false" ht="12.75" hidden="false" customHeight="true" outlineLevel="0" collapsed="false">
      <c r="A67" s="496" t="n">
        <v>60</v>
      </c>
      <c r="B67" s="414" t="s">
        <v>212</v>
      </c>
      <c r="C67" s="439" t="n">
        <v>98</v>
      </c>
      <c r="D67" s="398"/>
      <c r="E67" s="439" t="n">
        <v>731</v>
      </c>
      <c r="F67" s="398"/>
      <c r="G67" s="441" t="n">
        <v>91</v>
      </c>
      <c r="H67" s="403"/>
      <c r="I67" s="439" t="n">
        <v>75</v>
      </c>
      <c r="J67" s="398"/>
      <c r="K67" s="441" t="n">
        <v>9</v>
      </c>
      <c r="L67" s="403"/>
      <c r="M67" s="439" t="n">
        <v>35</v>
      </c>
      <c r="N67" s="398"/>
      <c r="O67" s="194" t="n">
        <f aca="false">SUM(C67:N67)</f>
        <v>1039</v>
      </c>
      <c r="P67" s="398"/>
    </row>
    <row r="68" customFormat="false" ht="12.75" hidden="false" customHeight="true" outlineLevel="0" collapsed="false">
      <c r="A68" s="496" t="n">
        <v>61</v>
      </c>
      <c r="B68" s="414" t="s">
        <v>213</v>
      </c>
      <c r="C68" s="439" t="n">
        <v>8</v>
      </c>
      <c r="D68" s="398"/>
      <c r="E68" s="439" t="n">
        <v>94</v>
      </c>
      <c r="F68" s="398"/>
      <c r="G68" s="441" t="n">
        <v>16</v>
      </c>
      <c r="H68" s="403"/>
      <c r="I68" s="439" t="n">
        <v>0</v>
      </c>
      <c r="J68" s="398"/>
      <c r="K68" s="441" t="n">
        <v>3</v>
      </c>
      <c r="L68" s="403"/>
      <c r="M68" s="439" t="n">
        <v>24</v>
      </c>
      <c r="N68" s="398"/>
      <c r="O68" s="194" t="n">
        <f aca="false">SUM(C68:N68)</f>
        <v>145</v>
      </c>
      <c r="P68" s="398"/>
    </row>
    <row r="69" customFormat="false" ht="12.75" hidden="false" customHeight="true" outlineLevel="0" collapsed="false">
      <c r="A69" s="496" t="n">
        <v>62</v>
      </c>
      <c r="B69" s="414" t="s">
        <v>214</v>
      </c>
      <c r="C69" s="439" t="n">
        <v>148</v>
      </c>
      <c r="D69" s="398"/>
      <c r="E69" s="439" t="n">
        <v>978</v>
      </c>
      <c r="F69" s="398"/>
      <c r="G69" s="441" t="n">
        <v>155</v>
      </c>
      <c r="H69" s="403"/>
      <c r="I69" s="439" t="n">
        <v>45</v>
      </c>
      <c r="J69" s="398"/>
      <c r="K69" s="441" t="n">
        <v>6</v>
      </c>
      <c r="L69" s="403"/>
      <c r="M69" s="439" t="n">
        <v>5</v>
      </c>
      <c r="N69" s="398"/>
      <c r="O69" s="194" t="n">
        <f aca="false">SUM(C69:N69)</f>
        <v>1337</v>
      </c>
      <c r="P69" s="398"/>
    </row>
    <row r="70" customFormat="false" ht="12.75" hidden="false" customHeight="true" outlineLevel="0" collapsed="false">
      <c r="A70" s="496" t="n">
        <v>63</v>
      </c>
      <c r="B70" s="414" t="s">
        <v>215</v>
      </c>
      <c r="C70" s="439" t="n">
        <v>6</v>
      </c>
      <c r="D70" s="398"/>
      <c r="E70" s="439" t="n">
        <v>215</v>
      </c>
      <c r="F70" s="398"/>
      <c r="G70" s="441" t="n">
        <v>71</v>
      </c>
      <c r="H70" s="403"/>
      <c r="I70" s="439" t="n">
        <v>0</v>
      </c>
      <c r="J70" s="398"/>
      <c r="K70" s="441" t="n">
        <v>6</v>
      </c>
      <c r="L70" s="403"/>
      <c r="M70" s="439" t="n">
        <v>10</v>
      </c>
      <c r="N70" s="398"/>
      <c r="O70" s="194" t="n">
        <f aca="false">SUM(C70:N70)</f>
        <v>308</v>
      </c>
      <c r="P70" s="398"/>
    </row>
    <row r="71" customFormat="false" ht="12.75" hidden="false" customHeight="true" outlineLevel="0" collapsed="false">
      <c r="A71" s="496" t="n">
        <v>64</v>
      </c>
      <c r="B71" s="414" t="s">
        <v>216</v>
      </c>
      <c r="C71" s="439" t="n">
        <v>11</v>
      </c>
      <c r="D71" s="398"/>
      <c r="E71" s="439" t="n">
        <v>415</v>
      </c>
      <c r="F71" s="398"/>
      <c r="G71" s="441" t="n">
        <v>29</v>
      </c>
      <c r="H71" s="403"/>
      <c r="I71" s="439" t="n">
        <v>3</v>
      </c>
      <c r="J71" s="398"/>
      <c r="K71" s="441" t="n">
        <v>4</v>
      </c>
      <c r="L71" s="403"/>
      <c r="M71" s="439" t="n">
        <v>12</v>
      </c>
      <c r="N71" s="398"/>
      <c r="O71" s="194" t="n">
        <f aca="false">SUM(C71:N71)</f>
        <v>474</v>
      </c>
      <c r="P71" s="398"/>
    </row>
    <row r="72" customFormat="false" ht="12.75" hidden="false" customHeight="true" outlineLevel="0" collapsed="false">
      <c r="A72" s="496" t="n">
        <v>65</v>
      </c>
      <c r="B72" s="414" t="s">
        <v>217</v>
      </c>
      <c r="C72" s="439" t="n">
        <v>0</v>
      </c>
      <c r="D72" s="398"/>
      <c r="E72" s="439" t="n">
        <v>102</v>
      </c>
      <c r="F72" s="398"/>
      <c r="G72" s="441" t="n">
        <v>9</v>
      </c>
      <c r="H72" s="403"/>
      <c r="I72" s="439" t="n">
        <v>2</v>
      </c>
      <c r="J72" s="398"/>
      <c r="K72" s="441" t="n">
        <v>0</v>
      </c>
      <c r="L72" s="403"/>
      <c r="M72" s="439" t="n">
        <v>10</v>
      </c>
      <c r="N72" s="398"/>
      <c r="O72" s="194" t="n">
        <f aca="false">SUM(C72:N72)</f>
        <v>123</v>
      </c>
      <c r="P72" s="398"/>
    </row>
    <row r="73" customFormat="false" ht="12.75" hidden="false" customHeight="true" outlineLevel="0" collapsed="false">
      <c r="A73" s="496" t="n">
        <v>66</v>
      </c>
      <c r="B73" s="414" t="s">
        <v>218</v>
      </c>
      <c r="C73" s="439" t="n">
        <v>3</v>
      </c>
      <c r="D73" s="398"/>
      <c r="E73" s="439" t="n">
        <v>146</v>
      </c>
      <c r="F73" s="398"/>
      <c r="G73" s="441" t="n">
        <v>58</v>
      </c>
      <c r="H73" s="403"/>
      <c r="I73" s="439" t="n">
        <v>24</v>
      </c>
      <c r="J73" s="398"/>
      <c r="K73" s="441" t="n">
        <v>4</v>
      </c>
      <c r="L73" s="403"/>
      <c r="M73" s="439" t="n">
        <v>41</v>
      </c>
      <c r="N73" s="398"/>
      <c r="O73" s="194" t="n">
        <f aca="false">SUM(C73:N73)</f>
        <v>276</v>
      </c>
      <c r="P73" s="398"/>
    </row>
    <row r="74" customFormat="false" ht="12.75" hidden="false" customHeight="true" outlineLevel="0" collapsed="false">
      <c r="A74" s="496" t="n">
        <v>67</v>
      </c>
      <c r="B74" s="414" t="s">
        <v>219</v>
      </c>
      <c r="C74" s="439" t="n">
        <v>59</v>
      </c>
      <c r="D74" s="398"/>
      <c r="E74" s="439" t="n">
        <v>1048</v>
      </c>
      <c r="F74" s="398"/>
      <c r="G74" s="441" t="n">
        <v>191</v>
      </c>
      <c r="H74" s="403"/>
      <c r="I74" s="439" t="n">
        <v>31</v>
      </c>
      <c r="J74" s="398"/>
      <c r="K74" s="441" t="n">
        <v>0</v>
      </c>
      <c r="L74" s="403"/>
      <c r="M74" s="439" t="n">
        <v>68</v>
      </c>
      <c r="N74" s="398"/>
      <c r="O74" s="194" t="n">
        <f aca="false">SUM(C74:N74)</f>
        <v>1397</v>
      </c>
      <c r="P74" s="398"/>
    </row>
    <row r="75" customFormat="false" ht="12.75" hidden="false" customHeight="true" outlineLevel="0" collapsed="false">
      <c r="A75" s="496" t="n">
        <v>68</v>
      </c>
      <c r="B75" s="414" t="s">
        <v>220</v>
      </c>
      <c r="C75" s="439" t="n">
        <v>40</v>
      </c>
      <c r="D75" s="398"/>
      <c r="E75" s="439" t="n">
        <v>672</v>
      </c>
      <c r="F75" s="398"/>
      <c r="G75" s="441" t="n">
        <v>63</v>
      </c>
      <c r="H75" s="403"/>
      <c r="I75" s="439" t="n">
        <v>78</v>
      </c>
      <c r="J75" s="398"/>
      <c r="K75" s="441" t="n">
        <v>4</v>
      </c>
      <c r="L75" s="403"/>
      <c r="M75" s="439" t="n">
        <v>60</v>
      </c>
      <c r="N75" s="398"/>
      <c r="O75" s="194" t="n">
        <f aca="false">SUM(C75:N75)</f>
        <v>917</v>
      </c>
      <c r="P75" s="398"/>
    </row>
    <row r="76" customFormat="false" ht="12.75" hidden="false" customHeight="true" outlineLevel="0" collapsed="false">
      <c r="A76" s="496" t="n">
        <v>69</v>
      </c>
      <c r="B76" s="414" t="s">
        <v>221</v>
      </c>
      <c r="C76" s="439" t="n">
        <v>2</v>
      </c>
      <c r="D76" s="398"/>
      <c r="E76" s="439" t="n">
        <v>1147</v>
      </c>
      <c r="F76" s="398"/>
      <c r="G76" s="441" t="n">
        <v>141</v>
      </c>
      <c r="H76" s="403"/>
      <c r="I76" s="439" t="n">
        <v>0</v>
      </c>
      <c r="J76" s="398"/>
      <c r="K76" s="441" t="n">
        <v>7</v>
      </c>
      <c r="L76" s="403"/>
      <c r="M76" s="439" t="n">
        <v>7</v>
      </c>
      <c r="N76" s="398"/>
      <c r="O76" s="194" t="n">
        <f aca="false">SUM(C76:N76)</f>
        <v>1304</v>
      </c>
      <c r="P76" s="398"/>
    </row>
    <row r="77" customFormat="false" ht="12.75" hidden="false" customHeight="true" outlineLevel="0" collapsed="false">
      <c r="A77" s="496" t="n">
        <v>70</v>
      </c>
      <c r="B77" s="414" t="s">
        <v>222</v>
      </c>
      <c r="C77" s="439" t="n">
        <v>0</v>
      </c>
      <c r="D77" s="398"/>
      <c r="E77" s="439" t="n">
        <v>108</v>
      </c>
      <c r="F77" s="398"/>
      <c r="G77" s="441" t="n">
        <v>0</v>
      </c>
      <c r="H77" s="403"/>
      <c r="I77" s="439" t="n">
        <v>0</v>
      </c>
      <c r="J77" s="398"/>
      <c r="K77" s="441" t="n">
        <v>0</v>
      </c>
      <c r="L77" s="403"/>
      <c r="M77" s="439" t="n">
        <v>183</v>
      </c>
      <c r="N77" s="398"/>
      <c r="O77" s="194" t="n">
        <f aca="false">SUM(C77:N77)</f>
        <v>291</v>
      </c>
      <c r="P77" s="398"/>
    </row>
    <row r="78" customFormat="false" ht="12.75" hidden="false" customHeight="true" outlineLevel="0" collapsed="false">
      <c r="A78" s="496" t="n">
        <v>71</v>
      </c>
      <c r="B78" s="414" t="s">
        <v>223</v>
      </c>
      <c r="C78" s="439" t="n">
        <v>1</v>
      </c>
      <c r="D78" s="398"/>
      <c r="E78" s="439" t="n">
        <v>287</v>
      </c>
      <c r="F78" s="398"/>
      <c r="G78" s="441" t="n">
        <v>101</v>
      </c>
      <c r="H78" s="403"/>
      <c r="I78" s="439" t="n">
        <v>7</v>
      </c>
      <c r="J78" s="398"/>
      <c r="K78" s="441" t="n">
        <v>8</v>
      </c>
      <c r="L78" s="403"/>
      <c r="M78" s="439" t="n">
        <v>10</v>
      </c>
      <c r="N78" s="398"/>
      <c r="O78" s="194" t="n">
        <f aca="false">SUM(C78:N78)</f>
        <v>414</v>
      </c>
      <c r="P78" s="398"/>
    </row>
    <row r="79" customFormat="false" ht="12.75" hidden="false" customHeight="true" outlineLevel="0" collapsed="false">
      <c r="A79" s="496" t="n">
        <v>72</v>
      </c>
      <c r="B79" s="414" t="s">
        <v>224</v>
      </c>
      <c r="C79" s="439" t="n">
        <v>0</v>
      </c>
      <c r="D79" s="398" t="s">
        <v>167</v>
      </c>
      <c r="E79" s="439" t="n">
        <v>375</v>
      </c>
      <c r="F79" s="398" t="s">
        <v>167</v>
      </c>
      <c r="G79" s="441" t="n">
        <v>0</v>
      </c>
      <c r="H79" s="403" t="s">
        <v>167</v>
      </c>
      <c r="I79" s="439" t="n">
        <v>0</v>
      </c>
      <c r="J79" s="398" t="s">
        <v>167</v>
      </c>
      <c r="K79" s="441" t="n">
        <v>0</v>
      </c>
      <c r="L79" s="403" t="s">
        <v>167</v>
      </c>
      <c r="M79" s="439" t="n">
        <v>0</v>
      </c>
      <c r="N79" s="398" t="s">
        <v>167</v>
      </c>
      <c r="O79" s="194" t="n">
        <f aca="false">SUM(C79:N79)</f>
        <v>375</v>
      </c>
      <c r="P79" s="398"/>
    </row>
    <row r="80" customFormat="false" ht="12.75" hidden="false" customHeight="true" outlineLevel="0" collapsed="false">
      <c r="A80" s="496" t="n">
        <v>73</v>
      </c>
      <c r="B80" s="414" t="s">
        <v>225</v>
      </c>
      <c r="C80" s="439" t="n">
        <v>0</v>
      </c>
      <c r="D80" s="398"/>
      <c r="E80" s="439" t="n">
        <v>360</v>
      </c>
      <c r="F80" s="398"/>
      <c r="G80" s="441" t="n">
        <v>0</v>
      </c>
      <c r="H80" s="403"/>
      <c r="I80" s="439" t="n">
        <v>0</v>
      </c>
      <c r="J80" s="398"/>
      <c r="K80" s="441" t="n">
        <v>0</v>
      </c>
      <c r="L80" s="403"/>
      <c r="M80" s="439" t="n">
        <v>0</v>
      </c>
      <c r="N80" s="398"/>
      <c r="O80" s="194" t="n">
        <f aca="false">SUM(C80:N80)</f>
        <v>360</v>
      </c>
      <c r="P80" s="398"/>
    </row>
    <row r="81" customFormat="false" ht="12.75" hidden="false" customHeight="true" outlineLevel="0" collapsed="false">
      <c r="A81" s="496" t="n">
        <v>74</v>
      </c>
      <c r="B81" s="414" t="s">
        <v>226</v>
      </c>
      <c r="C81" s="439" t="n">
        <v>21</v>
      </c>
      <c r="D81" s="398"/>
      <c r="E81" s="439" t="n">
        <v>513</v>
      </c>
      <c r="F81" s="398"/>
      <c r="G81" s="441" t="n">
        <v>1</v>
      </c>
      <c r="H81" s="403"/>
      <c r="I81" s="439" t="n">
        <v>18</v>
      </c>
      <c r="J81" s="398"/>
      <c r="K81" s="441" t="n">
        <v>4</v>
      </c>
      <c r="L81" s="403"/>
      <c r="M81" s="439" t="n">
        <v>10</v>
      </c>
      <c r="N81" s="398"/>
      <c r="O81" s="194" t="n">
        <f aca="false">SUM(C81:N81)</f>
        <v>567</v>
      </c>
      <c r="P81" s="398"/>
    </row>
    <row r="82" customFormat="false" ht="12.75" hidden="false" customHeight="true" outlineLevel="0" collapsed="false">
      <c r="A82" s="496" t="n">
        <v>75</v>
      </c>
      <c r="B82" s="414" t="s">
        <v>227</v>
      </c>
      <c r="C82" s="439" t="n">
        <v>253</v>
      </c>
      <c r="D82" s="398"/>
      <c r="E82" s="439" t="n">
        <v>1368</v>
      </c>
      <c r="F82" s="398"/>
      <c r="G82" s="441" t="n">
        <v>310</v>
      </c>
      <c r="H82" s="403"/>
      <c r="I82" s="439" t="n">
        <v>116</v>
      </c>
      <c r="J82" s="398"/>
      <c r="K82" s="441" t="n">
        <v>82</v>
      </c>
      <c r="L82" s="403"/>
      <c r="M82" s="439" t="n">
        <v>419</v>
      </c>
      <c r="N82" s="398"/>
      <c r="O82" s="194" t="n">
        <f aca="false">SUM(C82:N82)</f>
        <v>2548</v>
      </c>
      <c r="P82" s="398"/>
    </row>
    <row r="83" customFormat="false" ht="12.75" hidden="false" customHeight="true" outlineLevel="0" collapsed="false">
      <c r="A83" s="496" t="n">
        <v>76</v>
      </c>
      <c r="B83" s="414" t="s">
        <v>228</v>
      </c>
      <c r="C83" s="439" t="n">
        <v>16</v>
      </c>
      <c r="D83" s="398"/>
      <c r="E83" s="439" t="n">
        <v>838</v>
      </c>
      <c r="F83" s="398"/>
      <c r="G83" s="441" t="n">
        <v>598</v>
      </c>
      <c r="H83" s="403"/>
      <c r="I83" s="439" t="n">
        <v>55</v>
      </c>
      <c r="J83" s="398"/>
      <c r="K83" s="441" t="n">
        <v>0</v>
      </c>
      <c r="L83" s="403"/>
      <c r="M83" s="439" t="n">
        <v>29</v>
      </c>
      <c r="N83" s="398"/>
      <c r="O83" s="194" t="n">
        <f aca="false">SUM(C83:N83)</f>
        <v>1536</v>
      </c>
      <c r="P83" s="398"/>
    </row>
    <row r="84" customFormat="false" ht="12.75" hidden="false" customHeight="true" outlineLevel="0" collapsed="false">
      <c r="A84" s="496" t="n">
        <v>77</v>
      </c>
      <c r="B84" s="414" t="s">
        <v>229</v>
      </c>
      <c r="C84" s="439" t="n">
        <v>117</v>
      </c>
      <c r="D84" s="398"/>
      <c r="E84" s="439" t="n">
        <v>683</v>
      </c>
      <c r="F84" s="398"/>
      <c r="G84" s="441" t="n">
        <v>151</v>
      </c>
      <c r="H84" s="403"/>
      <c r="I84" s="439" t="n">
        <v>14</v>
      </c>
      <c r="J84" s="398"/>
      <c r="K84" s="441" t="n">
        <v>18</v>
      </c>
      <c r="L84" s="403"/>
      <c r="M84" s="439" t="n">
        <v>31</v>
      </c>
      <c r="N84" s="398"/>
      <c r="O84" s="194" t="n">
        <f aca="false">SUM(C84:N84)</f>
        <v>1014</v>
      </c>
      <c r="P84" s="398"/>
    </row>
    <row r="85" customFormat="false" ht="12.75" hidden="false" customHeight="true" outlineLevel="0" collapsed="false">
      <c r="A85" s="496" t="n">
        <v>78</v>
      </c>
      <c r="B85" s="414" t="s">
        <v>230</v>
      </c>
      <c r="C85" s="439" t="n">
        <v>40</v>
      </c>
      <c r="D85" s="398"/>
      <c r="E85" s="439" t="n">
        <v>907</v>
      </c>
      <c r="F85" s="398"/>
      <c r="G85" s="441" t="n">
        <v>49</v>
      </c>
      <c r="H85" s="403"/>
      <c r="I85" s="439" t="n">
        <v>23</v>
      </c>
      <c r="J85" s="398"/>
      <c r="K85" s="441" t="n">
        <v>16</v>
      </c>
      <c r="L85" s="403"/>
      <c r="M85" s="439" t="n">
        <v>101</v>
      </c>
      <c r="N85" s="398"/>
      <c r="O85" s="194" t="n">
        <f aca="false">SUM(C85:N85)</f>
        <v>1136</v>
      </c>
      <c r="P85" s="398"/>
    </row>
    <row r="86" customFormat="false" ht="12.75" hidden="false" customHeight="true" outlineLevel="0" collapsed="false">
      <c r="A86" s="496" t="n">
        <v>79</v>
      </c>
      <c r="B86" s="414" t="s">
        <v>231</v>
      </c>
      <c r="C86" s="439" t="n">
        <v>0</v>
      </c>
      <c r="D86" s="398" t="s">
        <v>167</v>
      </c>
      <c r="E86" s="439" t="n">
        <v>216</v>
      </c>
      <c r="F86" s="398" t="s">
        <v>167</v>
      </c>
      <c r="G86" s="441" t="n">
        <v>2</v>
      </c>
      <c r="H86" s="403" t="s">
        <v>167</v>
      </c>
      <c r="I86" s="439" t="n">
        <v>0</v>
      </c>
      <c r="J86" s="398" t="s">
        <v>167</v>
      </c>
      <c r="K86" s="441" t="n">
        <v>0</v>
      </c>
      <c r="L86" s="403" t="s">
        <v>167</v>
      </c>
      <c r="M86" s="439" t="n">
        <v>16</v>
      </c>
      <c r="N86" s="398" t="s">
        <v>167</v>
      </c>
      <c r="O86" s="194" t="n">
        <f aca="false">SUM(C86:N86)</f>
        <v>234</v>
      </c>
      <c r="P86" s="398"/>
    </row>
    <row r="87" customFormat="false" ht="12.75" hidden="false" customHeight="true" outlineLevel="0" collapsed="false">
      <c r="A87" s="496" t="n">
        <v>80</v>
      </c>
      <c r="B87" s="414" t="s">
        <v>232</v>
      </c>
      <c r="C87" s="439" t="n">
        <v>2</v>
      </c>
      <c r="D87" s="398"/>
      <c r="E87" s="439" t="n">
        <v>265</v>
      </c>
      <c r="F87" s="398"/>
      <c r="G87" s="441" t="n">
        <v>81</v>
      </c>
      <c r="H87" s="403"/>
      <c r="I87" s="439" t="n">
        <v>0</v>
      </c>
      <c r="J87" s="398"/>
      <c r="K87" s="441" t="n">
        <v>12</v>
      </c>
      <c r="L87" s="403"/>
      <c r="M87" s="439" t="n">
        <v>1</v>
      </c>
      <c r="N87" s="398"/>
      <c r="O87" s="194" t="n">
        <f aca="false">SUM(C87:N87)</f>
        <v>361</v>
      </c>
      <c r="P87" s="398"/>
    </row>
    <row r="88" customFormat="false" ht="12.75" hidden="false" customHeight="true" outlineLevel="0" collapsed="false">
      <c r="A88" s="496" t="n">
        <v>81</v>
      </c>
      <c r="B88" s="414" t="s">
        <v>233</v>
      </c>
      <c r="C88" s="439" t="n">
        <v>113</v>
      </c>
      <c r="D88" s="398"/>
      <c r="E88" s="439" t="n">
        <v>187</v>
      </c>
      <c r="F88" s="398"/>
      <c r="G88" s="441" t="n">
        <v>37</v>
      </c>
      <c r="H88" s="403"/>
      <c r="I88" s="439" t="n">
        <v>0</v>
      </c>
      <c r="J88" s="398"/>
      <c r="K88" s="441" t="n">
        <v>0</v>
      </c>
      <c r="L88" s="403"/>
      <c r="M88" s="439" t="n">
        <v>26</v>
      </c>
      <c r="N88" s="398"/>
      <c r="O88" s="194" t="n">
        <f aca="false">SUM(C88:N88)</f>
        <v>363</v>
      </c>
      <c r="P88" s="398"/>
    </row>
    <row r="89" customFormat="false" ht="12.75" hidden="false" customHeight="true" outlineLevel="0" collapsed="false">
      <c r="A89" s="496" t="n">
        <v>82</v>
      </c>
      <c r="B89" s="414" t="s">
        <v>234</v>
      </c>
      <c r="C89" s="439" t="n">
        <v>3</v>
      </c>
      <c r="D89" s="398"/>
      <c r="E89" s="439" t="n">
        <v>89</v>
      </c>
      <c r="F89" s="398"/>
      <c r="G89" s="441" t="n">
        <v>6</v>
      </c>
      <c r="H89" s="403"/>
      <c r="I89" s="439" t="n">
        <v>0</v>
      </c>
      <c r="J89" s="398"/>
      <c r="K89" s="441" t="n">
        <v>0</v>
      </c>
      <c r="L89" s="403"/>
      <c r="M89" s="439" t="n">
        <v>14</v>
      </c>
      <c r="N89" s="398"/>
      <c r="O89" s="194" t="n">
        <f aca="false">SUM(C89:N89)</f>
        <v>112</v>
      </c>
      <c r="P89" s="398"/>
    </row>
    <row r="90" customFormat="false" ht="12.75" hidden="false" customHeight="true" outlineLevel="0" collapsed="false">
      <c r="A90" s="496" t="n">
        <v>83</v>
      </c>
      <c r="B90" s="414" t="s">
        <v>235</v>
      </c>
      <c r="C90" s="439" t="n">
        <v>9</v>
      </c>
      <c r="D90" s="398"/>
      <c r="E90" s="439" t="n">
        <v>389</v>
      </c>
      <c r="F90" s="398"/>
      <c r="G90" s="441" t="n">
        <v>91</v>
      </c>
      <c r="H90" s="403"/>
      <c r="I90" s="439" t="n">
        <v>18</v>
      </c>
      <c r="J90" s="398"/>
      <c r="K90" s="441" t="n">
        <v>9</v>
      </c>
      <c r="L90" s="403"/>
      <c r="M90" s="439" t="n">
        <v>17</v>
      </c>
      <c r="N90" s="398"/>
      <c r="O90" s="194" t="n">
        <f aca="false">SUM(C90:N90)</f>
        <v>533</v>
      </c>
      <c r="P90" s="398"/>
    </row>
    <row r="91" customFormat="false" ht="12.75" hidden="false" customHeight="true" outlineLevel="0" collapsed="false">
      <c r="A91" s="496" t="n">
        <v>84</v>
      </c>
      <c r="B91" s="414" t="s">
        <v>236</v>
      </c>
      <c r="C91" s="439" t="n">
        <v>12</v>
      </c>
      <c r="D91" s="398"/>
      <c r="E91" s="439" t="n">
        <v>342</v>
      </c>
      <c r="F91" s="398"/>
      <c r="G91" s="441" t="n">
        <v>58</v>
      </c>
      <c r="H91" s="403"/>
      <c r="I91" s="439" t="n">
        <v>14</v>
      </c>
      <c r="J91" s="398"/>
      <c r="K91" s="441" t="n">
        <v>0</v>
      </c>
      <c r="L91" s="403"/>
      <c r="M91" s="439" t="n">
        <v>43</v>
      </c>
      <c r="N91" s="398"/>
      <c r="O91" s="194" t="n">
        <f aca="false">SUM(C91:N91)</f>
        <v>469</v>
      </c>
      <c r="P91" s="398"/>
    </row>
    <row r="92" customFormat="false" ht="12.75" hidden="false" customHeight="true" outlineLevel="0" collapsed="false">
      <c r="A92" s="496" t="n">
        <v>85</v>
      </c>
      <c r="B92" s="414" t="s">
        <v>237</v>
      </c>
      <c r="C92" s="439" t="n">
        <v>2</v>
      </c>
      <c r="D92" s="398"/>
      <c r="E92" s="439" t="n">
        <v>116</v>
      </c>
      <c r="F92" s="398"/>
      <c r="G92" s="441" t="n">
        <v>39</v>
      </c>
      <c r="H92" s="403"/>
      <c r="I92" s="439" t="n">
        <v>5</v>
      </c>
      <c r="J92" s="398"/>
      <c r="K92" s="441" t="n">
        <v>2</v>
      </c>
      <c r="L92" s="403"/>
      <c r="M92" s="439" t="n">
        <v>24</v>
      </c>
      <c r="N92" s="398"/>
      <c r="O92" s="194" t="n">
        <f aca="false">SUM(C92:N92)</f>
        <v>188</v>
      </c>
      <c r="P92" s="398"/>
    </row>
    <row r="93" customFormat="false" ht="12.75" hidden="false" customHeight="true" outlineLevel="0" collapsed="false">
      <c r="A93" s="496" t="n">
        <v>86</v>
      </c>
      <c r="B93" s="414" t="s">
        <v>238</v>
      </c>
      <c r="C93" s="439" t="n">
        <v>4</v>
      </c>
      <c r="D93" s="398"/>
      <c r="E93" s="439" t="n">
        <v>181</v>
      </c>
      <c r="F93" s="398"/>
      <c r="G93" s="441" t="n">
        <v>54</v>
      </c>
      <c r="H93" s="403"/>
      <c r="I93" s="439" t="n">
        <v>21</v>
      </c>
      <c r="J93" s="398"/>
      <c r="K93" s="441" t="n">
        <v>0</v>
      </c>
      <c r="L93" s="403"/>
      <c r="M93" s="439" t="n">
        <v>45</v>
      </c>
      <c r="N93" s="398"/>
      <c r="O93" s="194" t="n">
        <f aca="false">SUM(C93:N93)</f>
        <v>305</v>
      </c>
      <c r="P93" s="398"/>
    </row>
    <row r="94" customFormat="false" ht="12.75" hidden="false" customHeight="true" outlineLevel="0" collapsed="false">
      <c r="A94" s="496" t="n">
        <v>87</v>
      </c>
      <c r="B94" s="414" t="s">
        <v>239</v>
      </c>
      <c r="C94" s="439" t="n">
        <v>0</v>
      </c>
      <c r="D94" s="398"/>
      <c r="E94" s="439" t="n">
        <v>94</v>
      </c>
      <c r="F94" s="398"/>
      <c r="G94" s="441" t="n">
        <v>78</v>
      </c>
      <c r="H94" s="403"/>
      <c r="I94" s="439" t="n">
        <v>10</v>
      </c>
      <c r="J94" s="398"/>
      <c r="K94" s="441" t="n">
        <v>0</v>
      </c>
      <c r="L94" s="403"/>
      <c r="M94" s="439" t="n">
        <v>22</v>
      </c>
      <c r="N94" s="398"/>
      <c r="O94" s="194" t="n">
        <f aca="false">SUM(C94:N94)</f>
        <v>204</v>
      </c>
      <c r="P94" s="398"/>
    </row>
    <row r="95" customFormat="false" ht="12.75" hidden="false" customHeight="true" outlineLevel="0" collapsed="false">
      <c r="A95" s="496" t="n">
        <v>88</v>
      </c>
      <c r="B95" s="414" t="s">
        <v>240</v>
      </c>
      <c r="C95" s="439" t="n">
        <v>2</v>
      </c>
      <c r="D95" s="398"/>
      <c r="E95" s="439" t="n">
        <v>221</v>
      </c>
      <c r="F95" s="398"/>
      <c r="G95" s="441" t="n">
        <v>42</v>
      </c>
      <c r="H95" s="403"/>
      <c r="I95" s="439" t="n">
        <v>15</v>
      </c>
      <c r="J95" s="398"/>
      <c r="K95" s="441" t="n">
        <v>0</v>
      </c>
      <c r="L95" s="403"/>
      <c r="M95" s="439" t="n">
        <v>31</v>
      </c>
      <c r="N95" s="398"/>
      <c r="O95" s="194" t="n">
        <f aca="false">SUM(C95:N95)</f>
        <v>311</v>
      </c>
      <c r="P95" s="398"/>
    </row>
    <row r="96" customFormat="false" ht="12.75" hidden="false" customHeight="true" outlineLevel="0" collapsed="false">
      <c r="A96" s="496" t="n">
        <v>89</v>
      </c>
      <c r="B96" s="414" t="s">
        <v>241</v>
      </c>
      <c r="C96" s="439" t="n">
        <v>4</v>
      </c>
      <c r="D96" s="398"/>
      <c r="E96" s="439" t="n">
        <v>305</v>
      </c>
      <c r="F96" s="398"/>
      <c r="G96" s="441" t="n">
        <v>41</v>
      </c>
      <c r="H96" s="403"/>
      <c r="I96" s="439" t="n">
        <v>6</v>
      </c>
      <c r="J96" s="398"/>
      <c r="K96" s="441" t="n">
        <v>4</v>
      </c>
      <c r="L96" s="403"/>
      <c r="M96" s="439" t="n">
        <v>45</v>
      </c>
      <c r="N96" s="398"/>
      <c r="O96" s="194" t="n">
        <f aca="false">SUM(C96:N96)</f>
        <v>405</v>
      </c>
      <c r="P96" s="398"/>
    </row>
    <row r="97" customFormat="false" ht="12.75" hidden="false" customHeight="true" outlineLevel="0" collapsed="false">
      <c r="A97" s="496" t="n">
        <v>90</v>
      </c>
      <c r="B97" s="414" t="s">
        <v>242</v>
      </c>
      <c r="C97" s="439" t="n">
        <v>0</v>
      </c>
      <c r="D97" s="398"/>
      <c r="E97" s="439" t="n">
        <v>34</v>
      </c>
      <c r="F97" s="398"/>
      <c r="G97" s="441" t="n">
        <v>11</v>
      </c>
      <c r="H97" s="403"/>
      <c r="I97" s="439" t="n">
        <v>0</v>
      </c>
      <c r="J97" s="398"/>
      <c r="K97" s="441" t="n">
        <v>0</v>
      </c>
      <c r="L97" s="403"/>
      <c r="M97" s="439" t="n">
        <v>5</v>
      </c>
      <c r="N97" s="398"/>
      <c r="O97" s="194" t="n">
        <f aca="false">SUM(C97:N97)</f>
        <v>50</v>
      </c>
      <c r="P97" s="398"/>
    </row>
    <row r="98" customFormat="false" ht="12.75" hidden="false" customHeight="true" outlineLevel="0" collapsed="false">
      <c r="A98" s="496" t="n">
        <v>91</v>
      </c>
      <c r="B98" s="414" t="s">
        <v>243</v>
      </c>
      <c r="C98" s="439" t="n">
        <v>27</v>
      </c>
      <c r="D98" s="398"/>
      <c r="E98" s="439" t="n">
        <v>793</v>
      </c>
      <c r="F98" s="398"/>
      <c r="G98" s="441" t="n">
        <v>39</v>
      </c>
      <c r="H98" s="403"/>
      <c r="I98" s="439" t="n">
        <v>40</v>
      </c>
      <c r="J98" s="398"/>
      <c r="K98" s="441" t="n">
        <v>12</v>
      </c>
      <c r="L98" s="403"/>
      <c r="M98" s="439" t="n">
        <v>252</v>
      </c>
      <c r="N98" s="398"/>
      <c r="O98" s="194" t="n">
        <f aca="false">SUM(C98:N98)</f>
        <v>1163</v>
      </c>
      <c r="P98" s="398"/>
    </row>
    <row r="99" customFormat="false" ht="12.75" hidden="false" customHeight="true" outlineLevel="0" collapsed="false">
      <c r="A99" s="496" t="n">
        <v>92</v>
      </c>
      <c r="B99" s="414" t="s">
        <v>244</v>
      </c>
      <c r="C99" s="439" t="n">
        <v>36</v>
      </c>
      <c r="D99" s="398"/>
      <c r="E99" s="439" t="n">
        <v>792</v>
      </c>
      <c r="F99" s="398"/>
      <c r="G99" s="441" t="n">
        <v>96</v>
      </c>
      <c r="H99" s="403"/>
      <c r="I99" s="439" t="n">
        <v>38</v>
      </c>
      <c r="J99" s="398"/>
      <c r="K99" s="441" t="n">
        <v>9</v>
      </c>
      <c r="L99" s="403"/>
      <c r="M99" s="439" t="n">
        <v>73</v>
      </c>
      <c r="N99" s="398"/>
      <c r="O99" s="194" t="n">
        <f aca="false">SUM(C99:N99)</f>
        <v>1044</v>
      </c>
      <c r="P99" s="398"/>
    </row>
    <row r="100" customFormat="false" ht="12.75" hidden="false" customHeight="true" outlineLevel="0" collapsed="false">
      <c r="A100" s="496" t="n">
        <v>93</v>
      </c>
      <c r="B100" s="414" t="s">
        <v>245</v>
      </c>
      <c r="C100" s="439" t="n">
        <v>32</v>
      </c>
      <c r="D100" s="398"/>
      <c r="E100" s="439" t="n">
        <v>911</v>
      </c>
      <c r="F100" s="398"/>
      <c r="G100" s="441" t="n">
        <v>287</v>
      </c>
      <c r="H100" s="403"/>
      <c r="I100" s="439" t="n">
        <v>21</v>
      </c>
      <c r="J100" s="398"/>
      <c r="K100" s="441" t="n">
        <v>28</v>
      </c>
      <c r="L100" s="403"/>
      <c r="M100" s="439" t="n">
        <v>143</v>
      </c>
      <c r="N100" s="398"/>
      <c r="O100" s="194" t="n">
        <f aca="false">SUM(C100:N100)</f>
        <v>1422</v>
      </c>
      <c r="P100" s="398"/>
    </row>
    <row r="101" customFormat="false" ht="12.75" hidden="false" customHeight="true" outlineLevel="0" collapsed="false">
      <c r="A101" s="496" t="n">
        <v>94</v>
      </c>
      <c r="B101" s="414" t="s">
        <v>246</v>
      </c>
      <c r="C101" s="439" t="n">
        <v>37</v>
      </c>
      <c r="D101" s="398" t="s">
        <v>167</v>
      </c>
      <c r="E101" s="439" t="n">
        <v>600</v>
      </c>
      <c r="F101" s="398" t="s">
        <v>167</v>
      </c>
      <c r="G101" s="441" t="n">
        <v>194</v>
      </c>
      <c r="H101" s="403" t="s">
        <v>167</v>
      </c>
      <c r="I101" s="439" t="n">
        <v>0</v>
      </c>
      <c r="J101" s="398" t="s">
        <v>167</v>
      </c>
      <c r="K101" s="441" t="n">
        <v>0</v>
      </c>
      <c r="L101" s="403" t="s">
        <v>167</v>
      </c>
      <c r="M101" s="439" t="n">
        <v>124</v>
      </c>
      <c r="N101" s="398" t="s">
        <v>167</v>
      </c>
      <c r="O101" s="194" t="n">
        <f aca="false">SUM(C101:N101)</f>
        <v>955</v>
      </c>
      <c r="P101" s="398"/>
    </row>
    <row r="102" customFormat="false" ht="12.75" hidden="false" customHeight="true" outlineLevel="0" collapsed="false">
      <c r="A102" s="496" t="n">
        <v>95</v>
      </c>
      <c r="B102" s="414" t="s">
        <v>247</v>
      </c>
      <c r="C102" s="439" t="n">
        <v>154</v>
      </c>
      <c r="D102" s="398" t="s">
        <v>167</v>
      </c>
      <c r="E102" s="439" t="n">
        <v>457</v>
      </c>
      <c r="F102" s="398" t="s">
        <v>167</v>
      </c>
      <c r="G102" s="441" t="n">
        <v>23</v>
      </c>
      <c r="H102" s="403" t="s">
        <v>167</v>
      </c>
      <c r="I102" s="439" t="n">
        <v>28</v>
      </c>
      <c r="J102" s="398" t="s">
        <v>167</v>
      </c>
      <c r="K102" s="441" t="n">
        <v>29</v>
      </c>
      <c r="L102" s="403" t="s">
        <v>167</v>
      </c>
      <c r="M102" s="439" t="n">
        <v>22</v>
      </c>
      <c r="N102" s="398" t="s">
        <v>167</v>
      </c>
      <c r="O102" s="194" t="n">
        <f aca="false">SUM(C102:N102)</f>
        <v>713</v>
      </c>
      <c r="P102" s="398"/>
    </row>
    <row r="103" customFormat="false" ht="12.75" hidden="false" customHeight="true" outlineLevel="0" collapsed="false">
      <c r="A103" s="496" t="n">
        <v>971</v>
      </c>
      <c r="B103" s="414" t="s">
        <v>248</v>
      </c>
      <c r="C103" s="439" t="n">
        <v>2</v>
      </c>
      <c r="D103" s="398"/>
      <c r="E103" s="439" t="n">
        <v>101</v>
      </c>
      <c r="F103" s="398"/>
      <c r="G103" s="441" t="n">
        <v>82</v>
      </c>
      <c r="H103" s="403"/>
      <c r="I103" s="439" t="n">
        <v>38</v>
      </c>
      <c r="J103" s="398"/>
      <c r="K103" s="441" t="n">
        <v>0</v>
      </c>
      <c r="L103" s="403"/>
      <c r="M103" s="439" t="n">
        <v>1</v>
      </c>
      <c r="N103" s="398"/>
      <c r="O103" s="194" t="n">
        <f aca="false">SUM(C103:N103)</f>
        <v>224</v>
      </c>
      <c r="P103" s="398"/>
    </row>
    <row r="104" customFormat="false" ht="12.75" hidden="false" customHeight="true" outlineLevel="0" collapsed="false">
      <c r="A104" s="496" t="n">
        <v>972</v>
      </c>
      <c r="B104" s="414" t="s">
        <v>249</v>
      </c>
      <c r="C104" s="439" t="n">
        <v>18</v>
      </c>
      <c r="D104" s="398"/>
      <c r="E104" s="439" t="n">
        <v>250</v>
      </c>
      <c r="F104" s="398"/>
      <c r="G104" s="441" t="n">
        <v>98</v>
      </c>
      <c r="H104" s="403"/>
      <c r="I104" s="439" t="n">
        <v>0</v>
      </c>
      <c r="J104" s="398"/>
      <c r="K104" s="441" t="n">
        <v>10</v>
      </c>
      <c r="L104" s="403"/>
      <c r="M104" s="439" t="n">
        <v>16</v>
      </c>
      <c r="N104" s="398"/>
      <c r="O104" s="194" t="n">
        <f aca="false">SUM(C104:N104)</f>
        <v>392</v>
      </c>
      <c r="P104" s="398"/>
    </row>
    <row r="105" customFormat="false" ht="12.75" hidden="false" customHeight="true" outlineLevel="0" collapsed="false">
      <c r="A105" s="496" t="n">
        <v>973</v>
      </c>
      <c r="B105" s="414" t="s">
        <v>250</v>
      </c>
      <c r="C105" s="439" t="n">
        <v>0</v>
      </c>
      <c r="D105" s="398" t="s">
        <v>167</v>
      </c>
      <c r="E105" s="439" t="n">
        <v>105</v>
      </c>
      <c r="F105" s="398" t="s">
        <v>167</v>
      </c>
      <c r="G105" s="441" t="n">
        <v>0</v>
      </c>
      <c r="H105" s="403" t="s">
        <v>167</v>
      </c>
      <c r="I105" s="439" t="n">
        <v>0</v>
      </c>
      <c r="J105" s="398" t="s">
        <v>167</v>
      </c>
      <c r="K105" s="441" t="n">
        <v>5</v>
      </c>
      <c r="L105" s="403" t="s">
        <v>167</v>
      </c>
      <c r="M105" s="439" t="n">
        <v>0</v>
      </c>
      <c r="N105" s="398" t="s">
        <v>167</v>
      </c>
      <c r="O105" s="194" t="n">
        <f aca="false">SUM(C105:N105)</f>
        <v>110</v>
      </c>
      <c r="P105" s="398" t="s">
        <v>167</v>
      </c>
    </row>
    <row r="106" customFormat="false" ht="12.75" hidden="false" customHeight="true" outlineLevel="0" collapsed="false">
      <c r="A106" s="499" t="n">
        <v>974</v>
      </c>
      <c r="B106" s="500" t="s">
        <v>251</v>
      </c>
      <c r="C106" s="443" t="n">
        <v>26</v>
      </c>
      <c r="D106" s="408"/>
      <c r="E106" s="443" t="n">
        <v>185</v>
      </c>
      <c r="F106" s="408"/>
      <c r="G106" s="445" t="n">
        <v>88</v>
      </c>
      <c r="H106" s="484"/>
      <c r="I106" s="443" t="n">
        <v>30</v>
      </c>
      <c r="J106" s="408"/>
      <c r="K106" s="445" t="n">
        <v>2</v>
      </c>
      <c r="L106" s="484"/>
      <c r="M106" s="443" t="n">
        <v>4</v>
      </c>
      <c r="N106" s="408"/>
      <c r="O106" s="207" t="n">
        <f aca="false">SUM(C106:N106)</f>
        <v>335</v>
      </c>
      <c r="P106" s="408"/>
    </row>
    <row r="107" customFormat="false" ht="11.25" hidden="false" customHeight="true" outlineLevel="0" collapsed="false">
      <c r="A107" s="393"/>
      <c r="B107" s="414"/>
      <c r="C107" s="194"/>
      <c r="D107" s="403"/>
      <c r="E107" s="194"/>
      <c r="F107" s="403"/>
      <c r="G107" s="194"/>
      <c r="H107" s="403"/>
      <c r="I107" s="194"/>
      <c r="J107" s="403"/>
      <c r="K107" s="194"/>
      <c r="L107" s="403"/>
      <c r="M107" s="194"/>
      <c r="N107" s="403"/>
      <c r="O107" s="194"/>
    </row>
    <row r="108" customFormat="false" ht="12.75" hidden="false" customHeight="true" outlineLevel="0" collapsed="false">
      <c r="A108" s="417" t="s">
        <v>252</v>
      </c>
      <c r="B108" s="417"/>
      <c r="C108" s="229" t="n">
        <f aca="false">SUM(C3:D102)</f>
        <v>2199.58550653972</v>
      </c>
      <c r="D108" s="419"/>
      <c r="E108" s="234" t="n">
        <f aca="false">SUM(E3:F102)</f>
        <v>35554.0749738141</v>
      </c>
      <c r="F108" s="420"/>
      <c r="G108" s="229" t="n">
        <f aca="false">SUM(G3:H102)</f>
        <v>6989</v>
      </c>
      <c r="H108" s="419"/>
      <c r="I108" s="234" t="n">
        <f aca="false">SUM(I3:J102)</f>
        <v>1210.33478117014</v>
      </c>
      <c r="J108" s="420"/>
      <c r="K108" s="229" t="n">
        <f aca="false">SUM(K3:L102)</f>
        <v>644</v>
      </c>
      <c r="L108" s="419"/>
      <c r="M108" s="234" t="n">
        <f aca="false">SUM(M3:N102)</f>
        <v>3277.84021787579</v>
      </c>
      <c r="N108" s="420"/>
      <c r="O108" s="229" t="n">
        <f aca="false">SUM(C108:N108)</f>
        <v>49874.8354793997</v>
      </c>
      <c r="P108" s="419"/>
    </row>
    <row r="109" customFormat="false" ht="12.75" hidden="false" customHeight="true" outlineLevel="0" collapsed="false">
      <c r="A109" s="505" t="s">
        <v>253</v>
      </c>
      <c r="B109" s="505"/>
      <c r="C109" s="426" t="n">
        <f aca="false">SUM(C103:C106)</f>
        <v>46</v>
      </c>
      <c r="D109" s="424"/>
      <c r="E109" s="458" t="n">
        <f aca="false">SUM(E103:E106)</f>
        <v>641</v>
      </c>
      <c r="F109" s="425"/>
      <c r="G109" s="426" t="n">
        <f aca="false">SUM(G103:G106)</f>
        <v>268</v>
      </c>
      <c r="H109" s="424"/>
      <c r="I109" s="458" t="n">
        <f aca="false">SUM(I103:I106)</f>
        <v>68</v>
      </c>
      <c r="J109" s="425"/>
      <c r="K109" s="426" t="n">
        <f aca="false">SUM(K103:K106)</f>
        <v>17</v>
      </c>
      <c r="L109" s="424"/>
      <c r="M109" s="458" t="n">
        <f aca="false">SUM(M103:M106)</f>
        <v>21</v>
      </c>
      <c r="N109" s="425"/>
      <c r="O109" s="426" t="n">
        <f aca="false">SUM(C109:N109)</f>
        <v>1061</v>
      </c>
      <c r="P109" s="424"/>
    </row>
    <row r="110" customFormat="false" ht="12.75" hidden="false" customHeight="true" outlineLevel="0" collapsed="false">
      <c r="A110" s="506" t="s">
        <v>254</v>
      </c>
      <c r="B110" s="506"/>
      <c r="C110" s="249" t="n">
        <f aca="false">SUM(C108:C109)</f>
        <v>2245.58550653972</v>
      </c>
      <c r="D110" s="430"/>
      <c r="E110" s="251" t="n">
        <f aca="false">SUM(E108:E109)</f>
        <v>36195.0749738141</v>
      </c>
      <c r="F110" s="431"/>
      <c r="G110" s="249" t="n">
        <f aca="false">SUM(G108:G109)</f>
        <v>7257</v>
      </c>
      <c r="H110" s="430"/>
      <c r="I110" s="251" t="n">
        <f aca="false">SUM(I108:I109)</f>
        <v>1278.33478117014</v>
      </c>
      <c r="J110" s="431"/>
      <c r="K110" s="249" t="n">
        <f aca="false">SUM(K108:K109)</f>
        <v>661</v>
      </c>
      <c r="L110" s="430"/>
      <c r="M110" s="251" t="n">
        <f aca="false">SUM(M108:M109)</f>
        <v>3298.84021787579</v>
      </c>
      <c r="N110" s="431"/>
      <c r="O110" s="249" t="n">
        <f aca="false">SUM(C110:N110)</f>
        <v>50935.8354793997</v>
      </c>
      <c r="P110" s="430"/>
    </row>
    <row r="111" customFormat="false" ht="15.75" hidden="false" customHeight="true" outlineLevel="0" collapsed="false">
      <c r="A111" s="403" t="s">
        <v>343</v>
      </c>
      <c r="B111" s="403"/>
      <c r="C111" s="507"/>
    </row>
    <row r="112" customFormat="false" ht="15.75" hidden="false" customHeight="true" outlineLevel="0" collapsed="false">
      <c r="A112" s="403" t="s">
        <v>300</v>
      </c>
      <c r="B112" s="403"/>
      <c r="C112" s="507"/>
    </row>
  </sheetData>
  <mergeCells count="20">
    <mergeCell ref="A1:P1"/>
    <mergeCell ref="A3:B3"/>
    <mergeCell ref="C3:D3"/>
    <mergeCell ref="E3:F3"/>
    <mergeCell ref="G3:H3"/>
    <mergeCell ref="I3:J3"/>
    <mergeCell ref="K3:L3"/>
    <mergeCell ref="M3:N3"/>
    <mergeCell ref="O3:P3"/>
    <mergeCell ref="A59:B59"/>
    <mergeCell ref="C59:D59"/>
    <mergeCell ref="E59:F59"/>
    <mergeCell ref="G59:H59"/>
    <mergeCell ref="I59:J59"/>
    <mergeCell ref="K59:L59"/>
    <mergeCell ref="M59:N59"/>
    <mergeCell ref="O59:P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E4:E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E60:E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G4:G5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G60:G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I4:I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I60:I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K4:K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K60:K10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M4:M5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M60:M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M60:M10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M60:M106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170138888888889" right="0.209722222222222" top="0.340277777777778" bottom="0.3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T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" activeCellId="0" sqref="R1"/>
    </sheetView>
  </sheetViews>
  <sheetFormatPr defaultRowHeight="11.25" outlineLevelRow="0" outlineLevelCol="0"/>
  <cols>
    <col collapsed="false" customWidth="true" hidden="false" outlineLevel="0" max="1" min="1" style="139" width="3.86"/>
    <col collapsed="false" customWidth="true" hidden="false" outlineLevel="0" max="2" min="2" style="139" width="24.29"/>
    <col collapsed="false" customWidth="true" hidden="false" outlineLevel="0" max="3" min="3" style="139" width="7.71"/>
    <col collapsed="false" customWidth="true" hidden="false" outlineLevel="0" max="4" min="4" style="509" width="3.14"/>
    <col collapsed="false" customWidth="true" hidden="false" outlineLevel="0" max="5" min="5" style="139" width="8.57"/>
    <col collapsed="false" customWidth="true" hidden="false" outlineLevel="0" max="6" min="6" style="509" width="2.85"/>
    <col collapsed="false" customWidth="true" hidden="false" outlineLevel="0" max="7" min="7" style="139" width="8.14"/>
    <col collapsed="false" customWidth="true" hidden="false" outlineLevel="0" max="8" min="8" style="509" width="2.99"/>
    <col collapsed="false" customWidth="true" hidden="false" outlineLevel="0" max="9" min="9" style="139" width="8.71"/>
    <col collapsed="false" customWidth="true" hidden="false" outlineLevel="0" max="10" min="10" style="509" width="2.99"/>
    <col collapsed="false" customWidth="true" hidden="false" outlineLevel="0" max="11" min="11" style="139" width="8.42"/>
    <col collapsed="false" customWidth="true" hidden="false" outlineLevel="0" max="12" min="12" style="509" width="2.57"/>
    <col collapsed="false" customWidth="true" hidden="false" outlineLevel="0" max="13" min="13" style="139" width="8.14"/>
    <col collapsed="false" customWidth="true" hidden="false" outlineLevel="0" max="14" min="14" style="509" width="2.71"/>
    <col collapsed="false" customWidth="true" hidden="true" outlineLevel="0" max="15" min="15" style="139" width="8.42"/>
    <col collapsed="false" customWidth="false" hidden="true" outlineLevel="0" max="16" min="16" style="139" width="11.52"/>
    <col collapsed="false" customWidth="true" hidden="false" outlineLevel="0" max="17" min="17" style="139" width="2"/>
    <col collapsed="false" customWidth="true" hidden="false" outlineLevel="0" max="18" min="18" style="139" width="7.71"/>
    <col collapsed="false" customWidth="true" hidden="false" outlineLevel="0" max="19" min="19" style="139" width="5.43"/>
    <col collapsed="false" customWidth="true" hidden="false" outlineLevel="0" max="20" min="20" style="139" width="7.71"/>
    <col collapsed="false" customWidth="true" hidden="false" outlineLevel="0" max="21" min="21" style="139" width="5.43"/>
    <col collapsed="false" customWidth="true" hidden="false" outlineLevel="0" max="22" min="22" style="139" width="7.71"/>
    <col collapsed="false" customWidth="true" hidden="false" outlineLevel="0" max="23" min="23" style="139" width="5.43"/>
    <col collapsed="false" customWidth="true" hidden="false" outlineLevel="0" max="24" min="24" style="139" width="7.71"/>
    <col collapsed="false" customWidth="true" hidden="false" outlineLevel="0" max="25" min="25" style="139" width="5.43"/>
    <col collapsed="false" customWidth="true" hidden="false" outlineLevel="0" max="26" min="26" style="139" width="7.71"/>
    <col collapsed="false" customWidth="true" hidden="false" outlineLevel="0" max="27" min="27" style="139" width="7.15"/>
    <col collapsed="false" customWidth="false" hidden="false" outlineLevel="0" max="1025" min="28" style="139" width="11.42"/>
  </cols>
  <sheetData>
    <row r="1" customFormat="false" ht="28.5" hidden="false" customHeight="true" outlineLevel="0" collapsed="false">
      <c r="A1" s="510" t="s">
        <v>344</v>
      </c>
      <c r="B1" s="510"/>
      <c r="C1" s="510"/>
      <c r="D1" s="510"/>
      <c r="E1" s="510"/>
      <c r="F1" s="510"/>
      <c r="G1" s="510"/>
      <c r="H1" s="510"/>
      <c r="I1" s="510"/>
      <c r="J1" s="510"/>
      <c r="K1" s="510"/>
      <c r="L1" s="510"/>
      <c r="M1" s="510"/>
      <c r="N1" s="510"/>
      <c r="R1" s="24" t="s">
        <v>41</v>
      </c>
    </row>
    <row r="2" customFormat="false" ht="9.75" hidden="false" customHeight="true" outlineLevel="0" collapsed="false">
      <c r="B2" s="511"/>
      <c r="C2" s="511"/>
      <c r="D2" s="511"/>
      <c r="E2" s="511"/>
      <c r="F2" s="511"/>
      <c r="G2" s="511"/>
      <c r="H2" s="511"/>
      <c r="I2" s="511"/>
      <c r="J2" s="511"/>
      <c r="K2" s="511"/>
      <c r="L2" s="511"/>
      <c r="M2" s="511"/>
    </row>
    <row r="3" s="132" customFormat="true" ht="41.25" hidden="false" customHeight="true" outlineLevel="0" collapsed="false">
      <c r="A3" s="512" t="s">
        <v>140</v>
      </c>
      <c r="B3" s="512"/>
      <c r="C3" s="390" t="s">
        <v>345</v>
      </c>
      <c r="D3" s="390"/>
      <c r="E3" s="513" t="s">
        <v>126</v>
      </c>
      <c r="F3" s="513"/>
      <c r="G3" s="461" t="s">
        <v>127</v>
      </c>
      <c r="H3" s="461"/>
      <c r="I3" s="513" t="s">
        <v>128</v>
      </c>
      <c r="J3" s="513"/>
      <c r="K3" s="390" t="s">
        <v>346</v>
      </c>
      <c r="L3" s="390"/>
      <c r="M3" s="495" t="s">
        <v>347</v>
      </c>
      <c r="N3" s="495"/>
    </row>
    <row r="4" customFormat="false" ht="12.75" hidden="false" customHeight="true" outlineLevel="0" collapsed="false">
      <c r="A4" s="496" t="n">
        <v>1</v>
      </c>
      <c r="B4" s="414" t="s">
        <v>148</v>
      </c>
      <c r="C4" s="514" t="n">
        <v>129</v>
      </c>
      <c r="D4" s="398"/>
      <c r="E4" s="508" t="n">
        <v>200</v>
      </c>
      <c r="F4" s="403"/>
      <c r="G4" s="514" t="n">
        <v>294</v>
      </c>
      <c r="H4" s="469"/>
      <c r="I4" s="508" t="n">
        <v>140</v>
      </c>
      <c r="J4" s="393"/>
      <c r="K4" s="514" t="n">
        <v>111</v>
      </c>
      <c r="L4" s="469"/>
      <c r="M4" s="403" t="n">
        <f aca="false">C4+E4+G4+I4+K4</f>
        <v>874</v>
      </c>
      <c r="N4" s="469"/>
      <c r="O4" s="132" t="n">
        <f aca="false">SUM(C4:J4)</f>
        <v>763</v>
      </c>
      <c r="P4" s="132" t="e">
        <f aca="false">O4-#REF!</f>
        <v>#REF!</v>
      </c>
    </row>
    <row r="5" customFormat="false" ht="12.75" hidden="false" customHeight="true" outlineLevel="0" collapsed="false">
      <c r="A5" s="496" t="n">
        <v>2</v>
      </c>
      <c r="B5" s="414" t="s">
        <v>149</v>
      </c>
      <c r="C5" s="514" t="n">
        <v>232</v>
      </c>
      <c r="D5" s="398"/>
      <c r="E5" s="508" t="n">
        <v>437</v>
      </c>
      <c r="F5" s="403"/>
      <c r="G5" s="514" t="n">
        <v>512</v>
      </c>
      <c r="H5" s="469"/>
      <c r="I5" s="508" t="n">
        <v>242</v>
      </c>
      <c r="J5" s="393"/>
      <c r="K5" s="514" t="n">
        <v>140</v>
      </c>
      <c r="L5" s="469"/>
      <c r="M5" s="403" t="n">
        <f aca="false">C5+E5+G5+I5+K5</f>
        <v>1563</v>
      </c>
      <c r="N5" s="469"/>
      <c r="O5" s="132" t="n">
        <f aca="false">SUM(C5:J5)</f>
        <v>1423</v>
      </c>
      <c r="P5" s="132" t="e">
        <f aca="false">O5-#REF!</f>
        <v>#REF!</v>
      </c>
    </row>
    <row r="6" customFormat="false" ht="12.75" hidden="false" customHeight="true" outlineLevel="0" collapsed="false">
      <c r="A6" s="496" t="n">
        <v>3</v>
      </c>
      <c r="B6" s="414" t="s">
        <v>150</v>
      </c>
      <c r="C6" s="514" t="n">
        <v>148</v>
      </c>
      <c r="D6" s="398"/>
      <c r="E6" s="508" t="n">
        <v>228</v>
      </c>
      <c r="F6" s="403"/>
      <c r="G6" s="514" t="n">
        <v>318</v>
      </c>
      <c r="H6" s="469"/>
      <c r="I6" s="508" t="n">
        <v>136</v>
      </c>
      <c r="J6" s="393"/>
      <c r="K6" s="514" t="n">
        <v>81</v>
      </c>
      <c r="L6" s="469"/>
      <c r="M6" s="403" t="n">
        <f aca="false">C6+E6+G6+I6+K6</f>
        <v>911</v>
      </c>
      <c r="N6" s="469"/>
      <c r="O6" s="132" t="n">
        <f aca="false">SUM(C6:J6)</f>
        <v>830</v>
      </c>
      <c r="P6" s="132" t="e">
        <f aca="false">O6-#REF!</f>
        <v>#REF!</v>
      </c>
    </row>
    <row r="7" customFormat="false" ht="12.75" hidden="false" customHeight="true" outlineLevel="0" collapsed="false">
      <c r="A7" s="496" t="n">
        <v>4</v>
      </c>
      <c r="B7" s="414" t="s">
        <v>151</v>
      </c>
      <c r="C7" s="514" t="n">
        <v>37</v>
      </c>
      <c r="D7" s="469"/>
      <c r="E7" s="508" t="n">
        <v>61</v>
      </c>
      <c r="F7" s="393"/>
      <c r="G7" s="514" t="n">
        <v>97</v>
      </c>
      <c r="H7" s="469"/>
      <c r="I7" s="508" t="n">
        <v>56</v>
      </c>
      <c r="J7" s="393" t="s">
        <v>167</v>
      </c>
      <c r="K7" s="514" t="n">
        <v>19</v>
      </c>
      <c r="L7" s="469" t="s">
        <v>167</v>
      </c>
      <c r="M7" s="403" t="n">
        <f aca="false">C7+E7+G7+I7+K7</f>
        <v>270</v>
      </c>
      <c r="N7" s="469"/>
      <c r="O7" s="132" t="n">
        <f aca="false">SUM(C7:J7)</f>
        <v>251</v>
      </c>
      <c r="P7" s="132" t="e">
        <f aca="false">O7-#REF!</f>
        <v>#REF!</v>
      </c>
    </row>
    <row r="8" customFormat="false" ht="12.75" hidden="false" customHeight="true" outlineLevel="0" collapsed="false">
      <c r="A8" s="496" t="n">
        <v>5</v>
      </c>
      <c r="B8" s="414" t="s">
        <v>152</v>
      </c>
      <c r="C8" s="514" t="n">
        <v>16.3130434782609</v>
      </c>
      <c r="D8" s="469" t="s">
        <v>167</v>
      </c>
      <c r="E8" s="508" t="n">
        <v>33.7913043478261</v>
      </c>
      <c r="F8" s="393" t="s">
        <v>167</v>
      </c>
      <c r="G8" s="514" t="n">
        <v>31.4608695652174</v>
      </c>
      <c r="H8" s="469" t="s">
        <v>167</v>
      </c>
      <c r="I8" s="508" t="n">
        <v>16.3130434782609</v>
      </c>
      <c r="J8" s="393" t="s">
        <v>167</v>
      </c>
      <c r="K8" s="514" t="n">
        <v>36.1217391304348</v>
      </c>
      <c r="L8" s="469" t="s">
        <v>167</v>
      </c>
      <c r="M8" s="403" t="n">
        <f aca="false">C8+E8+G8+I8+K8</f>
        <v>134</v>
      </c>
      <c r="N8" s="469"/>
      <c r="O8" s="132" t="n">
        <f aca="false">SUM(C8:J8)</f>
        <v>97.8782608695652</v>
      </c>
      <c r="P8" s="132" t="e">
        <f aca="false">O8-#REF!</f>
        <v>#REF!</v>
      </c>
    </row>
    <row r="9" customFormat="false" ht="12.75" hidden="false" customHeight="true" outlineLevel="0" collapsed="false">
      <c r="A9" s="496" t="n">
        <v>6</v>
      </c>
      <c r="B9" s="414" t="s">
        <v>153</v>
      </c>
      <c r="C9" s="514" t="n">
        <v>209</v>
      </c>
      <c r="D9" s="398"/>
      <c r="E9" s="508" t="n">
        <v>256</v>
      </c>
      <c r="F9" s="403"/>
      <c r="G9" s="514" t="n">
        <v>370</v>
      </c>
      <c r="H9" s="469"/>
      <c r="I9" s="508" t="n">
        <v>255</v>
      </c>
      <c r="J9" s="393"/>
      <c r="K9" s="514" t="n">
        <v>120</v>
      </c>
      <c r="L9" s="469"/>
      <c r="M9" s="403" t="n">
        <f aca="false">C9+E9+G9+I9+K9</f>
        <v>1210</v>
      </c>
      <c r="N9" s="469"/>
      <c r="O9" s="132" t="n">
        <f aca="false">SUM(C9:J9)</f>
        <v>1090</v>
      </c>
      <c r="P9" s="132" t="e">
        <f aca="false">O9-#REF!</f>
        <v>#REF!</v>
      </c>
    </row>
    <row r="10" customFormat="false" ht="12.75" hidden="false" customHeight="true" outlineLevel="0" collapsed="false">
      <c r="A10" s="496" t="n">
        <v>7</v>
      </c>
      <c r="B10" s="414" t="s">
        <v>154</v>
      </c>
      <c r="C10" s="514" t="n">
        <v>79.4942528735632</v>
      </c>
      <c r="D10" s="469" t="s">
        <v>167</v>
      </c>
      <c r="E10" s="508" t="n">
        <v>117.2030651341</v>
      </c>
      <c r="F10" s="393" t="s">
        <v>167</v>
      </c>
      <c r="G10" s="514" t="n">
        <v>175.295019157088</v>
      </c>
      <c r="H10" s="469" t="s">
        <v>167</v>
      </c>
      <c r="I10" s="508" t="n">
        <v>90.7049808429119</v>
      </c>
      <c r="J10" s="393" t="s">
        <v>167</v>
      </c>
      <c r="K10" s="514" t="n">
        <v>69.3026819923372</v>
      </c>
      <c r="L10" s="469" t="s">
        <v>167</v>
      </c>
      <c r="M10" s="403" t="n">
        <f aca="false">C10+E10+G10+I10+K10</f>
        <v>532</v>
      </c>
      <c r="N10" s="469"/>
      <c r="O10" s="132" t="n">
        <f aca="false">SUM(C10:J10)</f>
        <v>462.697318007663</v>
      </c>
      <c r="P10" s="132" t="e">
        <f aca="false">O10-#REF!</f>
        <v>#REF!</v>
      </c>
    </row>
    <row r="11" customFormat="false" ht="12.75" hidden="false" customHeight="true" outlineLevel="0" collapsed="false">
      <c r="A11" s="496" t="n">
        <v>8</v>
      </c>
      <c r="B11" s="414" t="s">
        <v>155</v>
      </c>
      <c r="C11" s="514" t="n">
        <v>125</v>
      </c>
      <c r="D11" s="398"/>
      <c r="E11" s="508" t="n">
        <v>224</v>
      </c>
      <c r="F11" s="403"/>
      <c r="G11" s="514" t="n">
        <v>305</v>
      </c>
      <c r="H11" s="469"/>
      <c r="I11" s="508" t="n">
        <v>127</v>
      </c>
      <c r="J11" s="393"/>
      <c r="K11" s="514" t="n">
        <v>156</v>
      </c>
      <c r="L11" s="469"/>
      <c r="M11" s="403" t="n">
        <f aca="false">C11+E11+G11+I11+K11</f>
        <v>937</v>
      </c>
      <c r="N11" s="469"/>
      <c r="O11" s="132" t="n">
        <f aca="false">SUM(C11:J11)</f>
        <v>781</v>
      </c>
      <c r="P11" s="132" t="e">
        <f aca="false">O11-#REF!</f>
        <v>#REF!</v>
      </c>
    </row>
    <row r="12" customFormat="false" ht="12.75" hidden="false" customHeight="true" outlineLevel="0" collapsed="false">
      <c r="A12" s="496" t="n">
        <v>9</v>
      </c>
      <c r="B12" s="414" t="s">
        <v>156</v>
      </c>
      <c r="C12" s="514" t="n">
        <v>51</v>
      </c>
      <c r="D12" s="469"/>
      <c r="E12" s="508" t="n">
        <v>75</v>
      </c>
      <c r="F12" s="393"/>
      <c r="G12" s="514" t="n">
        <v>118</v>
      </c>
      <c r="H12" s="469"/>
      <c r="I12" s="508" t="n">
        <v>76</v>
      </c>
      <c r="J12" s="393"/>
      <c r="K12" s="514" t="n">
        <v>41</v>
      </c>
      <c r="L12" s="469"/>
      <c r="M12" s="403" t="n">
        <f aca="false">C12+E12+G12+I12+K12</f>
        <v>361</v>
      </c>
      <c r="N12" s="469"/>
      <c r="O12" s="132" t="n">
        <f aca="false">SUM(C12:J12)</f>
        <v>320</v>
      </c>
      <c r="P12" s="132" t="e">
        <f aca="false">O12-#REF!</f>
        <v>#REF!</v>
      </c>
    </row>
    <row r="13" customFormat="false" ht="12.75" hidden="false" customHeight="true" outlineLevel="0" collapsed="false">
      <c r="A13" s="496" t="n">
        <v>10</v>
      </c>
      <c r="B13" s="414" t="s">
        <v>157</v>
      </c>
      <c r="C13" s="514" t="n">
        <v>160</v>
      </c>
      <c r="D13" s="398"/>
      <c r="E13" s="508" t="n">
        <v>195</v>
      </c>
      <c r="F13" s="403"/>
      <c r="G13" s="514" t="n">
        <v>277</v>
      </c>
      <c r="H13" s="469"/>
      <c r="I13" s="508" t="n">
        <v>107</v>
      </c>
      <c r="J13" s="393"/>
      <c r="K13" s="514" t="n">
        <v>93</v>
      </c>
      <c r="L13" s="469"/>
      <c r="M13" s="403" t="n">
        <f aca="false">C13+E13+G13+I13+K13</f>
        <v>832</v>
      </c>
      <c r="N13" s="469"/>
      <c r="O13" s="132" t="n">
        <f aca="false">SUM(C13:J13)</f>
        <v>739</v>
      </c>
      <c r="P13" s="132" t="e">
        <f aca="false">O13-#REF!</f>
        <v>#REF!</v>
      </c>
    </row>
    <row r="14" customFormat="false" ht="12.75" hidden="false" customHeight="true" outlineLevel="0" collapsed="false">
      <c r="A14" s="496" t="n">
        <v>11</v>
      </c>
      <c r="B14" s="414" t="s">
        <v>158</v>
      </c>
      <c r="C14" s="514" t="n">
        <v>129</v>
      </c>
      <c r="D14" s="398"/>
      <c r="E14" s="508" t="n">
        <v>178</v>
      </c>
      <c r="F14" s="403"/>
      <c r="G14" s="514" t="n">
        <v>273</v>
      </c>
      <c r="H14" s="469"/>
      <c r="I14" s="508" t="n">
        <v>126</v>
      </c>
      <c r="J14" s="393"/>
      <c r="K14" s="514" t="n">
        <v>73</v>
      </c>
      <c r="L14" s="469"/>
      <c r="M14" s="403" t="n">
        <f aca="false">C14+E14+G14+I14+K14</f>
        <v>779</v>
      </c>
      <c r="N14" s="469"/>
      <c r="O14" s="132" t="n">
        <f aca="false">SUM(C14:J14)</f>
        <v>706</v>
      </c>
      <c r="P14" s="132" t="e">
        <f aca="false">O14-#REF!</f>
        <v>#REF!</v>
      </c>
    </row>
    <row r="15" customFormat="false" ht="12.75" hidden="false" customHeight="true" outlineLevel="0" collapsed="false">
      <c r="A15" s="496" t="n">
        <v>12</v>
      </c>
      <c r="B15" s="414" t="s">
        <v>159</v>
      </c>
      <c r="C15" s="514" t="n">
        <v>103.990338164251</v>
      </c>
      <c r="D15" s="398"/>
      <c r="E15" s="508" t="n">
        <v>195.811594202899</v>
      </c>
      <c r="F15" s="403"/>
      <c r="G15" s="514" t="n">
        <v>230.106280193237</v>
      </c>
      <c r="H15" s="469"/>
      <c r="I15" s="508" t="n">
        <v>92.9275362318841</v>
      </c>
      <c r="J15" s="393"/>
      <c r="K15" s="514" t="n">
        <v>64.1642512077295</v>
      </c>
      <c r="L15" s="469"/>
      <c r="M15" s="403" t="n">
        <f aca="false">C15+E15+G15+I15+K15</f>
        <v>687</v>
      </c>
      <c r="N15" s="469"/>
      <c r="O15" s="132" t="n">
        <f aca="false">SUM(C15:J15)</f>
        <v>622.83574879227</v>
      </c>
      <c r="P15" s="132" t="e">
        <f aca="false">O15-#REF!</f>
        <v>#REF!</v>
      </c>
    </row>
    <row r="16" customFormat="false" ht="12.75" hidden="false" customHeight="true" outlineLevel="0" collapsed="false">
      <c r="A16" s="496" t="n">
        <v>13</v>
      </c>
      <c r="B16" s="414" t="s">
        <v>160</v>
      </c>
      <c r="C16" s="514" t="n">
        <v>393</v>
      </c>
      <c r="D16" s="398"/>
      <c r="E16" s="508" t="n">
        <v>563</v>
      </c>
      <c r="F16" s="403"/>
      <c r="G16" s="514" t="n">
        <v>789</v>
      </c>
      <c r="H16" s="469"/>
      <c r="I16" s="508" t="n">
        <v>475</v>
      </c>
      <c r="J16" s="393"/>
      <c r="K16" s="514" t="n">
        <v>401</v>
      </c>
      <c r="L16" s="469"/>
      <c r="M16" s="403" t="n">
        <f aca="false">C16+E16+G16+I16+K16</f>
        <v>2621</v>
      </c>
      <c r="N16" s="469"/>
      <c r="O16" s="132" t="n">
        <f aca="false">SUM(C16:J16)</f>
        <v>2220</v>
      </c>
      <c r="P16" s="132" t="e">
        <f aca="false">O16-#REF!</f>
        <v>#REF!</v>
      </c>
    </row>
    <row r="17" customFormat="false" ht="12.75" hidden="false" customHeight="true" outlineLevel="0" collapsed="false">
      <c r="A17" s="496" t="n">
        <v>14</v>
      </c>
      <c r="B17" s="414" t="s">
        <v>161</v>
      </c>
      <c r="C17" s="514" t="n">
        <v>234</v>
      </c>
      <c r="D17" s="398"/>
      <c r="E17" s="508" t="n">
        <v>435</v>
      </c>
      <c r="F17" s="403"/>
      <c r="G17" s="514" t="n">
        <v>693</v>
      </c>
      <c r="H17" s="469"/>
      <c r="I17" s="508" t="n">
        <v>367</v>
      </c>
      <c r="J17" s="393"/>
      <c r="K17" s="514" t="n">
        <v>323</v>
      </c>
      <c r="L17" s="469"/>
      <c r="M17" s="403" t="n">
        <f aca="false">C17+E17+G17+I17+K17</f>
        <v>2052</v>
      </c>
      <c r="N17" s="469"/>
      <c r="O17" s="132" t="n">
        <f aca="false">SUM(C17:J17)</f>
        <v>1729</v>
      </c>
      <c r="P17" s="132" t="e">
        <f aca="false">O17-#REF!</f>
        <v>#REF!</v>
      </c>
    </row>
    <row r="18" customFormat="false" ht="12.75" hidden="false" customHeight="true" outlineLevel="0" collapsed="false">
      <c r="A18" s="496" t="n">
        <v>15</v>
      </c>
      <c r="B18" s="414" t="s">
        <v>162</v>
      </c>
      <c r="C18" s="514" t="n">
        <v>19</v>
      </c>
      <c r="D18" s="398"/>
      <c r="E18" s="508" t="n">
        <v>47</v>
      </c>
      <c r="F18" s="403"/>
      <c r="G18" s="514" t="n">
        <v>65</v>
      </c>
      <c r="H18" s="469"/>
      <c r="I18" s="508" t="n">
        <v>29</v>
      </c>
      <c r="J18" s="393"/>
      <c r="K18" s="514" t="n">
        <v>18</v>
      </c>
      <c r="L18" s="469"/>
      <c r="M18" s="403" t="n">
        <f aca="false">C18+E18+G18+I18+K18</f>
        <v>178</v>
      </c>
      <c r="N18" s="469"/>
      <c r="O18" s="132" t="n">
        <f aca="false">SUM(C18:J18)</f>
        <v>160</v>
      </c>
      <c r="P18" s="132" t="e">
        <f aca="false">O18-#REF!</f>
        <v>#REF!</v>
      </c>
    </row>
    <row r="19" customFormat="false" ht="12.75" hidden="false" customHeight="true" outlineLevel="0" collapsed="false">
      <c r="A19" s="496" t="n">
        <v>16</v>
      </c>
      <c r="B19" s="414" t="s">
        <v>163</v>
      </c>
      <c r="C19" s="514" t="n">
        <v>106</v>
      </c>
      <c r="D19" s="398"/>
      <c r="E19" s="508" t="n">
        <v>173</v>
      </c>
      <c r="F19" s="403"/>
      <c r="G19" s="514" t="n">
        <v>267</v>
      </c>
      <c r="H19" s="469"/>
      <c r="I19" s="508" t="n">
        <v>127</v>
      </c>
      <c r="J19" s="393"/>
      <c r="K19" s="514" t="n">
        <v>98</v>
      </c>
      <c r="L19" s="469"/>
      <c r="M19" s="403" t="n">
        <f aca="false">C19+E19+G19+I19+K19</f>
        <v>771</v>
      </c>
      <c r="N19" s="469"/>
      <c r="O19" s="132" t="n">
        <f aca="false">SUM(C19:J19)</f>
        <v>673</v>
      </c>
      <c r="P19" s="132" t="e">
        <f aca="false">O19-#REF!</f>
        <v>#REF!</v>
      </c>
    </row>
    <row r="20" customFormat="false" ht="12.75" hidden="false" customHeight="true" outlineLevel="0" collapsed="false">
      <c r="A20" s="496" t="n">
        <v>17</v>
      </c>
      <c r="B20" s="414" t="s">
        <v>164</v>
      </c>
      <c r="C20" s="514" t="n">
        <v>107</v>
      </c>
      <c r="D20" s="398"/>
      <c r="E20" s="508" t="n">
        <v>211</v>
      </c>
      <c r="F20" s="403"/>
      <c r="G20" s="514" t="n">
        <v>384</v>
      </c>
      <c r="H20" s="469"/>
      <c r="I20" s="508" t="n">
        <v>184</v>
      </c>
      <c r="J20" s="393"/>
      <c r="K20" s="514" t="n">
        <v>132</v>
      </c>
      <c r="L20" s="469"/>
      <c r="M20" s="403" t="n">
        <f aca="false">C20+E20+G20+I20+K20</f>
        <v>1018</v>
      </c>
      <c r="N20" s="469"/>
      <c r="O20" s="132" t="n">
        <f aca="false">SUM(C20:J20)</f>
        <v>886</v>
      </c>
      <c r="P20" s="132" t="e">
        <f aca="false">O20-#REF!</f>
        <v>#REF!</v>
      </c>
    </row>
    <row r="21" customFormat="false" ht="12.75" hidden="false" customHeight="true" outlineLevel="0" collapsed="false">
      <c r="A21" s="496" t="n">
        <v>18</v>
      </c>
      <c r="B21" s="414" t="s">
        <v>165</v>
      </c>
      <c r="C21" s="514" t="n">
        <v>124</v>
      </c>
      <c r="D21" s="398"/>
      <c r="E21" s="508" t="n">
        <v>227</v>
      </c>
      <c r="F21" s="403"/>
      <c r="G21" s="514" t="n">
        <v>319</v>
      </c>
      <c r="H21" s="469"/>
      <c r="I21" s="508" t="n">
        <v>141</v>
      </c>
      <c r="J21" s="393"/>
      <c r="K21" s="514" t="n">
        <v>107</v>
      </c>
      <c r="L21" s="469"/>
      <c r="M21" s="403" t="n">
        <f aca="false">C21+E21+G21+I21+K21</f>
        <v>918</v>
      </c>
      <c r="N21" s="469"/>
      <c r="O21" s="132" t="n">
        <f aca="false">SUM(C21:J21)</f>
        <v>811</v>
      </c>
      <c r="P21" s="132" t="e">
        <f aca="false">O21-#REF!</f>
        <v>#REF!</v>
      </c>
    </row>
    <row r="22" customFormat="false" ht="12.75" hidden="false" customHeight="true" outlineLevel="0" collapsed="false">
      <c r="A22" s="496" t="n">
        <v>19</v>
      </c>
      <c r="B22" s="414" t="s">
        <v>166</v>
      </c>
      <c r="C22" s="514" t="n">
        <v>62</v>
      </c>
      <c r="D22" s="398"/>
      <c r="E22" s="508" t="n">
        <v>80</v>
      </c>
      <c r="F22" s="403"/>
      <c r="G22" s="514" t="n">
        <v>129</v>
      </c>
      <c r="H22" s="469"/>
      <c r="I22" s="508" t="n">
        <v>56</v>
      </c>
      <c r="J22" s="393"/>
      <c r="K22" s="514" t="n">
        <v>43</v>
      </c>
      <c r="L22" s="469"/>
      <c r="M22" s="403" t="n">
        <f aca="false">C22+E22+G22+I22+K22</f>
        <v>370</v>
      </c>
      <c r="N22" s="469"/>
      <c r="O22" s="132" t="n">
        <f aca="false">SUM(C22:J22)</f>
        <v>327</v>
      </c>
      <c r="P22" s="132" t="e">
        <f aca="false">O22-#REF!</f>
        <v>#REF!</v>
      </c>
    </row>
    <row r="23" customFormat="false" ht="12.75" hidden="false" customHeight="true" outlineLevel="0" collapsed="false">
      <c r="A23" s="496" t="s">
        <v>168</v>
      </c>
      <c r="B23" s="414" t="s">
        <v>169</v>
      </c>
      <c r="C23" s="514" t="n">
        <v>31</v>
      </c>
      <c r="D23" s="398"/>
      <c r="E23" s="508" t="n">
        <v>27</v>
      </c>
      <c r="F23" s="403"/>
      <c r="G23" s="514" t="n">
        <v>49</v>
      </c>
      <c r="H23" s="469"/>
      <c r="I23" s="508" t="n">
        <v>22</v>
      </c>
      <c r="J23" s="393"/>
      <c r="K23" s="514" t="n">
        <v>23</v>
      </c>
      <c r="L23" s="469"/>
      <c r="M23" s="403" t="n">
        <f aca="false">C23+E23+G23+I23+K23</f>
        <v>152</v>
      </c>
      <c r="N23" s="469"/>
      <c r="O23" s="132" t="n">
        <f aca="false">SUM(C23:J23)</f>
        <v>129</v>
      </c>
      <c r="P23" s="132" t="e">
        <f aca="false">O23-#REF!</f>
        <v>#REF!</v>
      </c>
    </row>
    <row r="24" customFormat="false" ht="12.75" hidden="false" customHeight="true" outlineLevel="0" collapsed="false">
      <c r="A24" s="496" t="s">
        <v>170</v>
      </c>
      <c r="B24" s="414" t="s">
        <v>171</v>
      </c>
      <c r="C24" s="514" t="n">
        <v>25</v>
      </c>
      <c r="D24" s="469" t="s">
        <v>167</v>
      </c>
      <c r="E24" s="508" t="n">
        <v>38</v>
      </c>
      <c r="F24" s="393" t="s">
        <v>167</v>
      </c>
      <c r="G24" s="514" t="n">
        <v>37</v>
      </c>
      <c r="H24" s="469" t="s">
        <v>167</v>
      </c>
      <c r="I24" s="508" t="n">
        <v>12</v>
      </c>
      <c r="J24" s="393" t="s">
        <v>167</v>
      </c>
      <c r="K24" s="514" t="n">
        <v>3</v>
      </c>
      <c r="L24" s="469" t="s">
        <v>167</v>
      </c>
      <c r="M24" s="403" t="n">
        <f aca="false">C24+E24+G24+I24+K24</f>
        <v>115</v>
      </c>
      <c r="N24" s="469" t="s">
        <v>167</v>
      </c>
      <c r="O24" s="132" t="n">
        <f aca="false">SUM(C24:J24)</f>
        <v>112</v>
      </c>
      <c r="P24" s="132" t="e">
        <f aca="false">O24-#REF!</f>
        <v>#REF!</v>
      </c>
    </row>
    <row r="25" customFormat="false" ht="12.75" hidden="false" customHeight="true" outlineLevel="0" collapsed="false">
      <c r="A25" s="496" t="n">
        <v>21</v>
      </c>
      <c r="B25" s="414" t="s">
        <v>172</v>
      </c>
      <c r="C25" s="514" t="n">
        <v>186</v>
      </c>
      <c r="D25" s="398"/>
      <c r="E25" s="508" t="n">
        <v>301</v>
      </c>
      <c r="F25" s="403"/>
      <c r="G25" s="514" t="n">
        <v>414</v>
      </c>
      <c r="H25" s="469"/>
      <c r="I25" s="508" t="n">
        <v>236</v>
      </c>
      <c r="J25" s="393"/>
      <c r="K25" s="514" t="n">
        <v>103</v>
      </c>
      <c r="L25" s="469"/>
      <c r="M25" s="403" t="n">
        <f aca="false">C25+E25+G25+I25+K25</f>
        <v>1240</v>
      </c>
      <c r="N25" s="469"/>
      <c r="O25" s="132" t="n">
        <f aca="false">SUM(C25:J25)</f>
        <v>1137</v>
      </c>
      <c r="P25" s="132" t="e">
        <f aca="false">O25-#REF!</f>
        <v>#REF!</v>
      </c>
    </row>
    <row r="26" customFormat="false" ht="12.75" hidden="false" customHeight="true" outlineLevel="0" collapsed="false">
      <c r="A26" s="496" t="n">
        <v>22</v>
      </c>
      <c r="B26" s="414" t="s">
        <v>173</v>
      </c>
      <c r="C26" s="514" t="n">
        <v>192</v>
      </c>
      <c r="D26" s="398"/>
      <c r="E26" s="508" t="n">
        <v>345</v>
      </c>
      <c r="F26" s="403"/>
      <c r="G26" s="514" t="n">
        <v>476</v>
      </c>
      <c r="H26" s="469"/>
      <c r="I26" s="508" t="n">
        <v>269</v>
      </c>
      <c r="J26" s="393"/>
      <c r="K26" s="514" t="n">
        <v>130</v>
      </c>
      <c r="L26" s="469"/>
      <c r="M26" s="403" t="n">
        <f aca="false">C26+E26+G26+I26+K26</f>
        <v>1412</v>
      </c>
      <c r="N26" s="469"/>
      <c r="O26" s="132" t="n">
        <f aca="false">SUM(C26:J26)</f>
        <v>1282</v>
      </c>
      <c r="P26" s="132" t="e">
        <f aca="false">O26-#REF!</f>
        <v>#REF!</v>
      </c>
    </row>
    <row r="27" customFormat="false" ht="12.75" hidden="false" customHeight="true" outlineLevel="0" collapsed="false">
      <c r="A27" s="496" t="n">
        <v>23</v>
      </c>
      <c r="B27" s="414" t="s">
        <v>174</v>
      </c>
      <c r="C27" s="514" t="n">
        <v>22.3992976808838</v>
      </c>
      <c r="D27" s="469" t="s">
        <v>167</v>
      </c>
      <c r="E27" s="508" t="n">
        <v>39.0694271709708</v>
      </c>
      <c r="F27" s="393" t="s">
        <v>167</v>
      </c>
      <c r="G27" s="514" t="n">
        <v>90.399882946814</v>
      </c>
      <c r="H27" s="469" t="s">
        <v>167</v>
      </c>
      <c r="I27" s="508" t="n">
        <v>53.5939717609189</v>
      </c>
      <c r="J27" s="393" t="s">
        <v>167</v>
      </c>
      <c r="K27" s="514" t="n">
        <v>54.5374204404126</v>
      </c>
      <c r="L27" s="469" t="s">
        <v>167</v>
      </c>
      <c r="M27" s="403" t="n">
        <f aca="false">C27+E27+G27+I27+K27</f>
        <v>260</v>
      </c>
      <c r="N27" s="469"/>
      <c r="O27" s="132" t="n">
        <f aca="false">SUM(C27:J27)</f>
        <v>205.462579559587</v>
      </c>
      <c r="P27" s="132" t="e">
        <f aca="false">O27-#REF!</f>
        <v>#REF!</v>
      </c>
    </row>
    <row r="28" customFormat="false" ht="12.75" hidden="false" customHeight="true" outlineLevel="0" collapsed="false">
      <c r="A28" s="496" t="n">
        <v>24</v>
      </c>
      <c r="B28" s="414" t="s">
        <v>175</v>
      </c>
      <c r="C28" s="514" t="n">
        <v>111</v>
      </c>
      <c r="D28" s="398"/>
      <c r="E28" s="508" t="n">
        <v>156</v>
      </c>
      <c r="F28" s="403"/>
      <c r="G28" s="514" t="n">
        <v>239</v>
      </c>
      <c r="H28" s="469"/>
      <c r="I28" s="508" t="n">
        <v>124</v>
      </c>
      <c r="J28" s="393"/>
      <c r="K28" s="514" t="n">
        <v>107</v>
      </c>
      <c r="L28" s="469"/>
      <c r="M28" s="403" t="n">
        <f aca="false">C28+E28+G28+I28+K28</f>
        <v>737</v>
      </c>
      <c r="N28" s="469"/>
      <c r="O28" s="132" t="n">
        <f aca="false">SUM(C28:J28)</f>
        <v>630</v>
      </c>
      <c r="P28" s="132" t="e">
        <f aca="false">O28-#REF!</f>
        <v>#REF!</v>
      </c>
    </row>
    <row r="29" customFormat="false" ht="12.75" hidden="false" customHeight="true" outlineLevel="0" collapsed="false">
      <c r="A29" s="496" t="n">
        <v>25</v>
      </c>
      <c r="B29" s="414" t="s">
        <v>176</v>
      </c>
      <c r="C29" s="514" t="n">
        <v>133</v>
      </c>
      <c r="D29" s="398"/>
      <c r="E29" s="508" t="n">
        <v>237</v>
      </c>
      <c r="F29" s="403"/>
      <c r="G29" s="514" t="n">
        <v>333</v>
      </c>
      <c r="H29" s="469"/>
      <c r="I29" s="508" t="n">
        <v>159</v>
      </c>
      <c r="J29" s="393"/>
      <c r="K29" s="514" t="n">
        <v>123</v>
      </c>
      <c r="L29" s="469"/>
      <c r="M29" s="403" t="n">
        <f aca="false">C29+E29+G29+I29+K29</f>
        <v>985</v>
      </c>
      <c r="N29" s="469"/>
      <c r="O29" s="132" t="n">
        <f aca="false">SUM(C29:J29)</f>
        <v>862</v>
      </c>
      <c r="P29" s="132" t="e">
        <f aca="false">O29-#REF!</f>
        <v>#REF!</v>
      </c>
    </row>
    <row r="30" customFormat="false" ht="12.75" hidden="false" customHeight="true" outlineLevel="0" collapsed="false">
      <c r="A30" s="496" t="n">
        <v>26</v>
      </c>
      <c r="B30" s="414" t="s">
        <v>177</v>
      </c>
      <c r="C30" s="514" t="n">
        <v>131</v>
      </c>
      <c r="D30" s="398"/>
      <c r="E30" s="508" t="n">
        <v>226</v>
      </c>
      <c r="F30" s="403"/>
      <c r="G30" s="514" t="n">
        <v>274</v>
      </c>
      <c r="H30" s="469"/>
      <c r="I30" s="508" t="n">
        <v>112</v>
      </c>
      <c r="J30" s="393"/>
      <c r="K30" s="514" t="n">
        <v>60</v>
      </c>
      <c r="L30" s="469"/>
      <c r="M30" s="403" t="n">
        <f aca="false">C30+E30+G30+I30+K30</f>
        <v>803</v>
      </c>
      <c r="N30" s="469"/>
      <c r="O30" s="132" t="n">
        <f aca="false">SUM(C30:J30)</f>
        <v>743</v>
      </c>
      <c r="P30" s="132" t="e">
        <f aca="false">O30-#REF!</f>
        <v>#REF!</v>
      </c>
    </row>
    <row r="31" customFormat="false" ht="12.75" hidden="false" customHeight="true" outlineLevel="0" collapsed="false">
      <c r="A31" s="496" t="n">
        <v>27</v>
      </c>
      <c r="B31" s="414" t="s">
        <v>178</v>
      </c>
      <c r="C31" s="514" t="n">
        <v>176</v>
      </c>
      <c r="D31" s="398"/>
      <c r="E31" s="508" t="n">
        <v>273</v>
      </c>
      <c r="F31" s="403"/>
      <c r="G31" s="514" t="n">
        <v>479</v>
      </c>
      <c r="H31" s="469"/>
      <c r="I31" s="508" t="n">
        <v>242</v>
      </c>
      <c r="J31" s="393"/>
      <c r="K31" s="514" t="n">
        <v>183</v>
      </c>
      <c r="L31" s="469"/>
      <c r="M31" s="403" t="n">
        <f aca="false">C31+E31+G31+I31+K31</f>
        <v>1353</v>
      </c>
      <c r="N31" s="469"/>
      <c r="O31" s="132" t="n">
        <f aca="false">SUM(C31:J31)</f>
        <v>1170</v>
      </c>
      <c r="P31" s="132" t="e">
        <f aca="false">O31-#REF!</f>
        <v>#REF!</v>
      </c>
    </row>
    <row r="32" customFormat="false" ht="12.75" hidden="false" customHeight="true" outlineLevel="0" collapsed="false">
      <c r="A32" s="496" t="n">
        <v>28</v>
      </c>
      <c r="B32" s="414" t="s">
        <v>179</v>
      </c>
      <c r="C32" s="514" t="n">
        <v>151</v>
      </c>
      <c r="D32" s="469"/>
      <c r="E32" s="508" t="n">
        <v>262</v>
      </c>
      <c r="F32" s="393"/>
      <c r="G32" s="514" t="n">
        <v>399</v>
      </c>
      <c r="H32" s="469"/>
      <c r="I32" s="508" t="n">
        <v>175</v>
      </c>
      <c r="J32" s="393"/>
      <c r="K32" s="514" t="n">
        <v>123</v>
      </c>
      <c r="L32" s="469"/>
      <c r="M32" s="403" t="n">
        <f aca="false">C32+E32+G32+I32+K32</f>
        <v>1110</v>
      </c>
      <c r="N32" s="469"/>
      <c r="O32" s="132" t="n">
        <f aca="false">SUM(C32:J32)</f>
        <v>987</v>
      </c>
      <c r="P32" s="132" t="e">
        <f aca="false">O32-#REF!</f>
        <v>#REF!</v>
      </c>
    </row>
    <row r="33" customFormat="false" ht="12.75" hidden="false" customHeight="true" outlineLevel="0" collapsed="false">
      <c r="A33" s="496" t="n">
        <v>29</v>
      </c>
      <c r="B33" s="414" t="s">
        <v>180</v>
      </c>
      <c r="C33" s="514" t="n">
        <v>240</v>
      </c>
      <c r="D33" s="398"/>
      <c r="E33" s="508" t="n">
        <v>489</v>
      </c>
      <c r="F33" s="403"/>
      <c r="G33" s="514" t="n">
        <v>717</v>
      </c>
      <c r="H33" s="469"/>
      <c r="I33" s="508" t="n">
        <v>376</v>
      </c>
      <c r="J33" s="393"/>
      <c r="K33" s="514" t="n">
        <v>406</v>
      </c>
      <c r="L33" s="469"/>
      <c r="M33" s="403" t="n">
        <f aca="false">C33+E33+G33+I33+K33</f>
        <v>2228</v>
      </c>
      <c r="N33" s="469"/>
      <c r="O33" s="132" t="n">
        <f aca="false">SUM(C33:J33)</f>
        <v>1822</v>
      </c>
      <c r="P33" s="132" t="e">
        <f aca="false">O33-#REF!</f>
        <v>#REF!</v>
      </c>
    </row>
    <row r="34" customFormat="false" ht="12.75" hidden="false" customHeight="true" outlineLevel="0" collapsed="false">
      <c r="A34" s="496" t="n">
        <v>30</v>
      </c>
      <c r="B34" s="414" t="s">
        <v>181</v>
      </c>
      <c r="C34" s="514" t="n">
        <v>286.828143712575</v>
      </c>
      <c r="D34" s="398"/>
      <c r="E34" s="508" t="n">
        <v>438.737125748503</v>
      </c>
      <c r="F34" s="403"/>
      <c r="G34" s="514" t="n">
        <v>537.677844311377</v>
      </c>
      <c r="H34" s="469"/>
      <c r="I34" s="508" t="n">
        <v>227.863473053892</v>
      </c>
      <c r="J34" s="393"/>
      <c r="K34" s="514" t="n">
        <v>177.893413173653</v>
      </c>
      <c r="L34" s="469"/>
      <c r="M34" s="403" t="n">
        <f aca="false">C34+E34+G34+I34+K34</f>
        <v>1669</v>
      </c>
      <c r="N34" s="469"/>
      <c r="O34" s="132" t="n">
        <f aca="false">SUM(C34:J34)</f>
        <v>1491.10658682635</v>
      </c>
      <c r="P34" s="132" t="e">
        <f aca="false">O34-#REF!</f>
        <v>#REF!</v>
      </c>
    </row>
    <row r="35" customFormat="false" ht="12.75" hidden="false" customHeight="true" outlineLevel="0" collapsed="false">
      <c r="A35" s="496" t="n">
        <v>31</v>
      </c>
      <c r="B35" s="414" t="s">
        <v>182</v>
      </c>
      <c r="C35" s="514" t="n">
        <v>258</v>
      </c>
      <c r="D35" s="398"/>
      <c r="E35" s="508" t="n">
        <v>387</v>
      </c>
      <c r="F35" s="403"/>
      <c r="G35" s="514" t="n">
        <v>619</v>
      </c>
      <c r="H35" s="469"/>
      <c r="I35" s="508" t="n">
        <v>389</v>
      </c>
      <c r="J35" s="393"/>
      <c r="K35" s="514" t="n">
        <v>230</v>
      </c>
      <c r="L35" s="469"/>
      <c r="M35" s="403" t="n">
        <f aca="false">C35+E35+G35+I35+K35</f>
        <v>1883</v>
      </c>
      <c r="N35" s="469"/>
      <c r="O35" s="132" t="n">
        <f aca="false">SUM(C35:J35)</f>
        <v>1653</v>
      </c>
      <c r="P35" s="132" t="e">
        <f aca="false">O35-#REF!</f>
        <v>#REF!</v>
      </c>
    </row>
    <row r="36" customFormat="false" ht="12.75" hidden="false" customHeight="true" outlineLevel="0" collapsed="false">
      <c r="A36" s="496" t="n">
        <v>32</v>
      </c>
      <c r="B36" s="414" t="s">
        <v>183</v>
      </c>
      <c r="C36" s="514" t="n">
        <v>50</v>
      </c>
      <c r="D36" s="398"/>
      <c r="E36" s="508" t="n">
        <v>81</v>
      </c>
      <c r="F36" s="403"/>
      <c r="G36" s="514" t="n">
        <v>115</v>
      </c>
      <c r="H36" s="469"/>
      <c r="I36" s="508" t="n">
        <v>49</v>
      </c>
      <c r="J36" s="393"/>
      <c r="K36" s="514" t="n">
        <v>53</v>
      </c>
      <c r="L36" s="469"/>
      <c r="M36" s="403" t="n">
        <f aca="false">C36+E36+G36+I36+K36</f>
        <v>348</v>
      </c>
      <c r="N36" s="469"/>
      <c r="O36" s="132" t="n">
        <f aca="false">SUM(C36:J36)</f>
        <v>295</v>
      </c>
      <c r="P36" s="132" t="e">
        <f aca="false">O36-#REF!</f>
        <v>#REF!</v>
      </c>
    </row>
    <row r="37" customFormat="false" ht="12.75" hidden="false" customHeight="true" outlineLevel="0" collapsed="false">
      <c r="A37" s="496" t="n">
        <v>33</v>
      </c>
      <c r="B37" s="414" t="s">
        <v>184</v>
      </c>
      <c r="C37" s="514" t="n">
        <v>249</v>
      </c>
      <c r="D37" s="398"/>
      <c r="E37" s="508" t="n">
        <v>608</v>
      </c>
      <c r="F37" s="403"/>
      <c r="G37" s="514" t="n">
        <v>1140</v>
      </c>
      <c r="H37" s="469"/>
      <c r="I37" s="508" t="n">
        <v>614</v>
      </c>
      <c r="J37" s="393"/>
      <c r="K37" s="514" t="n">
        <v>470</v>
      </c>
      <c r="L37" s="469"/>
      <c r="M37" s="403" t="n">
        <f aca="false">C37+E37+G37+I37+K37</f>
        <v>3081</v>
      </c>
      <c r="N37" s="469"/>
      <c r="O37" s="132" t="n">
        <f aca="false">SUM(C37:J37)</f>
        <v>2611</v>
      </c>
      <c r="P37" s="132" t="e">
        <f aca="false">O37-#REF!</f>
        <v>#REF!</v>
      </c>
    </row>
    <row r="38" customFormat="false" ht="12.75" hidden="false" customHeight="true" outlineLevel="0" collapsed="false">
      <c r="A38" s="496" t="n">
        <v>34</v>
      </c>
      <c r="B38" s="414" t="s">
        <v>185</v>
      </c>
      <c r="C38" s="514" t="n">
        <v>275</v>
      </c>
      <c r="D38" s="398"/>
      <c r="E38" s="508" t="n">
        <v>443</v>
      </c>
      <c r="F38" s="403"/>
      <c r="G38" s="514" t="n">
        <v>621</v>
      </c>
      <c r="H38" s="469"/>
      <c r="I38" s="508" t="n">
        <v>291</v>
      </c>
      <c r="J38" s="393"/>
      <c r="K38" s="514" t="n">
        <v>230</v>
      </c>
      <c r="L38" s="469"/>
      <c r="M38" s="403" t="n">
        <f aca="false">C38+E38+G38+I38+K38</f>
        <v>1860</v>
      </c>
      <c r="N38" s="469"/>
      <c r="O38" s="132" t="n">
        <f aca="false">SUM(C38:J38)</f>
        <v>1630</v>
      </c>
      <c r="P38" s="132" t="e">
        <f aca="false">O38-#REF!</f>
        <v>#REF!</v>
      </c>
    </row>
    <row r="39" customFormat="false" ht="12.75" hidden="false" customHeight="true" outlineLevel="0" collapsed="false">
      <c r="A39" s="496" t="n">
        <v>35</v>
      </c>
      <c r="B39" s="414" t="s">
        <v>186</v>
      </c>
      <c r="C39" s="514" t="n">
        <v>337</v>
      </c>
      <c r="D39" s="398"/>
      <c r="E39" s="508" t="n">
        <v>531</v>
      </c>
      <c r="F39" s="403"/>
      <c r="G39" s="514" t="n">
        <v>782</v>
      </c>
      <c r="H39" s="469"/>
      <c r="I39" s="508" t="n">
        <v>538</v>
      </c>
      <c r="J39" s="393"/>
      <c r="K39" s="514" t="n">
        <v>371</v>
      </c>
      <c r="L39" s="469"/>
      <c r="M39" s="403" t="n">
        <f aca="false">C39+E39+G39+I39+K39</f>
        <v>2559</v>
      </c>
      <c r="N39" s="469"/>
      <c r="O39" s="132" t="n">
        <f aca="false">SUM(C39:J39)</f>
        <v>2188</v>
      </c>
      <c r="P39" s="132" t="e">
        <f aca="false">O39-#REF!</f>
        <v>#REF!</v>
      </c>
    </row>
    <row r="40" customFormat="false" ht="12.75" hidden="false" customHeight="true" outlineLevel="0" collapsed="false">
      <c r="A40" s="496" t="n">
        <v>36</v>
      </c>
      <c r="B40" s="414" t="s">
        <v>187</v>
      </c>
      <c r="C40" s="514" t="n">
        <v>56</v>
      </c>
      <c r="D40" s="398"/>
      <c r="E40" s="508" t="n">
        <v>109</v>
      </c>
      <c r="F40" s="403"/>
      <c r="G40" s="514" t="n">
        <v>169</v>
      </c>
      <c r="H40" s="469"/>
      <c r="I40" s="508" t="n">
        <v>82</v>
      </c>
      <c r="J40" s="393"/>
      <c r="K40" s="514" t="n">
        <v>32</v>
      </c>
      <c r="L40" s="469"/>
      <c r="M40" s="403" t="n">
        <f aca="false">C40+E40+G40+I40+K40</f>
        <v>448</v>
      </c>
      <c r="N40" s="469"/>
      <c r="O40" s="132" t="n">
        <f aca="false">SUM(C40:J40)</f>
        <v>416</v>
      </c>
      <c r="P40" s="132" t="e">
        <f aca="false">O40-#REF!</f>
        <v>#REF!</v>
      </c>
    </row>
    <row r="41" customFormat="false" ht="12.75" hidden="false" customHeight="true" outlineLevel="0" collapsed="false">
      <c r="A41" s="496" t="n">
        <v>37</v>
      </c>
      <c r="B41" s="414" t="s">
        <v>188</v>
      </c>
      <c r="C41" s="514" t="n">
        <v>183.412162162162</v>
      </c>
      <c r="D41" s="469" t="s">
        <v>167</v>
      </c>
      <c r="E41" s="508" t="n">
        <v>266.875</v>
      </c>
      <c r="F41" s="393" t="s">
        <v>167</v>
      </c>
      <c r="G41" s="514" t="n">
        <v>402.888513513514</v>
      </c>
      <c r="H41" s="469" t="s">
        <v>167</v>
      </c>
      <c r="I41" s="508" t="n">
        <v>208.141891891892</v>
      </c>
      <c r="J41" s="393" t="s">
        <v>167</v>
      </c>
      <c r="K41" s="514" t="n">
        <v>158.682432432432</v>
      </c>
      <c r="L41" s="469" t="s">
        <v>167</v>
      </c>
      <c r="M41" s="403" t="n">
        <f aca="false">C41+E41+G41+I41+K41</f>
        <v>1220</v>
      </c>
      <c r="N41" s="469"/>
      <c r="O41" s="132" t="n">
        <f aca="false">SUM(C41:J41)</f>
        <v>1061.31756756757</v>
      </c>
      <c r="P41" s="132" t="e">
        <f aca="false">O41-#REF!</f>
        <v>#REF!</v>
      </c>
    </row>
    <row r="42" customFormat="false" ht="12.75" hidden="false" customHeight="true" outlineLevel="0" collapsed="false">
      <c r="A42" s="496" t="n">
        <v>38</v>
      </c>
      <c r="B42" s="414" t="s">
        <v>189</v>
      </c>
      <c r="C42" s="514" t="n">
        <v>276</v>
      </c>
      <c r="D42" s="398"/>
      <c r="E42" s="508" t="n">
        <v>506</v>
      </c>
      <c r="F42" s="403"/>
      <c r="G42" s="514" t="n">
        <v>719</v>
      </c>
      <c r="H42" s="469"/>
      <c r="I42" s="508" t="n">
        <v>396</v>
      </c>
      <c r="J42" s="393"/>
      <c r="K42" s="514" t="n">
        <v>471</v>
      </c>
      <c r="L42" s="469"/>
      <c r="M42" s="403" t="n">
        <f aca="false">C42+E42+G42+I42+K42</f>
        <v>2368</v>
      </c>
      <c r="N42" s="469"/>
      <c r="O42" s="132" t="n">
        <f aca="false">SUM(C42:J42)</f>
        <v>1897</v>
      </c>
      <c r="P42" s="132" t="e">
        <f aca="false">O42-#REF!</f>
        <v>#REF!</v>
      </c>
    </row>
    <row r="43" customFormat="false" ht="12.75" hidden="false" customHeight="true" outlineLevel="0" collapsed="false">
      <c r="A43" s="496" t="n">
        <v>39</v>
      </c>
      <c r="B43" s="414" t="s">
        <v>190</v>
      </c>
      <c r="C43" s="514" t="n">
        <v>68</v>
      </c>
      <c r="D43" s="469" t="s">
        <v>167</v>
      </c>
      <c r="E43" s="508" t="n">
        <v>153</v>
      </c>
      <c r="F43" s="393" t="s">
        <v>167</v>
      </c>
      <c r="G43" s="514" t="n">
        <v>224</v>
      </c>
      <c r="H43" s="469" t="s">
        <v>167</v>
      </c>
      <c r="I43" s="508" t="n">
        <v>118</v>
      </c>
      <c r="J43" s="393" t="s">
        <v>167</v>
      </c>
      <c r="K43" s="514" t="n">
        <v>72</v>
      </c>
      <c r="L43" s="469" t="s">
        <v>167</v>
      </c>
      <c r="M43" s="403" t="n">
        <f aca="false">C43+E43+G43+I43+K43</f>
        <v>635</v>
      </c>
      <c r="N43" s="469"/>
      <c r="O43" s="132" t="n">
        <f aca="false">SUM(C43:J43)</f>
        <v>563</v>
      </c>
      <c r="P43" s="132" t="e">
        <f aca="false">O43-#REF!</f>
        <v>#REF!</v>
      </c>
    </row>
    <row r="44" customFormat="false" ht="12.75" hidden="false" customHeight="true" outlineLevel="0" collapsed="false">
      <c r="A44" s="496" t="n">
        <v>40</v>
      </c>
      <c r="B44" s="414" t="s">
        <v>191</v>
      </c>
      <c r="C44" s="514" t="n">
        <v>142</v>
      </c>
      <c r="D44" s="398"/>
      <c r="E44" s="508" t="n">
        <v>218</v>
      </c>
      <c r="F44" s="403"/>
      <c r="G44" s="514" t="n">
        <v>329</v>
      </c>
      <c r="H44" s="469" t="s">
        <v>167</v>
      </c>
      <c r="I44" s="508" t="n">
        <v>149</v>
      </c>
      <c r="J44" s="393"/>
      <c r="K44" s="514" t="n">
        <v>153</v>
      </c>
      <c r="L44" s="469" t="s">
        <v>167</v>
      </c>
      <c r="M44" s="403" t="n">
        <f aca="false">C44+E44+G44+I44+K44</f>
        <v>991</v>
      </c>
      <c r="N44" s="469"/>
      <c r="O44" s="132" t="n">
        <f aca="false">SUM(C44:J44)</f>
        <v>838</v>
      </c>
      <c r="P44" s="132" t="e">
        <f aca="false">O44-#REF!</f>
        <v>#REF!</v>
      </c>
    </row>
    <row r="45" customFormat="false" ht="12.75" hidden="false" customHeight="true" outlineLevel="0" collapsed="false">
      <c r="A45" s="496" t="n">
        <v>41</v>
      </c>
      <c r="B45" s="414" t="s">
        <v>192</v>
      </c>
      <c r="C45" s="514" t="n">
        <v>53</v>
      </c>
      <c r="D45" s="398"/>
      <c r="E45" s="508" t="n">
        <v>118</v>
      </c>
      <c r="F45" s="403"/>
      <c r="G45" s="514" t="n">
        <v>204</v>
      </c>
      <c r="H45" s="469"/>
      <c r="I45" s="508" t="n">
        <v>120</v>
      </c>
      <c r="J45" s="393"/>
      <c r="K45" s="514" t="n">
        <v>83</v>
      </c>
      <c r="L45" s="469"/>
      <c r="M45" s="403" t="n">
        <f aca="false">C45+E45+G45+I45+K45</f>
        <v>578</v>
      </c>
      <c r="N45" s="469"/>
      <c r="O45" s="132" t="n">
        <f aca="false">SUM(C45:J45)</f>
        <v>495</v>
      </c>
      <c r="P45" s="132" t="e">
        <f aca="false">O45-#REF!</f>
        <v>#REF!</v>
      </c>
    </row>
    <row r="46" customFormat="false" ht="12.75" hidden="false" customHeight="true" outlineLevel="0" collapsed="false">
      <c r="A46" s="496" t="n">
        <v>42</v>
      </c>
      <c r="B46" s="414" t="s">
        <v>193</v>
      </c>
      <c r="C46" s="514" t="n">
        <v>230</v>
      </c>
      <c r="D46" s="398"/>
      <c r="E46" s="508" t="n">
        <v>337</v>
      </c>
      <c r="F46" s="403"/>
      <c r="G46" s="514" t="n">
        <v>474</v>
      </c>
      <c r="H46" s="469"/>
      <c r="I46" s="508" t="n">
        <v>266</v>
      </c>
      <c r="J46" s="393"/>
      <c r="K46" s="514" t="n">
        <v>216</v>
      </c>
      <c r="L46" s="469"/>
      <c r="M46" s="403" t="n">
        <f aca="false">C46+E46+G46+I46+K46</f>
        <v>1523</v>
      </c>
      <c r="N46" s="469"/>
      <c r="O46" s="132" t="n">
        <f aca="false">SUM(C46:J46)</f>
        <v>1307</v>
      </c>
      <c r="P46" s="132" t="e">
        <f aca="false">O46-#REF!</f>
        <v>#REF!</v>
      </c>
    </row>
    <row r="47" customFormat="false" ht="12.75" hidden="false" customHeight="true" outlineLevel="0" collapsed="false">
      <c r="A47" s="496" t="n">
        <v>43</v>
      </c>
      <c r="B47" s="414" t="s">
        <v>194</v>
      </c>
      <c r="C47" s="514" t="n">
        <v>62</v>
      </c>
      <c r="D47" s="398"/>
      <c r="E47" s="508" t="n">
        <v>79</v>
      </c>
      <c r="F47" s="403"/>
      <c r="G47" s="514" t="n">
        <v>106</v>
      </c>
      <c r="H47" s="469"/>
      <c r="I47" s="508" t="n">
        <v>36</v>
      </c>
      <c r="J47" s="393"/>
      <c r="K47" s="514" t="n">
        <v>25</v>
      </c>
      <c r="L47" s="469"/>
      <c r="M47" s="403" t="n">
        <f aca="false">C47+E47+G47+I47+K47</f>
        <v>308</v>
      </c>
      <c r="N47" s="469"/>
      <c r="O47" s="132" t="n">
        <f aca="false">SUM(C47:J47)</f>
        <v>283</v>
      </c>
      <c r="P47" s="132" t="e">
        <f aca="false">O47-#REF!</f>
        <v>#REF!</v>
      </c>
    </row>
    <row r="48" customFormat="false" ht="12.75" hidden="false" customHeight="true" outlineLevel="0" collapsed="false">
      <c r="A48" s="496" t="n">
        <v>44</v>
      </c>
      <c r="B48" s="414" t="s">
        <v>195</v>
      </c>
      <c r="C48" s="514" t="n">
        <v>223</v>
      </c>
      <c r="D48" s="398"/>
      <c r="E48" s="508" t="n">
        <v>387</v>
      </c>
      <c r="F48" s="403"/>
      <c r="G48" s="514" t="n">
        <v>560</v>
      </c>
      <c r="H48" s="469"/>
      <c r="I48" s="508" t="n">
        <v>342</v>
      </c>
      <c r="J48" s="393"/>
      <c r="K48" s="514" t="n">
        <v>305</v>
      </c>
      <c r="L48" s="469"/>
      <c r="M48" s="403" t="n">
        <f aca="false">C48+E48+G48+I48+K48</f>
        <v>1817</v>
      </c>
      <c r="N48" s="469"/>
      <c r="O48" s="132" t="n">
        <f aca="false">SUM(C48:J48)</f>
        <v>1512</v>
      </c>
      <c r="P48" s="132" t="e">
        <f aca="false">O48-#REF!</f>
        <v>#REF!</v>
      </c>
    </row>
    <row r="49" customFormat="false" ht="12.75" hidden="false" customHeight="true" outlineLevel="0" collapsed="false">
      <c r="A49" s="496" t="n">
        <v>45</v>
      </c>
      <c r="B49" s="414" t="s">
        <v>196</v>
      </c>
      <c r="C49" s="514" t="n">
        <v>161</v>
      </c>
      <c r="D49" s="469"/>
      <c r="E49" s="508" t="n">
        <v>272</v>
      </c>
      <c r="F49" s="393"/>
      <c r="G49" s="514" t="n">
        <v>450</v>
      </c>
      <c r="H49" s="469"/>
      <c r="I49" s="508" t="n">
        <v>233</v>
      </c>
      <c r="J49" s="393"/>
      <c r="K49" s="514" t="n">
        <v>150</v>
      </c>
      <c r="L49" s="469"/>
      <c r="M49" s="403" t="n">
        <f aca="false">C49+E49+G49+I49+K49</f>
        <v>1266</v>
      </c>
      <c r="N49" s="469"/>
      <c r="O49" s="132" t="n">
        <f aca="false">SUM(C49:J49)</f>
        <v>1116</v>
      </c>
      <c r="P49" s="132" t="e">
        <f aca="false">O49-#REF!</f>
        <v>#REF!</v>
      </c>
    </row>
    <row r="50" customFormat="false" ht="12.75" hidden="false" customHeight="true" outlineLevel="0" collapsed="false">
      <c r="A50" s="496" t="n">
        <v>46</v>
      </c>
      <c r="B50" s="414" t="s">
        <v>197</v>
      </c>
      <c r="C50" s="514" t="n">
        <v>51</v>
      </c>
      <c r="D50" s="398"/>
      <c r="E50" s="508" t="n">
        <v>84</v>
      </c>
      <c r="F50" s="403"/>
      <c r="G50" s="514" t="n">
        <v>80</v>
      </c>
      <c r="H50" s="469"/>
      <c r="I50" s="508" t="n">
        <v>36</v>
      </c>
      <c r="J50" s="393"/>
      <c r="K50" s="514" t="n">
        <v>27</v>
      </c>
      <c r="L50" s="469"/>
      <c r="M50" s="403" t="n">
        <f aca="false">C50+E50+G50+I50+K50</f>
        <v>278</v>
      </c>
      <c r="N50" s="469"/>
      <c r="O50" s="132" t="n">
        <f aca="false">SUM(C50:J50)</f>
        <v>251</v>
      </c>
      <c r="P50" s="132" t="e">
        <f aca="false">O50-#REF!</f>
        <v>#REF!</v>
      </c>
    </row>
    <row r="51" customFormat="false" ht="12.75" hidden="false" customHeight="true" outlineLevel="0" collapsed="false">
      <c r="A51" s="496" t="n">
        <v>47</v>
      </c>
      <c r="B51" s="414" t="s">
        <v>198</v>
      </c>
      <c r="C51" s="514" t="n">
        <v>68</v>
      </c>
      <c r="D51" s="398"/>
      <c r="E51" s="508" t="n">
        <v>121</v>
      </c>
      <c r="F51" s="403"/>
      <c r="G51" s="514" t="n">
        <v>142</v>
      </c>
      <c r="H51" s="469"/>
      <c r="I51" s="508" t="n">
        <v>73</v>
      </c>
      <c r="J51" s="393"/>
      <c r="K51" s="514" t="n">
        <v>78</v>
      </c>
      <c r="L51" s="469"/>
      <c r="M51" s="403" t="n">
        <f aca="false">C51+E51+G51+I51+K51</f>
        <v>482</v>
      </c>
      <c r="N51" s="469"/>
      <c r="O51" s="132" t="n">
        <f aca="false">SUM(C51:J51)</f>
        <v>404</v>
      </c>
      <c r="P51" s="132" t="e">
        <f aca="false">O51-#REF!</f>
        <v>#REF!</v>
      </c>
    </row>
    <row r="52" customFormat="false" ht="12.75" hidden="false" customHeight="true" outlineLevel="0" collapsed="false">
      <c r="A52" s="496" t="n">
        <v>48</v>
      </c>
      <c r="B52" s="414" t="s">
        <v>199</v>
      </c>
      <c r="C52" s="514" t="n">
        <v>14</v>
      </c>
      <c r="D52" s="398"/>
      <c r="E52" s="508" t="n">
        <v>23</v>
      </c>
      <c r="F52" s="403"/>
      <c r="G52" s="514" t="n">
        <v>31</v>
      </c>
      <c r="H52" s="469"/>
      <c r="I52" s="508" t="n">
        <v>17</v>
      </c>
      <c r="J52" s="393"/>
      <c r="K52" s="514" t="n">
        <v>8</v>
      </c>
      <c r="L52" s="469"/>
      <c r="M52" s="403" t="n">
        <f aca="false">C52+E52+G52+I52+K52</f>
        <v>93</v>
      </c>
      <c r="N52" s="469"/>
      <c r="O52" s="132" t="n">
        <f aca="false">SUM(C52:J52)</f>
        <v>85</v>
      </c>
      <c r="P52" s="132" t="e">
        <f aca="false">O52-#REF!</f>
        <v>#REF!</v>
      </c>
    </row>
    <row r="53" customFormat="false" ht="12.75" hidden="false" customHeight="true" outlineLevel="0" collapsed="false">
      <c r="A53" s="496" t="n">
        <v>49</v>
      </c>
      <c r="B53" s="414" t="s">
        <v>200</v>
      </c>
      <c r="C53" s="514" t="n">
        <v>253</v>
      </c>
      <c r="D53" s="398"/>
      <c r="E53" s="508" t="n">
        <v>425</v>
      </c>
      <c r="F53" s="403"/>
      <c r="G53" s="514" t="n">
        <v>576</v>
      </c>
      <c r="H53" s="469"/>
      <c r="I53" s="508" t="n">
        <v>266</v>
      </c>
      <c r="J53" s="393"/>
      <c r="K53" s="514" t="n">
        <v>224</v>
      </c>
      <c r="L53" s="469"/>
      <c r="M53" s="403" t="n">
        <f aca="false">C53+E53+G53+I53+K53</f>
        <v>1744</v>
      </c>
      <c r="N53" s="469"/>
      <c r="O53" s="132" t="n">
        <f aca="false">SUM(C53:J53)</f>
        <v>1520</v>
      </c>
      <c r="P53" s="132" t="e">
        <f aca="false">O53-#REF!</f>
        <v>#REF!</v>
      </c>
    </row>
    <row r="54" customFormat="false" ht="12.75" hidden="false" customHeight="true" outlineLevel="0" collapsed="false">
      <c r="A54" s="496" t="n">
        <v>50</v>
      </c>
      <c r="B54" s="414" t="s">
        <v>201</v>
      </c>
      <c r="C54" s="514" t="n">
        <v>181</v>
      </c>
      <c r="D54" s="398"/>
      <c r="E54" s="508" t="n">
        <v>257</v>
      </c>
      <c r="F54" s="403"/>
      <c r="G54" s="514" t="n">
        <v>393</v>
      </c>
      <c r="H54" s="469"/>
      <c r="I54" s="508" t="n">
        <v>179</v>
      </c>
      <c r="J54" s="393"/>
      <c r="K54" s="514" t="n">
        <v>113</v>
      </c>
      <c r="L54" s="469"/>
      <c r="M54" s="403" t="n">
        <f aca="false">C54+E54+G54+I54+K54</f>
        <v>1123</v>
      </c>
      <c r="N54" s="469"/>
      <c r="O54" s="132" t="n">
        <f aca="false">SUM(C54:J54)</f>
        <v>1010</v>
      </c>
      <c r="P54" s="132" t="e">
        <f aca="false">O54-#REF!</f>
        <v>#REF!</v>
      </c>
    </row>
    <row r="55" customFormat="false" ht="12.75" hidden="false" customHeight="true" outlineLevel="0" collapsed="false">
      <c r="A55" s="496" t="n">
        <v>51</v>
      </c>
      <c r="B55" s="414" t="s">
        <v>202</v>
      </c>
      <c r="C55" s="514" t="n">
        <v>191</v>
      </c>
      <c r="D55" s="398"/>
      <c r="E55" s="508" t="n">
        <v>299</v>
      </c>
      <c r="F55" s="403"/>
      <c r="G55" s="514" t="n">
        <v>403</v>
      </c>
      <c r="H55" s="469"/>
      <c r="I55" s="508" t="n">
        <v>198</v>
      </c>
      <c r="J55" s="393"/>
      <c r="K55" s="514" t="n">
        <v>176</v>
      </c>
      <c r="L55" s="469"/>
      <c r="M55" s="403" t="n">
        <f aca="false">C55+E55+G55+I55+K55</f>
        <v>1267</v>
      </c>
      <c r="N55" s="469"/>
      <c r="O55" s="132" t="n">
        <f aca="false">SUM(C55:J55)</f>
        <v>1091</v>
      </c>
      <c r="P55" s="132" t="e">
        <f aca="false">O55-#REF!</f>
        <v>#REF!</v>
      </c>
    </row>
    <row r="56" customFormat="false" ht="12.75" hidden="false" customHeight="true" outlineLevel="0" collapsed="false">
      <c r="A56" s="499" t="n">
        <v>52</v>
      </c>
      <c r="B56" s="500" t="s">
        <v>203</v>
      </c>
      <c r="C56" s="515" t="n">
        <v>104</v>
      </c>
      <c r="D56" s="471" t="s">
        <v>167</v>
      </c>
      <c r="E56" s="516" t="n">
        <v>141</v>
      </c>
      <c r="F56" s="472" t="s">
        <v>167</v>
      </c>
      <c r="G56" s="515" t="n">
        <v>229</v>
      </c>
      <c r="H56" s="471" t="s">
        <v>167</v>
      </c>
      <c r="I56" s="516" t="n">
        <v>85</v>
      </c>
      <c r="J56" s="472" t="s">
        <v>167</v>
      </c>
      <c r="K56" s="515" t="n">
        <v>2</v>
      </c>
      <c r="L56" s="471" t="s">
        <v>167</v>
      </c>
      <c r="M56" s="484" t="n">
        <f aca="false">C56+E56+G56+I56+K56</f>
        <v>561</v>
      </c>
      <c r="N56" s="471"/>
      <c r="O56" s="132" t="n">
        <f aca="false">SUM(C56:J56)</f>
        <v>559</v>
      </c>
      <c r="P56" s="132" t="e">
        <f aca="false">O56-#REF!</f>
        <v>#REF!</v>
      </c>
    </row>
    <row r="57" customFormat="false" ht="9.75" hidden="false" customHeight="true" outlineLevel="0" collapsed="false">
      <c r="B57" s="403"/>
      <c r="C57" s="194"/>
      <c r="D57" s="393"/>
      <c r="E57" s="194"/>
      <c r="F57" s="393"/>
      <c r="G57" s="194"/>
      <c r="H57" s="393"/>
      <c r="I57" s="194"/>
      <c r="J57" s="393"/>
      <c r="K57" s="194"/>
      <c r="L57" s="393"/>
      <c r="M57" s="194"/>
      <c r="N57" s="507"/>
    </row>
    <row r="58" customFormat="false" ht="9.75" hidden="false" customHeight="true" outlineLevel="0" collapsed="false">
      <c r="B58" s="393"/>
      <c r="C58" s="393"/>
      <c r="D58" s="393"/>
      <c r="E58" s="393"/>
      <c r="F58" s="393"/>
      <c r="G58" s="393"/>
      <c r="H58" s="393"/>
      <c r="I58" s="393"/>
      <c r="J58" s="393"/>
      <c r="K58" s="393"/>
      <c r="L58" s="393"/>
      <c r="M58" s="393"/>
      <c r="N58" s="507"/>
    </row>
    <row r="59" customFormat="false" ht="41.25" hidden="false" customHeight="true" outlineLevel="0" collapsed="false">
      <c r="A59" s="512" t="s">
        <v>140</v>
      </c>
      <c r="B59" s="512"/>
      <c r="C59" s="390" t="s">
        <v>345</v>
      </c>
      <c r="D59" s="390"/>
      <c r="E59" s="494" t="s">
        <v>126</v>
      </c>
      <c r="F59" s="494"/>
      <c r="G59" s="390" t="s">
        <v>127</v>
      </c>
      <c r="H59" s="390"/>
      <c r="I59" s="494" t="s">
        <v>128</v>
      </c>
      <c r="J59" s="494"/>
      <c r="K59" s="390" t="s">
        <v>346</v>
      </c>
      <c r="L59" s="390"/>
      <c r="M59" s="495" t="s">
        <v>347</v>
      </c>
      <c r="N59" s="495"/>
    </row>
    <row r="60" customFormat="false" ht="12.75" hidden="false" customHeight="true" outlineLevel="0" collapsed="false">
      <c r="A60" s="496" t="n">
        <v>53</v>
      </c>
      <c r="B60" s="414" t="s">
        <v>205</v>
      </c>
      <c r="C60" s="514" t="n">
        <v>102.962630792227</v>
      </c>
      <c r="D60" s="469" t="s">
        <v>167</v>
      </c>
      <c r="E60" s="508" t="n">
        <v>199.808669656203</v>
      </c>
      <c r="F60" s="393" t="s">
        <v>167</v>
      </c>
      <c r="G60" s="514" t="n">
        <v>257.916292974589</v>
      </c>
      <c r="H60" s="469" t="s">
        <v>167</v>
      </c>
      <c r="I60" s="508" t="n">
        <v>70.3408071748879</v>
      </c>
      <c r="J60" s="393" t="s">
        <v>167</v>
      </c>
      <c r="K60" s="514" t="n">
        <v>50.9715994020927</v>
      </c>
      <c r="L60" s="469" t="s">
        <v>167</v>
      </c>
      <c r="M60" s="403" t="n">
        <f aca="false">C60+E60+G60+I60+K60</f>
        <v>682</v>
      </c>
      <c r="N60" s="469"/>
      <c r="O60" s="132" t="n">
        <f aca="false">SUM(C60:K60)</f>
        <v>682</v>
      </c>
      <c r="P60" s="132" t="n">
        <f aca="false">O60-M60</f>
        <v>0</v>
      </c>
    </row>
    <row r="61" customFormat="false" ht="12.75" hidden="false" customHeight="true" outlineLevel="0" collapsed="false">
      <c r="A61" s="496" t="n">
        <v>54</v>
      </c>
      <c r="B61" s="414" t="s">
        <v>206</v>
      </c>
      <c r="C61" s="514" t="n">
        <v>246</v>
      </c>
      <c r="D61" s="398"/>
      <c r="E61" s="508" t="n">
        <v>354</v>
      </c>
      <c r="F61" s="403"/>
      <c r="G61" s="514" t="n">
        <v>485</v>
      </c>
      <c r="H61" s="469"/>
      <c r="I61" s="508" t="n">
        <v>205</v>
      </c>
      <c r="J61" s="393"/>
      <c r="K61" s="514" t="n">
        <v>148</v>
      </c>
      <c r="L61" s="469"/>
      <c r="M61" s="403" t="n">
        <f aca="false">C61+E61+G61+I61+K61</f>
        <v>1438</v>
      </c>
      <c r="N61" s="469"/>
      <c r="O61" s="132" t="n">
        <f aca="false">SUM(C61:K61)</f>
        <v>1438</v>
      </c>
      <c r="P61" s="132" t="n">
        <f aca="false">O61-M61</f>
        <v>0</v>
      </c>
    </row>
    <row r="62" customFormat="false" ht="12.75" hidden="false" customHeight="true" outlineLevel="0" collapsed="false">
      <c r="A62" s="496" t="n">
        <v>55</v>
      </c>
      <c r="B62" s="414" t="s">
        <v>207</v>
      </c>
      <c r="C62" s="514" t="n">
        <v>65</v>
      </c>
      <c r="D62" s="398"/>
      <c r="E62" s="508" t="n">
        <v>140</v>
      </c>
      <c r="F62" s="403"/>
      <c r="G62" s="514" t="n">
        <v>217</v>
      </c>
      <c r="H62" s="469"/>
      <c r="I62" s="508" t="n">
        <v>97</v>
      </c>
      <c r="J62" s="393"/>
      <c r="K62" s="514" t="n">
        <v>71</v>
      </c>
      <c r="L62" s="469"/>
      <c r="M62" s="403" t="n">
        <f aca="false">C62+E62+G62+I62+K62</f>
        <v>590</v>
      </c>
      <c r="N62" s="469"/>
      <c r="O62" s="132" t="n">
        <f aca="false">SUM(C62:K62)</f>
        <v>590</v>
      </c>
      <c r="P62" s="132" t="n">
        <f aca="false">O62-M62</f>
        <v>0</v>
      </c>
    </row>
    <row r="63" customFormat="false" ht="12.75" hidden="false" customHeight="true" outlineLevel="0" collapsed="false">
      <c r="A63" s="496" t="n">
        <v>56</v>
      </c>
      <c r="B63" s="414" t="s">
        <v>208</v>
      </c>
      <c r="C63" s="514" t="n">
        <v>156</v>
      </c>
      <c r="D63" s="398"/>
      <c r="E63" s="508" t="n">
        <v>237</v>
      </c>
      <c r="F63" s="403"/>
      <c r="G63" s="514" t="n">
        <v>292</v>
      </c>
      <c r="H63" s="469"/>
      <c r="I63" s="508" t="n">
        <v>153</v>
      </c>
      <c r="J63" s="393"/>
      <c r="K63" s="514" t="n">
        <v>141</v>
      </c>
      <c r="L63" s="469"/>
      <c r="M63" s="403" t="n">
        <f aca="false">C63+E63+G63+I63+K63</f>
        <v>979</v>
      </c>
      <c r="N63" s="469"/>
      <c r="O63" s="132" t="n">
        <f aca="false">SUM(C63:K63)</f>
        <v>979</v>
      </c>
      <c r="P63" s="132" t="n">
        <f aca="false">O63-M63</f>
        <v>0</v>
      </c>
    </row>
    <row r="64" customFormat="false" ht="12.75" hidden="false" customHeight="true" outlineLevel="0" collapsed="false">
      <c r="A64" s="496" t="n">
        <v>57</v>
      </c>
      <c r="B64" s="414" t="s">
        <v>209</v>
      </c>
      <c r="C64" s="514" t="n">
        <v>239</v>
      </c>
      <c r="D64" s="398"/>
      <c r="E64" s="508" t="n">
        <v>360</v>
      </c>
      <c r="F64" s="403"/>
      <c r="G64" s="514" t="n">
        <v>451</v>
      </c>
      <c r="H64" s="469"/>
      <c r="I64" s="508" t="n">
        <v>272</v>
      </c>
      <c r="J64" s="393"/>
      <c r="K64" s="514" t="n">
        <v>163</v>
      </c>
      <c r="L64" s="469"/>
      <c r="M64" s="403" t="n">
        <f aca="false">C64+E64+G64+I64+K64</f>
        <v>1485</v>
      </c>
      <c r="N64" s="469"/>
      <c r="O64" s="132" t="n">
        <f aca="false">SUM(C64:K64)</f>
        <v>1485</v>
      </c>
      <c r="P64" s="132" t="n">
        <f aca="false">O64-M64</f>
        <v>0</v>
      </c>
    </row>
    <row r="65" customFormat="false" ht="12.75" hidden="false" customHeight="true" outlineLevel="0" collapsed="false">
      <c r="A65" s="496" t="n">
        <v>58</v>
      </c>
      <c r="B65" s="414" t="s">
        <v>210</v>
      </c>
      <c r="C65" s="514" t="n">
        <v>98</v>
      </c>
      <c r="D65" s="398"/>
      <c r="E65" s="508" t="n">
        <v>185</v>
      </c>
      <c r="F65" s="403"/>
      <c r="G65" s="514" t="n">
        <v>252</v>
      </c>
      <c r="H65" s="469"/>
      <c r="I65" s="508" t="n">
        <v>116</v>
      </c>
      <c r="J65" s="393"/>
      <c r="K65" s="514" t="n">
        <v>66</v>
      </c>
      <c r="L65" s="469"/>
      <c r="M65" s="403" t="n">
        <f aca="false">C65+E65+G65+I65+K65</f>
        <v>717</v>
      </c>
      <c r="N65" s="469"/>
      <c r="O65" s="132" t="n">
        <f aca="false">SUM(C65:K65)</f>
        <v>717</v>
      </c>
      <c r="P65" s="132" t="n">
        <f aca="false">O65-M65</f>
        <v>0</v>
      </c>
    </row>
    <row r="66" customFormat="false" ht="12.75" hidden="false" customHeight="true" outlineLevel="0" collapsed="false">
      <c r="A66" s="496" t="n">
        <v>59</v>
      </c>
      <c r="B66" s="414" t="s">
        <v>211</v>
      </c>
      <c r="C66" s="514" t="n">
        <v>1618</v>
      </c>
      <c r="D66" s="469"/>
      <c r="E66" s="508" t="n">
        <v>2619</v>
      </c>
      <c r="F66" s="393"/>
      <c r="G66" s="514" t="n">
        <v>3277</v>
      </c>
      <c r="H66" s="469"/>
      <c r="I66" s="508" t="n">
        <v>1526</v>
      </c>
      <c r="J66" s="393"/>
      <c r="K66" s="514" t="n">
        <v>1255</v>
      </c>
      <c r="L66" s="469"/>
      <c r="M66" s="403" t="n">
        <f aca="false">C66+E66+G66+I66+K66</f>
        <v>10295</v>
      </c>
      <c r="N66" s="469"/>
      <c r="O66" s="132" t="n">
        <f aca="false">SUM(C66:K66)</f>
        <v>10295</v>
      </c>
      <c r="P66" s="132" t="n">
        <f aca="false">O66-M66</f>
        <v>0</v>
      </c>
    </row>
    <row r="67" customFormat="false" ht="12.75" hidden="false" customHeight="true" outlineLevel="0" collapsed="false">
      <c r="A67" s="496" t="n">
        <v>60</v>
      </c>
      <c r="B67" s="414" t="s">
        <v>212</v>
      </c>
      <c r="C67" s="514" t="n">
        <v>188</v>
      </c>
      <c r="D67" s="398"/>
      <c r="E67" s="508" t="n">
        <v>359</v>
      </c>
      <c r="F67" s="403"/>
      <c r="G67" s="514" t="n">
        <v>517</v>
      </c>
      <c r="H67" s="469"/>
      <c r="I67" s="508" t="n">
        <v>309</v>
      </c>
      <c r="J67" s="393"/>
      <c r="K67" s="514" t="n">
        <v>291</v>
      </c>
      <c r="L67" s="469"/>
      <c r="M67" s="403" t="n">
        <f aca="false">C67+E67+G67+I67+K67</f>
        <v>1664</v>
      </c>
      <c r="N67" s="469"/>
      <c r="O67" s="132" t="n">
        <f aca="false">SUM(C67:K67)</f>
        <v>1664</v>
      </c>
      <c r="P67" s="132" t="n">
        <f aca="false">O67-M67</f>
        <v>0</v>
      </c>
    </row>
    <row r="68" customFormat="false" ht="12.75" hidden="false" customHeight="true" outlineLevel="0" collapsed="false">
      <c r="A68" s="496" t="n">
        <v>61</v>
      </c>
      <c r="B68" s="414" t="s">
        <v>213</v>
      </c>
      <c r="C68" s="514" t="n">
        <v>115</v>
      </c>
      <c r="D68" s="469"/>
      <c r="E68" s="508" t="n">
        <v>209</v>
      </c>
      <c r="F68" s="393"/>
      <c r="G68" s="514" t="n">
        <v>317</v>
      </c>
      <c r="H68" s="469"/>
      <c r="I68" s="508" t="n">
        <v>155</v>
      </c>
      <c r="J68" s="393"/>
      <c r="K68" s="514" t="n">
        <v>99</v>
      </c>
      <c r="L68" s="469"/>
      <c r="M68" s="403" t="n">
        <f aca="false">C68+E68+G68+I68+K68</f>
        <v>895</v>
      </c>
      <c r="N68" s="469"/>
      <c r="O68" s="132" t="n">
        <f aca="false">SUM(C68:K68)</f>
        <v>895</v>
      </c>
      <c r="P68" s="132" t="n">
        <f aca="false">O68-M68</f>
        <v>0</v>
      </c>
    </row>
    <row r="69" customFormat="false" ht="12.75" hidden="false" customHeight="true" outlineLevel="0" collapsed="false">
      <c r="A69" s="496" t="n">
        <v>62</v>
      </c>
      <c r="B69" s="414" t="s">
        <v>214</v>
      </c>
      <c r="C69" s="514" t="n">
        <v>820</v>
      </c>
      <c r="D69" s="398"/>
      <c r="E69" s="508" t="n">
        <v>1241</v>
      </c>
      <c r="F69" s="403"/>
      <c r="G69" s="514" t="n">
        <v>1777</v>
      </c>
      <c r="H69" s="469"/>
      <c r="I69" s="508" t="n">
        <v>788</v>
      </c>
      <c r="J69" s="393"/>
      <c r="K69" s="514" t="n">
        <v>556</v>
      </c>
      <c r="L69" s="469"/>
      <c r="M69" s="403" t="n">
        <f aca="false">C69+E69+G69+I69+K69</f>
        <v>5182</v>
      </c>
      <c r="N69" s="469"/>
      <c r="O69" s="132" t="n">
        <f aca="false">SUM(C69:K69)</f>
        <v>5182</v>
      </c>
      <c r="P69" s="132" t="n">
        <f aca="false">O69-M69</f>
        <v>0</v>
      </c>
    </row>
    <row r="70" customFormat="false" ht="12.75" hidden="false" customHeight="true" outlineLevel="0" collapsed="false">
      <c r="A70" s="496" t="n">
        <v>63</v>
      </c>
      <c r="B70" s="414" t="s">
        <v>215</v>
      </c>
      <c r="C70" s="514" t="n">
        <v>135</v>
      </c>
      <c r="D70" s="398"/>
      <c r="E70" s="508" t="n">
        <v>154</v>
      </c>
      <c r="F70" s="403"/>
      <c r="G70" s="514" t="n">
        <v>222</v>
      </c>
      <c r="H70" s="469"/>
      <c r="I70" s="508" t="n">
        <v>132</v>
      </c>
      <c r="J70" s="393"/>
      <c r="K70" s="514" t="n">
        <v>169</v>
      </c>
      <c r="L70" s="469"/>
      <c r="M70" s="403" t="n">
        <f aca="false">C70+E70+G70+I70+K70</f>
        <v>812</v>
      </c>
      <c r="N70" s="469"/>
      <c r="O70" s="132" t="n">
        <f aca="false">SUM(C70:K70)</f>
        <v>812</v>
      </c>
      <c r="P70" s="132" t="n">
        <f aca="false">O70-M70</f>
        <v>0</v>
      </c>
    </row>
    <row r="71" customFormat="false" ht="12.75" hidden="false" customHeight="true" outlineLevel="0" collapsed="false">
      <c r="A71" s="496" t="n">
        <v>64</v>
      </c>
      <c r="B71" s="414" t="s">
        <v>216</v>
      </c>
      <c r="C71" s="514" t="n">
        <v>180</v>
      </c>
      <c r="D71" s="398"/>
      <c r="E71" s="508" t="n">
        <v>287</v>
      </c>
      <c r="F71" s="403"/>
      <c r="G71" s="514" t="n">
        <v>320</v>
      </c>
      <c r="H71" s="469"/>
      <c r="I71" s="508" t="n">
        <v>140</v>
      </c>
      <c r="J71" s="393"/>
      <c r="K71" s="514" t="n">
        <v>168</v>
      </c>
      <c r="L71" s="469"/>
      <c r="M71" s="403" t="n">
        <f aca="false">C71+E71+G71+I71+K71</f>
        <v>1095</v>
      </c>
      <c r="N71" s="469"/>
      <c r="O71" s="132" t="n">
        <f aca="false">SUM(C71:K71)</f>
        <v>1095</v>
      </c>
      <c r="P71" s="132" t="n">
        <f aca="false">O71-M71</f>
        <v>0</v>
      </c>
    </row>
    <row r="72" customFormat="false" ht="12.75" hidden="false" customHeight="true" outlineLevel="0" collapsed="false">
      <c r="A72" s="496" t="n">
        <v>65</v>
      </c>
      <c r="B72" s="414" t="s">
        <v>217</v>
      </c>
      <c r="C72" s="514" t="n">
        <v>75</v>
      </c>
      <c r="D72" s="469"/>
      <c r="E72" s="508" t="n">
        <v>87</v>
      </c>
      <c r="F72" s="393"/>
      <c r="G72" s="514" t="n">
        <v>140</v>
      </c>
      <c r="H72" s="469"/>
      <c r="I72" s="508" t="n">
        <v>85</v>
      </c>
      <c r="J72" s="393"/>
      <c r="K72" s="514" t="n">
        <v>70</v>
      </c>
      <c r="L72" s="469"/>
      <c r="M72" s="403" t="n">
        <f aca="false">C72+E72+G72+I72+K72</f>
        <v>457</v>
      </c>
      <c r="N72" s="469"/>
      <c r="O72" s="132" t="n">
        <f aca="false">SUM(C72:K72)</f>
        <v>457</v>
      </c>
      <c r="P72" s="132" t="n">
        <f aca="false">O72-M72</f>
        <v>0</v>
      </c>
    </row>
    <row r="73" customFormat="false" ht="12.75" hidden="false" customHeight="true" outlineLevel="0" collapsed="false">
      <c r="A73" s="496" t="n">
        <v>66</v>
      </c>
      <c r="B73" s="414" t="s">
        <v>218</v>
      </c>
      <c r="C73" s="514" t="n">
        <v>82</v>
      </c>
      <c r="D73" s="398"/>
      <c r="E73" s="508" t="n">
        <v>186</v>
      </c>
      <c r="F73" s="403"/>
      <c r="G73" s="514" t="n">
        <v>282</v>
      </c>
      <c r="H73" s="469"/>
      <c r="I73" s="508" t="n">
        <v>141</v>
      </c>
      <c r="J73" s="393"/>
      <c r="K73" s="514" t="n">
        <v>70</v>
      </c>
      <c r="L73" s="469"/>
      <c r="M73" s="403" t="n">
        <f aca="false">C73+E73+G73+I73+K73</f>
        <v>761</v>
      </c>
      <c r="N73" s="469"/>
      <c r="O73" s="132" t="n">
        <f aca="false">SUM(C73:K73)</f>
        <v>761</v>
      </c>
      <c r="P73" s="132" t="n">
        <f aca="false">O73-M73</f>
        <v>0</v>
      </c>
    </row>
    <row r="74" customFormat="false" ht="12.75" hidden="false" customHeight="true" outlineLevel="0" collapsed="false">
      <c r="A74" s="496" t="n">
        <v>67</v>
      </c>
      <c r="B74" s="414" t="s">
        <v>219</v>
      </c>
      <c r="C74" s="514" t="n">
        <v>339.665191146881</v>
      </c>
      <c r="D74" s="469" t="s">
        <v>167</v>
      </c>
      <c r="E74" s="508" t="n">
        <v>545.107847082495</v>
      </c>
      <c r="F74" s="393" t="s">
        <v>167</v>
      </c>
      <c r="G74" s="514" t="n">
        <v>705.809657947686</v>
      </c>
      <c r="H74" s="469" t="s">
        <v>167</v>
      </c>
      <c r="I74" s="508" t="n">
        <v>377.101408450704</v>
      </c>
      <c r="J74" s="393" t="s">
        <v>167</v>
      </c>
      <c r="K74" s="514" t="n">
        <v>301.315895372233</v>
      </c>
      <c r="L74" s="469" t="s">
        <v>167</v>
      </c>
      <c r="M74" s="403" t="n">
        <f aca="false">C74+E74+G74+I74+K74</f>
        <v>2269</v>
      </c>
      <c r="N74" s="469"/>
      <c r="O74" s="132" t="n">
        <f aca="false">SUM(C74:K74)</f>
        <v>2269</v>
      </c>
      <c r="P74" s="132" t="n">
        <f aca="false">O74-M74</f>
        <v>0</v>
      </c>
    </row>
    <row r="75" customFormat="false" ht="12.75" hidden="false" customHeight="true" outlineLevel="0" collapsed="false">
      <c r="A75" s="496" t="n">
        <v>68</v>
      </c>
      <c r="B75" s="414" t="s">
        <v>220</v>
      </c>
      <c r="C75" s="514" t="n">
        <v>279</v>
      </c>
      <c r="D75" s="398"/>
      <c r="E75" s="508" t="n">
        <v>361</v>
      </c>
      <c r="F75" s="403"/>
      <c r="G75" s="514" t="n">
        <v>437</v>
      </c>
      <c r="H75" s="469"/>
      <c r="I75" s="508" t="n">
        <v>258</v>
      </c>
      <c r="J75" s="393"/>
      <c r="K75" s="514" t="n">
        <v>152</v>
      </c>
      <c r="L75" s="469"/>
      <c r="M75" s="403" t="n">
        <f aca="false">C75+E75+G75+I75+K75</f>
        <v>1487</v>
      </c>
      <c r="N75" s="469"/>
      <c r="O75" s="132" t="n">
        <f aca="false">SUM(C75:K75)</f>
        <v>1487</v>
      </c>
      <c r="P75" s="132" t="n">
        <f aca="false">O75-M75</f>
        <v>0</v>
      </c>
    </row>
    <row r="76" customFormat="false" ht="12.75" hidden="false" customHeight="true" outlineLevel="0" collapsed="false">
      <c r="A76" s="496" t="n">
        <v>69</v>
      </c>
      <c r="B76" s="414" t="s">
        <v>221</v>
      </c>
      <c r="C76" s="514" t="n">
        <v>400</v>
      </c>
      <c r="D76" s="398"/>
      <c r="E76" s="508" t="n">
        <v>615</v>
      </c>
      <c r="F76" s="403"/>
      <c r="G76" s="514" t="n">
        <v>849</v>
      </c>
      <c r="H76" s="469"/>
      <c r="I76" s="508" t="n">
        <v>532</v>
      </c>
      <c r="J76" s="393"/>
      <c r="K76" s="514" t="n">
        <v>274</v>
      </c>
      <c r="L76" s="469"/>
      <c r="M76" s="403" t="n">
        <f aca="false">C76+E76+G76+I76+K76</f>
        <v>2670</v>
      </c>
      <c r="N76" s="469"/>
      <c r="O76" s="132" t="n">
        <f aca="false">SUM(C76:K76)</f>
        <v>2670</v>
      </c>
      <c r="P76" s="132" t="n">
        <f aca="false">O76-M76</f>
        <v>0</v>
      </c>
    </row>
    <row r="77" customFormat="false" ht="12.75" hidden="false" customHeight="true" outlineLevel="0" collapsed="false">
      <c r="A77" s="496" t="n">
        <v>70</v>
      </c>
      <c r="B77" s="414" t="s">
        <v>222</v>
      </c>
      <c r="C77" s="514" t="n">
        <v>64</v>
      </c>
      <c r="D77" s="398"/>
      <c r="E77" s="508" t="n">
        <v>131</v>
      </c>
      <c r="F77" s="403"/>
      <c r="G77" s="514" t="n">
        <v>202</v>
      </c>
      <c r="H77" s="469"/>
      <c r="I77" s="508" t="n">
        <v>96</v>
      </c>
      <c r="J77" s="393"/>
      <c r="K77" s="514" t="n">
        <v>94</v>
      </c>
      <c r="L77" s="469"/>
      <c r="M77" s="403" t="n">
        <f aca="false">C77+E77+G77+I77+K77</f>
        <v>587</v>
      </c>
      <c r="N77" s="469"/>
      <c r="O77" s="132" t="n">
        <f aca="false">SUM(C77:K77)</f>
        <v>587</v>
      </c>
      <c r="P77" s="132" t="n">
        <f aca="false">O77-M77</f>
        <v>0</v>
      </c>
    </row>
    <row r="78" customFormat="false" ht="12.75" hidden="false" customHeight="true" outlineLevel="0" collapsed="false">
      <c r="A78" s="496" t="n">
        <v>71</v>
      </c>
      <c r="B78" s="414" t="s">
        <v>223</v>
      </c>
      <c r="C78" s="514" t="n">
        <v>121</v>
      </c>
      <c r="D78" s="398"/>
      <c r="E78" s="508" t="n">
        <v>244</v>
      </c>
      <c r="F78" s="403"/>
      <c r="G78" s="514" t="n">
        <v>347</v>
      </c>
      <c r="H78" s="469"/>
      <c r="I78" s="508" t="n">
        <v>171</v>
      </c>
      <c r="J78" s="393"/>
      <c r="K78" s="514" t="n">
        <v>98</v>
      </c>
      <c r="L78" s="469"/>
      <c r="M78" s="403" t="n">
        <f aca="false">C78+E78+G78+I78+K78</f>
        <v>981</v>
      </c>
      <c r="N78" s="469"/>
      <c r="O78" s="132" t="n">
        <f aca="false">SUM(C78:K78)</f>
        <v>981</v>
      </c>
      <c r="P78" s="132" t="n">
        <f aca="false">O78-M78</f>
        <v>0</v>
      </c>
    </row>
    <row r="79" customFormat="false" ht="12.75" hidden="false" customHeight="true" outlineLevel="0" collapsed="false">
      <c r="A79" s="496" t="n">
        <v>72</v>
      </c>
      <c r="B79" s="414" t="s">
        <v>224</v>
      </c>
      <c r="C79" s="514" t="n">
        <v>163</v>
      </c>
      <c r="D79" s="398"/>
      <c r="E79" s="508" t="n">
        <v>274</v>
      </c>
      <c r="F79" s="403"/>
      <c r="G79" s="514" t="n">
        <v>366</v>
      </c>
      <c r="H79" s="469"/>
      <c r="I79" s="508" t="n">
        <v>184</v>
      </c>
      <c r="J79" s="393"/>
      <c r="K79" s="514" t="n">
        <v>105</v>
      </c>
      <c r="L79" s="469"/>
      <c r="M79" s="403" t="n">
        <f aca="false">C79+E79+G79+I79+K79</f>
        <v>1092</v>
      </c>
      <c r="N79" s="469"/>
      <c r="O79" s="132" t="n">
        <f aca="false">SUM(C79:K79)</f>
        <v>1092</v>
      </c>
      <c r="P79" s="132" t="n">
        <f aca="false">O79-M79</f>
        <v>0</v>
      </c>
    </row>
    <row r="80" customFormat="false" ht="12.75" hidden="false" customHeight="true" outlineLevel="0" collapsed="false">
      <c r="A80" s="496" t="n">
        <v>73</v>
      </c>
      <c r="B80" s="414" t="s">
        <v>225</v>
      </c>
      <c r="C80" s="514" t="n">
        <v>137</v>
      </c>
      <c r="D80" s="398"/>
      <c r="E80" s="508" t="n">
        <v>215</v>
      </c>
      <c r="F80" s="403"/>
      <c r="G80" s="514" t="n">
        <v>286</v>
      </c>
      <c r="H80" s="469"/>
      <c r="I80" s="508" t="n">
        <v>155</v>
      </c>
      <c r="J80" s="393"/>
      <c r="K80" s="514" t="n">
        <v>102</v>
      </c>
      <c r="L80" s="469"/>
      <c r="M80" s="403" t="n">
        <f aca="false">C80+E80+G80+I80+K80</f>
        <v>895</v>
      </c>
      <c r="N80" s="469"/>
      <c r="O80" s="132" t="n">
        <f aca="false">SUM(C80:K80)</f>
        <v>895</v>
      </c>
      <c r="P80" s="132" t="n">
        <f aca="false">O80-M80</f>
        <v>0</v>
      </c>
    </row>
    <row r="81" customFormat="false" ht="12.75" hidden="false" customHeight="true" outlineLevel="0" collapsed="false">
      <c r="A81" s="496" t="n">
        <v>74</v>
      </c>
      <c r="B81" s="414" t="s">
        <v>226</v>
      </c>
      <c r="C81" s="514" t="n">
        <v>144</v>
      </c>
      <c r="D81" s="398"/>
      <c r="E81" s="508" t="n">
        <v>182</v>
      </c>
      <c r="F81" s="403"/>
      <c r="G81" s="514" t="n">
        <v>280</v>
      </c>
      <c r="H81" s="469"/>
      <c r="I81" s="508" t="n">
        <v>172</v>
      </c>
      <c r="J81" s="393"/>
      <c r="K81" s="514" t="n">
        <v>87</v>
      </c>
      <c r="L81" s="469"/>
      <c r="M81" s="403" t="n">
        <f aca="false">C81+E81+G81+I81+K81</f>
        <v>865</v>
      </c>
      <c r="N81" s="469"/>
      <c r="O81" s="132" t="n">
        <f aca="false">SUM(C81:K81)</f>
        <v>865</v>
      </c>
      <c r="P81" s="132" t="n">
        <f aca="false">O81-M81</f>
        <v>0</v>
      </c>
    </row>
    <row r="82" customFormat="false" ht="12.75" hidden="false" customHeight="true" outlineLevel="0" collapsed="false">
      <c r="A82" s="496" t="n">
        <v>75</v>
      </c>
      <c r="B82" s="414" t="s">
        <v>227</v>
      </c>
      <c r="C82" s="514" t="n">
        <v>541</v>
      </c>
      <c r="D82" s="398"/>
      <c r="E82" s="508" t="n">
        <v>651</v>
      </c>
      <c r="F82" s="403"/>
      <c r="G82" s="514" t="n">
        <v>1316</v>
      </c>
      <c r="H82" s="469"/>
      <c r="I82" s="508" t="n">
        <v>1465</v>
      </c>
      <c r="J82" s="393"/>
      <c r="K82" s="514" t="n">
        <v>1280</v>
      </c>
      <c r="L82" s="469"/>
      <c r="M82" s="403" t="n">
        <f aca="false">C82+E82+G82+I82+K82</f>
        <v>5253</v>
      </c>
      <c r="N82" s="469"/>
      <c r="O82" s="132" t="n">
        <f aca="false">SUM(C82:K82)</f>
        <v>5253</v>
      </c>
      <c r="P82" s="132" t="n">
        <f aca="false">O82-M82</f>
        <v>0</v>
      </c>
    </row>
    <row r="83" customFormat="false" ht="12.75" hidden="false" customHeight="true" outlineLevel="0" collapsed="false">
      <c r="A83" s="496" t="n">
        <v>76</v>
      </c>
      <c r="B83" s="414" t="s">
        <v>228</v>
      </c>
      <c r="C83" s="514" t="n">
        <v>473</v>
      </c>
      <c r="D83" s="469"/>
      <c r="E83" s="508" t="n">
        <v>889</v>
      </c>
      <c r="F83" s="393"/>
      <c r="G83" s="514" t="n">
        <v>1227</v>
      </c>
      <c r="H83" s="469"/>
      <c r="I83" s="508" t="n">
        <v>606</v>
      </c>
      <c r="J83" s="393"/>
      <c r="K83" s="514" t="n">
        <v>385</v>
      </c>
      <c r="L83" s="469"/>
      <c r="M83" s="403" t="n">
        <f aca="false">C83+E83+G83+I83+K83</f>
        <v>3580</v>
      </c>
      <c r="N83" s="469"/>
      <c r="O83" s="132" t="n">
        <f aca="false">SUM(C83:K83)</f>
        <v>3580</v>
      </c>
      <c r="P83" s="132" t="n">
        <f aca="false">O83-M83</f>
        <v>0</v>
      </c>
    </row>
    <row r="84" customFormat="false" ht="12.75" hidden="false" customHeight="true" outlineLevel="0" collapsed="false">
      <c r="A84" s="496" t="n">
        <v>77</v>
      </c>
      <c r="B84" s="414" t="s">
        <v>229</v>
      </c>
      <c r="C84" s="514" t="n">
        <v>382</v>
      </c>
      <c r="D84" s="398"/>
      <c r="E84" s="508" t="n">
        <v>563</v>
      </c>
      <c r="F84" s="403"/>
      <c r="G84" s="514" t="n">
        <v>825</v>
      </c>
      <c r="H84" s="469"/>
      <c r="I84" s="508" t="n">
        <v>413</v>
      </c>
      <c r="J84" s="393"/>
      <c r="K84" s="514" t="n">
        <v>343</v>
      </c>
      <c r="L84" s="469"/>
      <c r="M84" s="403" t="n">
        <f aca="false">C84+E84+G84+I84+K84</f>
        <v>2526</v>
      </c>
      <c r="N84" s="469"/>
      <c r="O84" s="132" t="n">
        <f aca="false">SUM(C84:K84)</f>
        <v>2526</v>
      </c>
      <c r="P84" s="132" t="n">
        <f aca="false">O84-M84</f>
        <v>0</v>
      </c>
    </row>
    <row r="85" customFormat="false" ht="12.75" hidden="false" customHeight="true" outlineLevel="0" collapsed="false">
      <c r="A85" s="496" t="n">
        <v>78</v>
      </c>
      <c r="B85" s="414" t="s">
        <v>230</v>
      </c>
      <c r="C85" s="514" t="n">
        <v>219</v>
      </c>
      <c r="D85" s="398"/>
      <c r="E85" s="508" t="n">
        <v>397</v>
      </c>
      <c r="F85" s="403"/>
      <c r="G85" s="514" t="n">
        <v>612</v>
      </c>
      <c r="H85" s="469"/>
      <c r="I85" s="508" t="n">
        <v>328</v>
      </c>
      <c r="J85" s="393"/>
      <c r="K85" s="514" t="n">
        <v>370</v>
      </c>
      <c r="L85" s="469"/>
      <c r="M85" s="403" t="n">
        <f aca="false">C85+E85+G85+I85+K85</f>
        <v>1926</v>
      </c>
      <c r="N85" s="469"/>
      <c r="O85" s="132" t="n">
        <f aca="false">SUM(C85:K85)</f>
        <v>1926</v>
      </c>
      <c r="P85" s="132" t="n">
        <f aca="false">O85-M85</f>
        <v>0</v>
      </c>
    </row>
    <row r="86" customFormat="false" ht="12.75" hidden="false" customHeight="true" outlineLevel="0" collapsed="false">
      <c r="A86" s="496" t="n">
        <v>79</v>
      </c>
      <c r="B86" s="414" t="s">
        <v>231</v>
      </c>
      <c r="C86" s="514" t="n">
        <v>119</v>
      </c>
      <c r="D86" s="469" t="s">
        <v>167</v>
      </c>
      <c r="E86" s="508" t="n">
        <v>208</v>
      </c>
      <c r="F86" s="393" t="s">
        <v>167</v>
      </c>
      <c r="G86" s="514" t="n">
        <v>276</v>
      </c>
      <c r="H86" s="469" t="s">
        <v>167</v>
      </c>
      <c r="I86" s="508" t="n">
        <v>137</v>
      </c>
      <c r="J86" s="393" t="s">
        <v>167</v>
      </c>
      <c r="K86" s="514" t="n">
        <v>137</v>
      </c>
      <c r="L86" s="469" t="s">
        <v>167</v>
      </c>
      <c r="M86" s="403" t="n">
        <f aca="false">C86+E86+G86+I86+K86</f>
        <v>877</v>
      </c>
      <c r="N86" s="469"/>
      <c r="O86" s="132" t="n">
        <f aca="false">SUM(C86:K86)</f>
        <v>877</v>
      </c>
      <c r="P86" s="132" t="n">
        <f aca="false">O86-M86</f>
        <v>0</v>
      </c>
    </row>
    <row r="87" customFormat="false" ht="12.75" hidden="false" customHeight="true" outlineLevel="0" collapsed="false">
      <c r="A87" s="496" t="n">
        <v>80</v>
      </c>
      <c r="B87" s="414" t="s">
        <v>232</v>
      </c>
      <c r="C87" s="514" t="n">
        <v>195</v>
      </c>
      <c r="D87" s="398"/>
      <c r="E87" s="508" t="n">
        <v>315</v>
      </c>
      <c r="F87" s="403"/>
      <c r="G87" s="514" t="n">
        <v>471</v>
      </c>
      <c r="H87" s="469"/>
      <c r="I87" s="508" t="n">
        <v>270</v>
      </c>
      <c r="J87" s="393"/>
      <c r="K87" s="514" t="n">
        <v>197</v>
      </c>
      <c r="L87" s="469"/>
      <c r="M87" s="403" t="n">
        <f aca="false">C87+E87+G87+I87+K87</f>
        <v>1448</v>
      </c>
      <c r="N87" s="469"/>
      <c r="O87" s="132" t="n">
        <f aca="false">SUM(C87:K87)</f>
        <v>1448</v>
      </c>
      <c r="P87" s="132" t="n">
        <f aca="false">O87-M87</f>
        <v>0</v>
      </c>
    </row>
    <row r="88" customFormat="false" ht="12.75" hidden="false" customHeight="true" outlineLevel="0" collapsed="false">
      <c r="A88" s="496" t="n">
        <v>81</v>
      </c>
      <c r="B88" s="414" t="s">
        <v>233</v>
      </c>
      <c r="C88" s="514" t="n">
        <v>111</v>
      </c>
      <c r="D88" s="398"/>
      <c r="E88" s="508" t="n">
        <v>200</v>
      </c>
      <c r="F88" s="403"/>
      <c r="G88" s="514" t="n">
        <v>265</v>
      </c>
      <c r="H88" s="469"/>
      <c r="I88" s="508" t="n">
        <v>111</v>
      </c>
      <c r="J88" s="393"/>
      <c r="K88" s="514" t="n">
        <v>85</v>
      </c>
      <c r="L88" s="469"/>
      <c r="M88" s="403" t="n">
        <f aca="false">C88+E88+G88+I88+K88</f>
        <v>772</v>
      </c>
      <c r="N88" s="469"/>
      <c r="O88" s="132" t="n">
        <f aca="false">SUM(C88:K88)</f>
        <v>772</v>
      </c>
      <c r="P88" s="132" t="n">
        <f aca="false">O88-M88</f>
        <v>0</v>
      </c>
      <c r="T88" s="403"/>
    </row>
    <row r="89" customFormat="false" ht="12.75" hidden="false" customHeight="true" outlineLevel="0" collapsed="false">
      <c r="A89" s="496" t="n">
        <v>82</v>
      </c>
      <c r="B89" s="414" t="s">
        <v>234</v>
      </c>
      <c r="C89" s="514" t="n">
        <v>76</v>
      </c>
      <c r="D89" s="398"/>
      <c r="E89" s="508" t="n">
        <v>92</v>
      </c>
      <c r="F89" s="403"/>
      <c r="G89" s="514" t="n">
        <v>125</v>
      </c>
      <c r="H89" s="469"/>
      <c r="I89" s="508" t="n">
        <v>62</v>
      </c>
      <c r="J89" s="393"/>
      <c r="K89" s="514" t="n">
        <v>45</v>
      </c>
      <c r="L89" s="469"/>
      <c r="M89" s="403" t="n">
        <f aca="false">C89+E89+G89+I89+K89</f>
        <v>400</v>
      </c>
      <c r="N89" s="469"/>
      <c r="O89" s="132" t="n">
        <f aca="false">SUM(C89:K89)</f>
        <v>400</v>
      </c>
      <c r="P89" s="132" t="n">
        <f aca="false">O89-M89</f>
        <v>0</v>
      </c>
      <c r="T89" s="403"/>
    </row>
    <row r="90" customFormat="false" ht="12.75" hidden="false" customHeight="true" outlineLevel="0" collapsed="false">
      <c r="A90" s="496" t="n">
        <v>83</v>
      </c>
      <c r="B90" s="414" t="s">
        <v>235</v>
      </c>
      <c r="C90" s="514" t="n">
        <v>158</v>
      </c>
      <c r="D90" s="398"/>
      <c r="E90" s="508" t="n">
        <v>191</v>
      </c>
      <c r="F90" s="403"/>
      <c r="G90" s="514" t="n">
        <v>302</v>
      </c>
      <c r="H90" s="469"/>
      <c r="I90" s="508" t="n">
        <v>188</v>
      </c>
      <c r="J90" s="393"/>
      <c r="K90" s="514" t="n">
        <v>146</v>
      </c>
      <c r="L90" s="469"/>
      <c r="M90" s="403" t="n">
        <f aca="false">C90+E90+G90+I90+K90</f>
        <v>985</v>
      </c>
      <c r="N90" s="469"/>
      <c r="O90" s="132" t="n">
        <f aca="false">SUM(C90:K90)</f>
        <v>985</v>
      </c>
      <c r="P90" s="132" t="n">
        <f aca="false">O90-M90</f>
        <v>0</v>
      </c>
    </row>
    <row r="91" customFormat="false" ht="12.75" hidden="false" customHeight="true" outlineLevel="0" collapsed="false">
      <c r="A91" s="496" t="n">
        <v>84</v>
      </c>
      <c r="B91" s="414" t="s">
        <v>236</v>
      </c>
      <c r="C91" s="514" t="n">
        <v>143</v>
      </c>
      <c r="D91" s="398"/>
      <c r="E91" s="508" t="n">
        <v>256</v>
      </c>
      <c r="F91" s="403"/>
      <c r="G91" s="514" t="n">
        <v>364</v>
      </c>
      <c r="H91" s="469"/>
      <c r="I91" s="508" t="n">
        <v>145</v>
      </c>
      <c r="J91" s="393"/>
      <c r="K91" s="514" t="n">
        <v>159</v>
      </c>
      <c r="L91" s="469"/>
      <c r="M91" s="403" t="n">
        <f aca="false">C91+E91+G91+I91+K91</f>
        <v>1067</v>
      </c>
      <c r="N91" s="469"/>
      <c r="O91" s="132" t="n">
        <f aca="false">SUM(C91:K91)</f>
        <v>1067</v>
      </c>
      <c r="P91" s="132" t="n">
        <f aca="false">O91-M91</f>
        <v>0</v>
      </c>
    </row>
    <row r="92" customFormat="false" ht="12.75" hidden="false" customHeight="true" outlineLevel="0" collapsed="false">
      <c r="A92" s="496" t="n">
        <v>85</v>
      </c>
      <c r="B92" s="414" t="s">
        <v>237</v>
      </c>
      <c r="C92" s="514" t="n">
        <v>127</v>
      </c>
      <c r="D92" s="398"/>
      <c r="E92" s="508" t="n">
        <v>181</v>
      </c>
      <c r="F92" s="403"/>
      <c r="G92" s="514" t="n">
        <v>289</v>
      </c>
      <c r="H92" s="469"/>
      <c r="I92" s="508" t="n">
        <v>148</v>
      </c>
      <c r="J92" s="393"/>
      <c r="K92" s="514" t="n">
        <v>120</v>
      </c>
      <c r="L92" s="469"/>
      <c r="M92" s="403" t="n">
        <f aca="false">C92+E92+G92+I92+K92</f>
        <v>865</v>
      </c>
      <c r="N92" s="469"/>
      <c r="O92" s="132" t="n">
        <f aca="false">SUM(C92:K92)</f>
        <v>865</v>
      </c>
      <c r="P92" s="132" t="n">
        <f aca="false">O92-M92</f>
        <v>0</v>
      </c>
    </row>
    <row r="93" customFormat="false" ht="12.75" hidden="false" customHeight="true" outlineLevel="0" collapsed="false">
      <c r="A93" s="496" t="n">
        <v>86</v>
      </c>
      <c r="B93" s="414" t="s">
        <v>238</v>
      </c>
      <c r="C93" s="514" t="n">
        <v>136</v>
      </c>
      <c r="D93" s="398"/>
      <c r="E93" s="508" t="n">
        <v>220</v>
      </c>
      <c r="F93" s="403"/>
      <c r="G93" s="514" t="n">
        <v>363</v>
      </c>
      <c r="H93" s="469"/>
      <c r="I93" s="508" t="n">
        <v>184</v>
      </c>
      <c r="J93" s="393"/>
      <c r="K93" s="514" t="n">
        <v>107</v>
      </c>
      <c r="L93" s="469"/>
      <c r="M93" s="403" t="n">
        <f aca="false">C93+E93+G93+I93+K93</f>
        <v>1010</v>
      </c>
      <c r="N93" s="469"/>
      <c r="O93" s="132" t="n">
        <f aca="false">SUM(C93:K93)</f>
        <v>1010</v>
      </c>
      <c r="P93" s="132" t="n">
        <f aca="false">O93-M93</f>
        <v>0</v>
      </c>
    </row>
    <row r="94" customFormat="false" ht="12.75" hidden="false" customHeight="true" outlineLevel="0" collapsed="false">
      <c r="A94" s="496" t="n">
        <v>87</v>
      </c>
      <c r="B94" s="414" t="s">
        <v>239</v>
      </c>
      <c r="C94" s="514" t="n">
        <v>99.1044776119403</v>
      </c>
      <c r="D94" s="469" t="s">
        <v>167</v>
      </c>
      <c r="E94" s="508" t="n">
        <v>146.454394693201</v>
      </c>
      <c r="F94" s="393" t="s">
        <v>167</v>
      </c>
      <c r="G94" s="514" t="n">
        <v>218.029850746269</v>
      </c>
      <c r="H94" s="469" t="s">
        <v>167</v>
      </c>
      <c r="I94" s="508" t="n">
        <v>113.419568822554</v>
      </c>
      <c r="J94" s="393" t="s">
        <v>167</v>
      </c>
      <c r="K94" s="514" t="n">
        <v>86.9917081260365</v>
      </c>
      <c r="L94" s="469" t="s">
        <v>167</v>
      </c>
      <c r="M94" s="403" t="n">
        <f aca="false">C94+E94+G94+I94+K94</f>
        <v>664</v>
      </c>
      <c r="N94" s="469"/>
      <c r="O94" s="132" t="n">
        <f aca="false">SUM(C94:K94)</f>
        <v>664</v>
      </c>
      <c r="P94" s="132" t="n">
        <f aca="false">O94-M94</f>
        <v>0</v>
      </c>
    </row>
    <row r="95" customFormat="false" ht="12.75" hidden="false" customHeight="true" outlineLevel="0" collapsed="false">
      <c r="A95" s="496" t="n">
        <v>88</v>
      </c>
      <c r="B95" s="414" t="s">
        <v>240</v>
      </c>
      <c r="C95" s="514" t="n">
        <v>141.95223880597</v>
      </c>
      <c r="D95" s="469" t="s">
        <v>167</v>
      </c>
      <c r="E95" s="508" t="n">
        <v>197.289552238806</v>
      </c>
      <c r="F95" s="393" t="s">
        <v>167</v>
      </c>
      <c r="G95" s="514" t="n">
        <v>273.077611940298</v>
      </c>
      <c r="H95" s="469" t="s">
        <v>167</v>
      </c>
      <c r="I95" s="508" t="n">
        <v>121.501492537313</v>
      </c>
      <c r="J95" s="393" t="s">
        <v>167</v>
      </c>
      <c r="K95" s="514" t="n">
        <v>72.1791044776119</v>
      </c>
      <c r="L95" s="469" t="s">
        <v>167</v>
      </c>
      <c r="M95" s="403" t="n">
        <f aca="false">C95+E95+G95+I95+K95</f>
        <v>806</v>
      </c>
      <c r="N95" s="469"/>
      <c r="O95" s="132" t="n">
        <f aca="false">SUM(C95:K95)</f>
        <v>806</v>
      </c>
      <c r="P95" s="132" t="n">
        <f aca="false">O95-M95</f>
        <v>0</v>
      </c>
    </row>
    <row r="96" customFormat="false" ht="12.75" hidden="false" customHeight="true" outlineLevel="0" collapsed="false">
      <c r="A96" s="496" t="n">
        <v>89</v>
      </c>
      <c r="B96" s="414" t="s">
        <v>241</v>
      </c>
      <c r="C96" s="514" t="n">
        <v>152</v>
      </c>
      <c r="D96" s="398"/>
      <c r="E96" s="508" t="n">
        <v>239</v>
      </c>
      <c r="F96" s="403"/>
      <c r="G96" s="514" t="n">
        <v>369</v>
      </c>
      <c r="H96" s="469"/>
      <c r="I96" s="508" t="n">
        <v>185</v>
      </c>
      <c r="J96" s="393"/>
      <c r="K96" s="514" t="n">
        <v>94</v>
      </c>
      <c r="L96" s="469"/>
      <c r="M96" s="403" t="n">
        <f aca="false">C96+E96+G96+I96+K96</f>
        <v>1039</v>
      </c>
      <c r="N96" s="469"/>
      <c r="O96" s="132" t="n">
        <f aca="false">SUM(C96:K96)</f>
        <v>1039</v>
      </c>
      <c r="P96" s="132" t="n">
        <f aca="false">O96-M96</f>
        <v>0</v>
      </c>
    </row>
    <row r="97" customFormat="false" ht="12.75" hidden="false" customHeight="true" outlineLevel="0" collapsed="false">
      <c r="A97" s="496" t="n">
        <v>90</v>
      </c>
      <c r="B97" s="414" t="s">
        <v>242</v>
      </c>
      <c r="C97" s="514" t="n">
        <v>36</v>
      </c>
      <c r="D97" s="398"/>
      <c r="E97" s="508" t="n">
        <v>57</v>
      </c>
      <c r="F97" s="403"/>
      <c r="G97" s="514" t="n">
        <v>67</v>
      </c>
      <c r="H97" s="469"/>
      <c r="I97" s="508" t="n">
        <v>44</v>
      </c>
      <c r="J97" s="393"/>
      <c r="K97" s="514" t="n">
        <v>50</v>
      </c>
      <c r="L97" s="469"/>
      <c r="M97" s="403" t="n">
        <f aca="false">C97+E97+G97+I97+K97</f>
        <v>254</v>
      </c>
      <c r="N97" s="469"/>
      <c r="O97" s="132" t="n">
        <f aca="false">SUM(C97:K97)</f>
        <v>254</v>
      </c>
      <c r="P97" s="132" t="n">
        <f aca="false">O97-M97</f>
        <v>0</v>
      </c>
    </row>
    <row r="98" customFormat="false" ht="12.75" hidden="false" customHeight="true" outlineLevel="0" collapsed="false">
      <c r="A98" s="496" t="n">
        <v>91</v>
      </c>
      <c r="B98" s="414" t="s">
        <v>243</v>
      </c>
      <c r="C98" s="514" t="n">
        <v>346</v>
      </c>
      <c r="D98" s="398"/>
      <c r="E98" s="508" t="n">
        <v>475</v>
      </c>
      <c r="F98" s="403"/>
      <c r="G98" s="514" t="n">
        <v>719</v>
      </c>
      <c r="H98" s="469"/>
      <c r="I98" s="508" t="n">
        <v>355</v>
      </c>
      <c r="J98" s="393"/>
      <c r="K98" s="514" t="n">
        <v>523</v>
      </c>
      <c r="L98" s="469"/>
      <c r="M98" s="403" t="n">
        <f aca="false">C98+E98+G98+I98+K98</f>
        <v>2418</v>
      </c>
      <c r="N98" s="469"/>
      <c r="O98" s="132" t="n">
        <f aca="false">SUM(C98:K98)</f>
        <v>2418</v>
      </c>
      <c r="P98" s="132" t="n">
        <f aca="false">O98-M98</f>
        <v>0</v>
      </c>
    </row>
    <row r="99" customFormat="false" ht="12.75" hidden="false" customHeight="true" outlineLevel="0" collapsed="false">
      <c r="A99" s="496" t="n">
        <v>92</v>
      </c>
      <c r="B99" s="414" t="s">
        <v>244</v>
      </c>
      <c r="C99" s="514" t="n">
        <v>300</v>
      </c>
      <c r="D99" s="398"/>
      <c r="E99" s="508" t="n">
        <v>464</v>
      </c>
      <c r="F99" s="403"/>
      <c r="G99" s="514" t="n">
        <v>746</v>
      </c>
      <c r="H99" s="469"/>
      <c r="I99" s="508" t="n">
        <v>410</v>
      </c>
      <c r="J99" s="393"/>
      <c r="K99" s="514" t="n">
        <v>362</v>
      </c>
      <c r="L99" s="469"/>
      <c r="M99" s="403" t="n">
        <f aca="false">C99+E99+G99+I99+K99</f>
        <v>2282</v>
      </c>
      <c r="N99" s="469"/>
      <c r="O99" s="132" t="n">
        <f aca="false">SUM(C99:K99)</f>
        <v>2282</v>
      </c>
      <c r="P99" s="132" t="n">
        <f aca="false">O99-M99</f>
        <v>0</v>
      </c>
    </row>
    <row r="100" customFormat="false" ht="12.75" hidden="false" customHeight="true" outlineLevel="0" collapsed="false">
      <c r="A100" s="496" t="n">
        <v>93</v>
      </c>
      <c r="B100" s="414" t="s">
        <v>245</v>
      </c>
      <c r="C100" s="514" t="n">
        <v>503</v>
      </c>
      <c r="D100" s="398"/>
      <c r="E100" s="508" t="n">
        <v>639</v>
      </c>
      <c r="F100" s="403"/>
      <c r="G100" s="514" t="n">
        <v>1072</v>
      </c>
      <c r="H100" s="469"/>
      <c r="I100" s="508" t="n">
        <v>949</v>
      </c>
      <c r="J100" s="393"/>
      <c r="K100" s="514" t="n">
        <v>869</v>
      </c>
      <c r="L100" s="469"/>
      <c r="M100" s="403" t="n">
        <f aca="false">C100+E100+G100+I100+K100</f>
        <v>4032</v>
      </c>
      <c r="N100" s="469"/>
      <c r="O100" s="132" t="n">
        <f aca="false">SUM(C100:K100)</f>
        <v>4032</v>
      </c>
      <c r="P100" s="132" t="n">
        <f aca="false">O100-M100</f>
        <v>0</v>
      </c>
    </row>
    <row r="101" customFormat="false" ht="12.75" hidden="false" customHeight="true" outlineLevel="0" collapsed="false">
      <c r="A101" s="496" t="n">
        <v>94</v>
      </c>
      <c r="B101" s="414" t="s">
        <v>246</v>
      </c>
      <c r="C101" s="514" t="n">
        <v>215</v>
      </c>
      <c r="D101" s="398"/>
      <c r="E101" s="508" t="n">
        <v>347</v>
      </c>
      <c r="F101" s="403"/>
      <c r="G101" s="514" t="n">
        <v>538</v>
      </c>
      <c r="H101" s="469"/>
      <c r="I101" s="508" t="n">
        <v>396</v>
      </c>
      <c r="J101" s="393"/>
      <c r="K101" s="514" t="n">
        <v>423</v>
      </c>
      <c r="L101" s="469"/>
      <c r="M101" s="403" t="n">
        <f aca="false">C101+E101+G101+I101+K101</f>
        <v>1919</v>
      </c>
      <c r="N101" s="469"/>
      <c r="O101" s="132" t="n">
        <f aca="false">SUM(C101:K101)</f>
        <v>1919</v>
      </c>
      <c r="P101" s="132" t="n">
        <f aca="false">O101-M101</f>
        <v>0</v>
      </c>
    </row>
    <row r="102" customFormat="false" ht="12.75" hidden="false" customHeight="true" outlineLevel="0" collapsed="false">
      <c r="A102" s="496" t="n">
        <v>95</v>
      </c>
      <c r="B102" s="414" t="s">
        <v>247</v>
      </c>
      <c r="C102" s="514" t="n">
        <v>200</v>
      </c>
      <c r="D102" s="398"/>
      <c r="E102" s="508" t="n">
        <v>340</v>
      </c>
      <c r="F102" s="403"/>
      <c r="G102" s="514" t="n">
        <v>494</v>
      </c>
      <c r="H102" s="469"/>
      <c r="I102" s="508" t="n">
        <v>268</v>
      </c>
      <c r="J102" s="393"/>
      <c r="K102" s="514" t="n">
        <v>257</v>
      </c>
      <c r="L102" s="469"/>
      <c r="M102" s="403" t="n">
        <f aca="false">C102+E102+G102+I102+K102</f>
        <v>1559</v>
      </c>
      <c r="N102" s="469"/>
      <c r="O102" s="132" t="n">
        <f aca="false">SUM(C102:K102)</f>
        <v>1559</v>
      </c>
      <c r="P102" s="132" t="n">
        <f aca="false">O102-M102</f>
        <v>0</v>
      </c>
    </row>
    <row r="103" customFormat="false" ht="12.75" hidden="false" customHeight="true" outlineLevel="0" collapsed="false">
      <c r="A103" s="496" t="n">
        <v>971</v>
      </c>
      <c r="B103" s="414" t="s">
        <v>248</v>
      </c>
      <c r="C103" s="514" t="n">
        <v>148</v>
      </c>
      <c r="D103" s="398"/>
      <c r="E103" s="508" t="n">
        <v>196</v>
      </c>
      <c r="F103" s="403"/>
      <c r="G103" s="514" t="n">
        <v>261</v>
      </c>
      <c r="H103" s="469"/>
      <c r="I103" s="508" t="n">
        <v>119</v>
      </c>
      <c r="J103" s="393"/>
      <c r="K103" s="514" t="n">
        <v>170</v>
      </c>
      <c r="L103" s="469"/>
      <c r="M103" s="403" t="n">
        <f aca="false">C103+E103+G103+I103+K103</f>
        <v>894</v>
      </c>
      <c r="N103" s="469"/>
      <c r="O103" s="132" t="n">
        <f aca="false">SUM(C103:K103)</f>
        <v>894</v>
      </c>
      <c r="P103" s="132" t="n">
        <f aca="false">O103-M103</f>
        <v>0</v>
      </c>
    </row>
    <row r="104" customFormat="false" ht="12.75" hidden="false" customHeight="true" outlineLevel="0" collapsed="false">
      <c r="A104" s="496" t="n">
        <v>972</v>
      </c>
      <c r="B104" s="414" t="s">
        <v>249</v>
      </c>
      <c r="C104" s="514" t="n">
        <v>145</v>
      </c>
      <c r="D104" s="398"/>
      <c r="E104" s="508" t="n">
        <v>238</v>
      </c>
      <c r="F104" s="403"/>
      <c r="G104" s="514" t="n">
        <v>378</v>
      </c>
      <c r="H104" s="469" t="s">
        <v>167</v>
      </c>
      <c r="I104" s="508" t="n">
        <v>177</v>
      </c>
      <c r="J104" s="393" t="s">
        <v>167</v>
      </c>
      <c r="K104" s="514" t="n">
        <v>147</v>
      </c>
      <c r="L104" s="469" t="s">
        <v>167</v>
      </c>
      <c r="M104" s="403" t="n">
        <f aca="false">C104+E104+G104+I104+K104</f>
        <v>1085</v>
      </c>
      <c r="N104" s="469"/>
      <c r="O104" s="132" t="n">
        <f aca="false">SUM(C104:K104)</f>
        <v>1085</v>
      </c>
      <c r="P104" s="132" t="n">
        <f aca="false">O104-M104</f>
        <v>0</v>
      </c>
    </row>
    <row r="105" customFormat="false" ht="12.75" hidden="false" customHeight="true" outlineLevel="0" collapsed="false">
      <c r="A105" s="496" t="n">
        <v>973</v>
      </c>
      <c r="B105" s="414" t="s">
        <v>250</v>
      </c>
      <c r="C105" s="514" t="n">
        <v>89</v>
      </c>
      <c r="D105" s="469" t="s">
        <v>167</v>
      </c>
      <c r="E105" s="508" t="n">
        <v>96</v>
      </c>
      <c r="F105" s="393" t="s">
        <v>167</v>
      </c>
      <c r="G105" s="514" t="n">
        <v>142</v>
      </c>
      <c r="H105" s="469" t="s">
        <v>167</v>
      </c>
      <c r="I105" s="508" t="n">
        <v>103</v>
      </c>
      <c r="J105" s="393" t="s">
        <v>167</v>
      </c>
      <c r="K105" s="514" t="n">
        <v>33</v>
      </c>
      <c r="L105" s="469" t="s">
        <v>167</v>
      </c>
      <c r="M105" s="403" t="n">
        <f aca="false">C105+E105+G105+I105+K105</f>
        <v>463</v>
      </c>
      <c r="N105" s="469" t="s">
        <v>167</v>
      </c>
      <c r="O105" s="132" t="n">
        <f aca="false">SUM(C105:K105)</f>
        <v>463</v>
      </c>
      <c r="P105" s="132" t="n">
        <f aca="false">O105-M105</f>
        <v>0</v>
      </c>
    </row>
    <row r="106" customFormat="false" ht="12.75" hidden="false" customHeight="true" outlineLevel="0" collapsed="false">
      <c r="A106" s="499" t="n">
        <v>974</v>
      </c>
      <c r="B106" s="500" t="s">
        <v>251</v>
      </c>
      <c r="C106" s="515" t="n">
        <v>273</v>
      </c>
      <c r="D106" s="408"/>
      <c r="E106" s="516" t="n">
        <v>451</v>
      </c>
      <c r="F106" s="484"/>
      <c r="G106" s="515" t="n">
        <v>663</v>
      </c>
      <c r="H106" s="471"/>
      <c r="I106" s="516" t="n">
        <v>335</v>
      </c>
      <c r="J106" s="472"/>
      <c r="K106" s="515" t="n">
        <v>240</v>
      </c>
      <c r="L106" s="471"/>
      <c r="M106" s="484" t="n">
        <f aca="false">C106+E106+G106+I106+K106</f>
        <v>1962</v>
      </c>
      <c r="N106" s="471"/>
      <c r="O106" s="132" t="n">
        <f aca="false">SUM(C106:K106)</f>
        <v>1962</v>
      </c>
      <c r="P106" s="132" t="n">
        <f aca="false">O106-M106</f>
        <v>0</v>
      </c>
    </row>
    <row r="107" customFormat="false" ht="11.25" hidden="false" customHeight="true" outlineLevel="0" collapsed="false">
      <c r="B107" s="414"/>
      <c r="C107" s="194"/>
      <c r="D107" s="393"/>
      <c r="E107" s="194"/>
      <c r="F107" s="393"/>
      <c r="G107" s="194"/>
      <c r="H107" s="393"/>
      <c r="I107" s="194"/>
      <c r="J107" s="393"/>
      <c r="K107" s="194"/>
      <c r="L107" s="393"/>
      <c r="M107" s="194"/>
      <c r="N107" s="393"/>
    </row>
    <row r="108" customFormat="false" ht="12.75" hidden="false" customHeight="true" outlineLevel="0" collapsed="false">
      <c r="A108" s="417" t="s">
        <v>252</v>
      </c>
      <c r="B108" s="417"/>
      <c r="C108" s="418" t="n">
        <f aca="false">SUM(C4:D102)</f>
        <v>18076.1217764287</v>
      </c>
      <c r="D108" s="419"/>
      <c r="E108" s="420" t="n">
        <f aca="false">SUM(E4:F102)</f>
        <v>28867.147980275</v>
      </c>
      <c r="F108" s="420"/>
      <c r="G108" s="418" t="n">
        <f aca="false">SUM(G4:H102)</f>
        <v>41671.6618232961</v>
      </c>
      <c r="H108" s="419"/>
      <c r="I108" s="420" t="n">
        <f aca="false">SUM(I4:J102)</f>
        <v>22570.9081742452</v>
      </c>
      <c r="J108" s="420"/>
      <c r="K108" s="418" t="n">
        <f aca="false">SUM(K4:L102)</f>
        <v>17909.160245755</v>
      </c>
      <c r="L108" s="419"/>
      <c r="M108" s="420" t="n">
        <f aca="false">SUM(M4:N102)</f>
        <v>129095</v>
      </c>
      <c r="N108" s="475"/>
      <c r="O108" s="517"/>
      <c r="P108" s="518"/>
    </row>
    <row r="109" customFormat="false" ht="12.75" hidden="false" customHeight="true" outlineLevel="0" collapsed="false">
      <c r="A109" s="505" t="s">
        <v>253</v>
      </c>
      <c r="B109" s="505"/>
      <c r="C109" s="423" t="n">
        <f aca="false">SUM(C103:C106)</f>
        <v>655</v>
      </c>
      <c r="D109" s="424"/>
      <c r="E109" s="425" t="n">
        <f aca="false">SUM(E103:E106)</f>
        <v>981</v>
      </c>
      <c r="F109" s="425"/>
      <c r="G109" s="423" t="n">
        <f aca="false">SUM(G103:G106)</f>
        <v>1444</v>
      </c>
      <c r="H109" s="424"/>
      <c r="I109" s="425" t="n">
        <f aca="false">SUM(I103:I106)</f>
        <v>734</v>
      </c>
      <c r="J109" s="425"/>
      <c r="K109" s="423" t="n">
        <f aca="false">SUM(K103:K106)</f>
        <v>590</v>
      </c>
      <c r="L109" s="424"/>
      <c r="M109" s="425" t="n">
        <f aca="false">SUM(M103:M106)</f>
        <v>4404</v>
      </c>
      <c r="N109" s="477"/>
      <c r="O109" s="403"/>
      <c r="P109" s="519"/>
    </row>
    <row r="110" customFormat="false" ht="12.75" hidden="false" customHeight="true" outlineLevel="0" collapsed="false">
      <c r="A110" s="506" t="s">
        <v>254</v>
      </c>
      <c r="B110" s="506"/>
      <c r="C110" s="429" t="n">
        <f aca="false">SUM(C108:C109)</f>
        <v>18731.1217764287</v>
      </c>
      <c r="D110" s="430"/>
      <c r="E110" s="431" t="n">
        <f aca="false">SUM(E108:E109)</f>
        <v>29848.147980275</v>
      </c>
      <c r="F110" s="431"/>
      <c r="G110" s="429" t="n">
        <f aca="false">SUM(G108:G109)</f>
        <v>43115.6618232961</v>
      </c>
      <c r="H110" s="430"/>
      <c r="I110" s="431" t="n">
        <f aca="false">SUM(I108:I109)</f>
        <v>23304.9081742452</v>
      </c>
      <c r="J110" s="431"/>
      <c r="K110" s="429" t="n">
        <f aca="false">SUM(K108:K109)</f>
        <v>18499.160245755</v>
      </c>
      <c r="L110" s="430"/>
      <c r="M110" s="431" t="n">
        <f aca="false">SUM(M108:M109)</f>
        <v>133499</v>
      </c>
      <c r="N110" s="478"/>
      <c r="O110" s="520"/>
      <c r="P110" s="521"/>
    </row>
    <row r="111" customFormat="false" ht="11.25" hidden="false" customHeight="false" outlineLevel="0" collapsed="false">
      <c r="A111" s="403" t="s">
        <v>300</v>
      </c>
      <c r="B111" s="403"/>
      <c r="C111" s="403"/>
      <c r="D111" s="403"/>
      <c r="E111" s="403"/>
      <c r="F111" s="403"/>
      <c r="G111" s="403"/>
      <c r="H111" s="403"/>
      <c r="I111" s="403"/>
      <c r="J111" s="403"/>
      <c r="K111" s="403"/>
      <c r="L111" s="403"/>
      <c r="M111" s="403"/>
      <c r="N111" s="393"/>
    </row>
    <row r="112" customFormat="false" ht="6.75" hidden="false" customHeight="true" outlineLevel="0" collapsed="false"/>
  </sheetData>
  <mergeCells count="18">
    <mergeCell ref="A1:N1"/>
    <mergeCell ref="A3:B3"/>
    <mergeCell ref="C3:D3"/>
    <mergeCell ref="E3:F3"/>
    <mergeCell ref="G3:H3"/>
    <mergeCell ref="I3:J3"/>
    <mergeCell ref="K3:L3"/>
    <mergeCell ref="M3:N3"/>
    <mergeCell ref="A59:B59"/>
    <mergeCell ref="C59:D59"/>
    <mergeCell ref="E59:F59"/>
    <mergeCell ref="G59:H59"/>
    <mergeCell ref="I59:J59"/>
    <mergeCell ref="K59:L59"/>
    <mergeCell ref="M59:N59"/>
    <mergeCell ref="A108:B108"/>
    <mergeCell ref="A109:B109"/>
    <mergeCell ref="A110:B110"/>
  </mergeCells>
  <conditionalFormatting sqref="K4:K56 I4:I56 G4:G56 C4:C56 E4:E56 C60:C106 E60:E106 G60:G106 I60:I106 K60:K106">
    <cfRule type="expression" priority="2" aboveAverage="0" equalAverage="0" bottom="0" percent="0" rank="0" text="" dxfId="0">
      <formula>"TOTAL DT 08"</formula>
    </cfRule>
  </conditionalFormatting>
  <conditionalFormatting sqref="C4:C56">
    <cfRule type="expression" priority="3" aboveAverage="0" equalAverage="0" bottom="0" percent="0" rank="0" text="" dxfId="1">
      <formula>"TOTAL DT 08"</formula>
    </cfRule>
  </conditionalFormatting>
  <conditionalFormatting sqref="C60:C106">
    <cfRule type="expression" priority="4" aboveAverage="0" equalAverage="0" bottom="0" percent="0" rank="0" text="" dxfId="2">
      <formula>"TOTAL DT 08"</formula>
    </cfRule>
  </conditionalFormatting>
  <conditionalFormatting sqref="E4:E56">
    <cfRule type="expression" priority="5" aboveAverage="0" equalAverage="0" bottom="0" percent="0" rank="0" text="" dxfId="3">
      <formula>"TOTAL DT 08"</formula>
    </cfRule>
  </conditionalFormatting>
  <conditionalFormatting sqref="E60:E106">
    <cfRule type="expression" priority="6" aboveAverage="0" equalAverage="0" bottom="0" percent="0" rank="0" text="" dxfId="4">
      <formula>"TOTAL DT 08"</formula>
    </cfRule>
  </conditionalFormatting>
  <conditionalFormatting sqref="G4:G56">
    <cfRule type="expression" priority="7" aboveAverage="0" equalAverage="0" bottom="0" percent="0" rank="0" text="" dxfId="5">
      <formula>"TOTAL DT 08"</formula>
    </cfRule>
  </conditionalFormatting>
  <conditionalFormatting sqref="G60:G106">
    <cfRule type="expression" priority="8" aboveAverage="0" equalAverage="0" bottom="0" percent="0" rank="0" text="" dxfId="6">
      <formula>"TOTAL DT 08"</formula>
    </cfRule>
  </conditionalFormatting>
  <conditionalFormatting sqref="I4:I56">
    <cfRule type="expression" priority="9" aboveAverage="0" equalAverage="0" bottom="0" percent="0" rank="0" text="" dxfId="7">
      <formula>"TOTAL DT 08"</formula>
    </cfRule>
  </conditionalFormatting>
  <conditionalFormatting sqref="I60:I106">
    <cfRule type="expression" priority="10" aboveAverage="0" equalAverage="0" bottom="0" percent="0" rank="0" text="" dxfId="8">
      <formula>"TOTAL DT 08"</formula>
    </cfRule>
  </conditionalFormatting>
  <conditionalFormatting sqref="K4:K56">
    <cfRule type="expression" priority="11" aboveAverage="0" equalAverage="0" bottom="0" percent="0" rank="0" text="" dxfId="9">
      <formula>"TOTAL DT 08"</formula>
    </cfRule>
  </conditionalFormatting>
  <conditionalFormatting sqref="K60:K106">
    <cfRule type="expression" priority="12" aboveAverage="0" equalAverage="0" bottom="0" percent="0" rank="0" text="" dxfId="10">
      <formula>"TOTAL DT 08"</formula>
    </cfRule>
  </conditionalFormatting>
  <hyperlinks>
    <hyperlink ref="R1" location="Sommaire!A1" display="Retour au sommaire"/>
  </hyperlinks>
  <printOptions headings="false" gridLines="false" gridLinesSet="true" horizontalCentered="true" verticalCentered="false"/>
  <pageMargins left="0.190277777777778" right="0.220138888888889" top="0.520138888888889" bottom="0.44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P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139" width="3.99"/>
    <col collapsed="false" customWidth="true" hidden="false" outlineLevel="0" max="2" min="2" style="139" width="25.42"/>
    <col collapsed="false" customWidth="true" hidden="false" outlineLevel="0" max="3" min="3" style="139" width="9.42"/>
    <col collapsed="false" customWidth="true" hidden="false" outlineLevel="0" max="4" min="4" style="382" width="2.99"/>
    <col collapsed="false" customWidth="true" hidden="false" outlineLevel="0" max="5" min="5" style="139" width="11.14"/>
    <col collapsed="false" customWidth="true" hidden="false" outlineLevel="0" max="6" min="6" style="509" width="2.99"/>
    <col collapsed="false" customWidth="true" hidden="false" outlineLevel="0" max="7" min="7" style="139" width="9.58"/>
    <col collapsed="false" customWidth="true" hidden="false" outlineLevel="0" max="8" min="8" style="509" width="5.57"/>
    <col collapsed="false" customWidth="true" hidden="false" outlineLevel="0" max="9" min="9" style="139" width="8.42"/>
    <col collapsed="false" customWidth="true" hidden="false" outlineLevel="0" max="10" min="10" style="509" width="2.99"/>
    <col collapsed="false" customWidth="true" hidden="false" outlineLevel="0" max="11" min="11" style="139" width="6.57"/>
    <col collapsed="false" customWidth="true" hidden="false" outlineLevel="0" max="12" min="12" style="139" width="6.86"/>
    <col collapsed="false" customWidth="true" hidden="false" outlineLevel="0" max="14" min="13" style="139" width="5.43"/>
    <col collapsed="false" customWidth="true" hidden="false" outlineLevel="0" max="15" min="15" style="139" width="7.29"/>
    <col collapsed="false" customWidth="true" hidden="false" outlineLevel="0" max="16" min="16" style="139" width="5.43"/>
    <col collapsed="false" customWidth="false" hidden="false" outlineLevel="0" max="1025" min="17" style="139" width="11.42"/>
  </cols>
  <sheetData>
    <row r="1" customFormat="false" ht="28.5" hidden="false" customHeight="true" outlineLevel="0" collapsed="false">
      <c r="A1" s="510" t="s">
        <v>348</v>
      </c>
      <c r="B1" s="510"/>
      <c r="C1" s="510"/>
      <c r="D1" s="510"/>
      <c r="E1" s="510"/>
      <c r="F1" s="510"/>
      <c r="G1" s="510"/>
      <c r="H1" s="510"/>
      <c r="I1" s="510"/>
      <c r="J1" s="510"/>
      <c r="L1" s="24" t="s">
        <v>41</v>
      </c>
    </row>
    <row r="2" customFormat="false" ht="9.75" hidden="false" customHeight="true" outlineLevel="0" collapsed="false">
      <c r="A2" s="508"/>
      <c r="B2" s="508"/>
      <c r="C2" s="508"/>
      <c r="D2" s="522"/>
      <c r="E2" s="508"/>
      <c r="F2" s="511"/>
      <c r="G2" s="508"/>
      <c r="H2" s="511"/>
      <c r="I2" s="508"/>
    </row>
    <row r="3" s="132" customFormat="true" ht="50.25" hidden="false" customHeight="true" outlineLevel="0" collapsed="false">
      <c r="A3" s="493" t="s">
        <v>140</v>
      </c>
      <c r="B3" s="493"/>
      <c r="C3" s="390" t="s">
        <v>349</v>
      </c>
      <c r="D3" s="390"/>
      <c r="E3" s="494" t="s">
        <v>350</v>
      </c>
      <c r="F3" s="494"/>
      <c r="G3" s="390" t="s">
        <v>351</v>
      </c>
      <c r="H3" s="390"/>
      <c r="I3" s="495" t="s">
        <v>352</v>
      </c>
      <c r="J3" s="495"/>
    </row>
    <row r="4" s="132" customFormat="true" ht="12.75" hidden="false" customHeight="true" outlineLevel="0" collapsed="false">
      <c r="A4" s="496" t="n">
        <v>1</v>
      </c>
      <c r="B4" s="414" t="s">
        <v>148</v>
      </c>
      <c r="C4" s="439" t="n">
        <v>58</v>
      </c>
      <c r="D4" s="398"/>
      <c r="E4" s="441" t="n">
        <v>31</v>
      </c>
      <c r="F4" s="393"/>
      <c r="G4" s="439" t="n">
        <v>0</v>
      </c>
      <c r="H4" s="469"/>
      <c r="I4" s="194" t="n">
        <f aca="false">SUM(C4:H4)</f>
        <v>89</v>
      </c>
      <c r="J4" s="469"/>
    </row>
    <row r="5" s="132" customFormat="true" ht="12.75" hidden="false" customHeight="true" outlineLevel="0" collapsed="false">
      <c r="A5" s="496" t="n">
        <v>2</v>
      </c>
      <c r="B5" s="414" t="s">
        <v>149</v>
      </c>
      <c r="C5" s="439" t="n">
        <v>140</v>
      </c>
      <c r="D5" s="398"/>
      <c r="E5" s="441" t="n">
        <v>0</v>
      </c>
      <c r="F5" s="393"/>
      <c r="G5" s="439" t="n">
        <v>0</v>
      </c>
      <c r="H5" s="469"/>
      <c r="I5" s="194" t="n">
        <f aca="false">SUM(C5:H5)</f>
        <v>140</v>
      </c>
      <c r="J5" s="469"/>
    </row>
    <row r="6" s="132" customFormat="true" ht="12.75" hidden="false" customHeight="true" outlineLevel="0" collapsed="false">
      <c r="A6" s="496" t="n">
        <v>3</v>
      </c>
      <c r="B6" s="414" t="s">
        <v>150</v>
      </c>
      <c r="C6" s="439" t="n">
        <v>82</v>
      </c>
      <c r="D6" s="398"/>
      <c r="E6" s="441" t="n">
        <v>13</v>
      </c>
      <c r="F6" s="393"/>
      <c r="G6" s="439" t="n">
        <v>9</v>
      </c>
      <c r="H6" s="469"/>
      <c r="I6" s="194" t="n">
        <f aca="false">SUM(C6:H6)</f>
        <v>104</v>
      </c>
      <c r="J6" s="469"/>
    </row>
    <row r="7" s="132" customFormat="true" ht="12.75" hidden="false" customHeight="true" outlineLevel="0" collapsed="false">
      <c r="A7" s="496" t="n">
        <v>4</v>
      </c>
      <c r="B7" s="414" t="s">
        <v>151</v>
      </c>
      <c r="C7" s="439" t="n">
        <v>35</v>
      </c>
      <c r="D7" s="398"/>
      <c r="E7" s="441" t="n">
        <v>1</v>
      </c>
      <c r="F7" s="393"/>
      <c r="G7" s="439" t="n">
        <v>0</v>
      </c>
      <c r="H7" s="469"/>
      <c r="I7" s="194" t="n">
        <f aca="false">SUM(C7:H7)</f>
        <v>36</v>
      </c>
      <c r="J7" s="469"/>
    </row>
    <row r="8" s="132" customFormat="true" ht="12.75" hidden="false" customHeight="true" outlineLevel="0" collapsed="false">
      <c r="A8" s="496" t="n">
        <v>5</v>
      </c>
      <c r="B8" s="414" t="s">
        <v>152</v>
      </c>
      <c r="C8" s="439" t="n">
        <v>7</v>
      </c>
      <c r="D8" s="398"/>
      <c r="E8" s="441" t="n">
        <v>0</v>
      </c>
      <c r="F8" s="393"/>
      <c r="G8" s="439" t="n">
        <v>0</v>
      </c>
      <c r="H8" s="469"/>
      <c r="I8" s="194" t="n">
        <f aca="false">SUM(C8:H8)</f>
        <v>7</v>
      </c>
      <c r="J8" s="469"/>
    </row>
    <row r="9" s="132" customFormat="true" ht="12.75" hidden="false" customHeight="true" outlineLevel="0" collapsed="false">
      <c r="A9" s="496" t="n">
        <v>6</v>
      </c>
      <c r="B9" s="414" t="s">
        <v>153</v>
      </c>
      <c r="C9" s="439" t="n">
        <v>176</v>
      </c>
      <c r="D9" s="398"/>
      <c r="E9" s="441" t="n">
        <v>26</v>
      </c>
      <c r="F9" s="393"/>
      <c r="G9" s="439" t="n">
        <v>0</v>
      </c>
      <c r="H9" s="469"/>
      <c r="I9" s="194" t="n">
        <f aca="false">SUM(C9:H9)</f>
        <v>202</v>
      </c>
      <c r="J9" s="469"/>
    </row>
    <row r="10" s="132" customFormat="true" ht="12.75" hidden="false" customHeight="true" outlineLevel="0" collapsed="false">
      <c r="A10" s="496" t="n">
        <v>7</v>
      </c>
      <c r="B10" s="414" t="s">
        <v>154</v>
      </c>
      <c r="C10" s="439" t="n">
        <v>15</v>
      </c>
      <c r="D10" s="398"/>
      <c r="E10" s="441" t="n">
        <v>31</v>
      </c>
      <c r="F10" s="393"/>
      <c r="G10" s="439" t="n">
        <v>5</v>
      </c>
      <c r="H10" s="469"/>
      <c r="I10" s="194" t="n">
        <f aca="false">SUM(C10:H10)</f>
        <v>51</v>
      </c>
      <c r="J10" s="469"/>
    </row>
    <row r="11" s="132" customFormat="true" ht="12.75" hidden="false" customHeight="true" outlineLevel="0" collapsed="false">
      <c r="A11" s="496" t="n">
        <v>8</v>
      </c>
      <c r="B11" s="414" t="s">
        <v>155</v>
      </c>
      <c r="C11" s="439" t="n">
        <v>64</v>
      </c>
      <c r="D11" s="398"/>
      <c r="E11" s="441" t="n">
        <v>17</v>
      </c>
      <c r="F11" s="393"/>
      <c r="G11" s="439" t="n">
        <v>9</v>
      </c>
      <c r="H11" s="469"/>
      <c r="I11" s="194" t="n">
        <f aca="false">SUM(C11:H11)</f>
        <v>90</v>
      </c>
      <c r="J11" s="469"/>
    </row>
    <row r="12" s="132" customFormat="true" ht="12.75" hidden="false" customHeight="true" outlineLevel="0" collapsed="false">
      <c r="A12" s="496" t="n">
        <v>9</v>
      </c>
      <c r="B12" s="414" t="s">
        <v>156</v>
      </c>
      <c r="C12" s="439" t="n">
        <v>21</v>
      </c>
      <c r="D12" s="398"/>
      <c r="E12" s="441" t="n">
        <v>0</v>
      </c>
      <c r="F12" s="393"/>
      <c r="G12" s="439" t="n">
        <v>0</v>
      </c>
      <c r="H12" s="469"/>
      <c r="I12" s="194" t="n">
        <f aca="false">SUM(C12:H12)</f>
        <v>21</v>
      </c>
      <c r="J12" s="469"/>
    </row>
    <row r="13" s="132" customFormat="true" ht="12.75" hidden="false" customHeight="true" outlineLevel="0" collapsed="false">
      <c r="A13" s="496" t="n">
        <v>10</v>
      </c>
      <c r="B13" s="414" t="s">
        <v>157</v>
      </c>
      <c r="C13" s="439" t="n">
        <v>76</v>
      </c>
      <c r="D13" s="398"/>
      <c r="E13" s="441" t="n">
        <v>1</v>
      </c>
      <c r="F13" s="393"/>
      <c r="G13" s="439" t="n">
        <v>0</v>
      </c>
      <c r="H13" s="469"/>
      <c r="I13" s="194" t="n">
        <f aca="false">SUM(C13:H13)</f>
        <v>77</v>
      </c>
      <c r="J13" s="469"/>
    </row>
    <row r="14" s="132" customFormat="true" ht="12.75" hidden="false" customHeight="true" outlineLevel="0" collapsed="false">
      <c r="A14" s="496" t="n">
        <v>11</v>
      </c>
      <c r="B14" s="414" t="s">
        <v>158</v>
      </c>
      <c r="C14" s="439" t="n">
        <v>88</v>
      </c>
      <c r="D14" s="398"/>
      <c r="E14" s="441" t="n">
        <v>58</v>
      </c>
      <c r="F14" s="393"/>
      <c r="G14" s="439" t="n">
        <v>0</v>
      </c>
      <c r="H14" s="469"/>
      <c r="I14" s="194" t="n">
        <f aca="false">SUM(C14:H14)</f>
        <v>146</v>
      </c>
      <c r="J14" s="469"/>
    </row>
    <row r="15" s="132" customFormat="true" ht="12.75" hidden="false" customHeight="true" outlineLevel="0" collapsed="false">
      <c r="A15" s="496" t="n">
        <v>12</v>
      </c>
      <c r="B15" s="414" t="s">
        <v>159</v>
      </c>
      <c r="C15" s="439" t="n">
        <v>7</v>
      </c>
      <c r="D15" s="452" t="s">
        <v>167</v>
      </c>
      <c r="E15" s="441" t="n">
        <v>0</v>
      </c>
      <c r="F15" s="393"/>
      <c r="G15" s="439" t="n">
        <v>0</v>
      </c>
      <c r="H15" s="469"/>
      <c r="I15" s="194" t="n">
        <f aca="false">SUM(C15:H15)</f>
        <v>7</v>
      </c>
      <c r="J15" s="452" t="s">
        <v>167</v>
      </c>
    </row>
    <row r="16" s="132" customFormat="true" ht="12.75" hidden="false" customHeight="true" outlineLevel="0" collapsed="false">
      <c r="A16" s="496" t="n">
        <v>13</v>
      </c>
      <c r="B16" s="414" t="s">
        <v>160</v>
      </c>
      <c r="C16" s="439" t="n">
        <v>388</v>
      </c>
      <c r="D16" s="398"/>
      <c r="E16" s="441" t="n">
        <v>126</v>
      </c>
      <c r="F16" s="393"/>
      <c r="G16" s="439" t="n">
        <v>64</v>
      </c>
      <c r="H16" s="469"/>
      <c r="I16" s="194" t="n">
        <f aca="false">SUM(C16:H16)</f>
        <v>578</v>
      </c>
      <c r="J16" s="469"/>
    </row>
    <row r="17" s="132" customFormat="true" ht="12.75" hidden="false" customHeight="true" outlineLevel="0" collapsed="false">
      <c r="A17" s="496" t="n">
        <v>14</v>
      </c>
      <c r="B17" s="414" t="s">
        <v>161</v>
      </c>
      <c r="C17" s="439" t="n">
        <v>101</v>
      </c>
      <c r="D17" s="398"/>
      <c r="E17" s="441" t="n">
        <v>57</v>
      </c>
      <c r="F17" s="393"/>
      <c r="G17" s="439" t="n">
        <v>2</v>
      </c>
      <c r="H17" s="469"/>
      <c r="I17" s="194" t="n">
        <f aca="false">SUM(C17:H17)</f>
        <v>160</v>
      </c>
      <c r="J17" s="469"/>
    </row>
    <row r="18" s="132" customFormat="true" ht="12.75" hidden="false" customHeight="true" outlineLevel="0" collapsed="false">
      <c r="A18" s="496" t="n">
        <v>15</v>
      </c>
      <c r="B18" s="414" t="s">
        <v>162</v>
      </c>
      <c r="C18" s="439" t="n">
        <v>16</v>
      </c>
      <c r="D18" s="398"/>
      <c r="E18" s="441" t="n">
        <v>34</v>
      </c>
      <c r="F18" s="393"/>
      <c r="G18" s="439" t="n">
        <v>0</v>
      </c>
      <c r="H18" s="469"/>
      <c r="I18" s="194" t="n">
        <f aca="false">SUM(C18:H18)</f>
        <v>50</v>
      </c>
      <c r="J18" s="469"/>
    </row>
    <row r="19" s="132" customFormat="true" ht="12.75" hidden="false" customHeight="true" outlineLevel="0" collapsed="false">
      <c r="A19" s="496" t="n">
        <v>16</v>
      </c>
      <c r="B19" s="414" t="s">
        <v>163</v>
      </c>
      <c r="C19" s="439" t="n">
        <v>61</v>
      </c>
      <c r="D19" s="398"/>
      <c r="E19" s="441" t="n">
        <v>14</v>
      </c>
      <c r="F19" s="393"/>
      <c r="G19" s="439" t="n">
        <v>0</v>
      </c>
      <c r="H19" s="469"/>
      <c r="I19" s="194" t="n">
        <f aca="false">SUM(C19:H19)</f>
        <v>75</v>
      </c>
      <c r="J19" s="469"/>
    </row>
    <row r="20" s="132" customFormat="true" ht="12.75" hidden="false" customHeight="true" outlineLevel="0" collapsed="false">
      <c r="A20" s="496" t="n">
        <v>17</v>
      </c>
      <c r="B20" s="414" t="s">
        <v>164</v>
      </c>
      <c r="C20" s="439" t="n">
        <v>61</v>
      </c>
      <c r="D20" s="398"/>
      <c r="E20" s="441" t="n">
        <v>55</v>
      </c>
      <c r="F20" s="393"/>
      <c r="G20" s="439" t="n">
        <v>0</v>
      </c>
      <c r="H20" s="452"/>
      <c r="I20" s="194" t="n">
        <f aca="false">SUM(C20:H20)</f>
        <v>116</v>
      </c>
      <c r="J20" s="452"/>
    </row>
    <row r="21" s="132" customFormat="true" ht="12.75" hidden="false" customHeight="true" outlineLevel="0" collapsed="false">
      <c r="A21" s="496" t="n">
        <v>18</v>
      </c>
      <c r="B21" s="414" t="s">
        <v>165</v>
      </c>
      <c r="C21" s="439" t="n">
        <v>63</v>
      </c>
      <c r="D21" s="398"/>
      <c r="E21" s="441" t="n">
        <v>6</v>
      </c>
      <c r="F21" s="393"/>
      <c r="G21" s="439" t="n">
        <v>2</v>
      </c>
      <c r="H21" s="469"/>
      <c r="I21" s="194" t="n">
        <f aca="false">SUM(C21:H21)</f>
        <v>71</v>
      </c>
      <c r="J21" s="469"/>
    </row>
    <row r="22" s="132" customFormat="true" ht="12.75" hidden="false" customHeight="true" outlineLevel="0" collapsed="false">
      <c r="A22" s="496" t="n">
        <v>19</v>
      </c>
      <c r="B22" s="414" t="s">
        <v>166</v>
      </c>
      <c r="C22" s="439" t="n">
        <v>24</v>
      </c>
      <c r="D22" s="398"/>
      <c r="E22" s="441" t="n">
        <v>48</v>
      </c>
      <c r="F22" s="393"/>
      <c r="G22" s="439" t="n">
        <v>0</v>
      </c>
      <c r="H22" s="469"/>
      <c r="I22" s="194" t="n">
        <f aca="false">SUM(C22:H22)</f>
        <v>72</v>
      </c>
      <c r="J22" s="469"/>
    </row>
    <row r="23" s="132" customFormat="true" ht="12.75" hidden="false" customHeight="true" outlineLevel="0" collapsed="false">
      <c r="A23" s="496" t="s">
        <v>168</v>
      </c>
      <c r="B23" s="414" t="s">
        <v>169</v>
      </c>
      <c r="C23" s="439" t="n">
        <v>29</v>
      </c>
      <c r="D23" s="398"/>
      <c r="E23" s="441" t="n">
        <v>4</v>
      </c>
      <c r="F23" s="393"/>
      <c r="G23" s="439" t="n">
        <v>0</v>
      </c>
      <c r="H23" s="469"/>
      <c r="I23" s="194" t="n">
        <f aca="false">SUM(C23:H23)</f>
        <v>33</v>
      </c>
      <c r="J23" s="469"/>
    </row>
    <row r="24" s="132" customFormat="true" ht="12.75" hidden="false" customHeight="true" outlineLevel="0" collapsed="false">
      <c r="A24" s="496" t="s">
        <v>170</v>
      </c>
      <c r="B24" s="414" t="s">
        <v>171</v>
      </c>
      <c r="C24" s="439" t="n">
        <v>8</v>
      </c>
      <c r="D24" s="398" t="s">
        <v>167</v>
      </c>
      <c r="E24" s="441" t="n">
        <v>0</v>
      </c>
      <c r="F24" s="393" t="s">
        <v>167</v>
      </c>
      <c r="G24" s="439" t="n">
        <v>0</v>
      </c>
      <c r="H24" s="452" t="s">
        <v>167</v>
      </c>
      <c r="I24" s="194" t="n">
        <f aca="false">SUM(C24:H24)</f>
        <v>8</v>
      </c>
      <c r="J24" s="452" t="s">
        <v>167</v>
      </c>
    </row>
    <row r="25" s="132" customFormat="true" ht="12.75" hidden="false" customHeight="true" outlineLevel="0" collapsed="false">
      <c r="A25" s="496" t="n">
        <v>21</v>
      </c>
      <c r="B25" s="414" t="s">
        <v>172</v>
      </c>
      <c r="C25" s="439" t="n">
        <v>86</v>
      </c>
      <c r="D25" s="398"/>
      <c r="E25" s="441" t="n">
        <v>153</v>
      </c>
      <c r="F25" s="393"/>
      <c r="G25" s="439" t="n">
        <v>0</v>
      </c>
      <c r="H25" s="469"/>
      <c r="I25" s="194" t="n">
        <f aca="false">SUM(C25:H25)</f>
        <v>239</v>
      </c>
      <c r="J25" s="469"/>
    </row>
    <row r="26" s="132" customFormat="true" ht="12.75" hidden="false" customHeight="true" outlineLevel="0" collapsed="false">
      <c r="A26" s="496" t="n">
        <v>22</v>
      </c>
      <c r="B26" s="414" t="s">
        <v>173</v>
      </c>
      <c r="C26" s="439" t="n">
        <v>65</v>
      </c>
      <c r="D26" s="398"/>
      <c r="E26" s="441" t="n">
        <v>0</v>
      </c>
      <c r="F26" s="393"/>
      <c r="G26" s="439" t="n">
        <v>0</v>
      </c>
      <c r="H26" s="469"/>
      <c r="I26" s="194" t="n">
        <f aca="false">SUM(C26:H26)</f>
        <v>65</v>
      </c>
      <c r="J26" s="469"/>
    </row>
    <row r="27" s="132" customFormat="true" ht="12.75" hidden="false" customHeight="true" outlineLevel="0" collapsed="false">
      <c r="A27" s="496" t="n">
        <v>23</v>
      </c>
      <c r="B27" s="414" t="s">
        <v>174</v>
      </c>
      <c r="C27" s="439" t="n">
        <v>28</v>
      </c>
      <c r="D27" s="398"/>
      <c r="E27" s="441" t="n">
        <v>17</v>
      </c>
      <c r="F27" s="393"/>
      <c r="G27" s="439" t="n">
        <v>0</v>
      </c>
      <c r="H27" s="469"/>
      <c r="I27" s="194" t="n">
        <f aca="false">SUM(C27:H27)</f>
        <v>45</v>
      </c>
      <c r="J27" s="469"/>
    </row>
    <row r="28" s="132" customFormat="true" ht="12.75" hidden="false" customHeight="true" outlineLevel="0" collapsed="false">
      <c r="A28" s="496" t="n">
        <v>24</v>
      </c>
      <c r="B28" s="414" t="s">
        <v>175</v>
      </c>
      <c r="C28" s="439" t="n">
        <v>68</v>
      </c>
      <c r="D28" s="398"/>
      <c r="E28" s="441" t="n">
        <v>125</v>
      </c>
      <c r="F28" s="393"/>
      <c r="G28" s="439" t="n">
        <v>0</v>
      </c>
      <c r="H28" s="469"/>
      <c r="I28" s="194" t="n">
        <f aca="false">SUM(C28:H28)</f>
        <v>193</v>
      </c>
      <c r="J28" s="469"/>
    </row>
    <row r="29" s="132" customFormat="true" ht="12.75" hidden="false" customHeight="true" outlineLevel="0" collapsed="false">
      <c r="A29" s="496" t="n">
        <v>25</v>
      </c>
      <c r="B29" s="414" t="s">
        <v>176</v>
      </c>
      <c r="C29" s="439" t="n">
        <v>58</v>
      </c>
      <c r="D29" s="398"/>
      <c r="E29" s="441" t="n">
        <v>38</v>
      </c>
      <c r="F29" s="393"/>
      <c r="G29" s="439" t="n">
        <v>10</v>
      </c>
      <c r="H29" s="469"/>
      <c r="I29" s="194" t="n">
        <f aca="false">SUM(C29:H29)</f>
        <v>106</v>
      </c>
      <c r="J29" s="469"/>
    </row>
    <row r="30" s="132" customFormat="true" ht="12.75" hidden="false" customHeight="true" outlineLevel="0" collapsed="false">
      <c r="A30" s="496" t="n">
        <v>26</v>
      </c>
      <c r="B30" s="414" t="s">
        <v>177</v>
      </c>
      <c r="C30" s="439" t="n">
        <v>79</v>
      </c>
      <c r="D30" s="398"/>
      <c r="E30" s="441" t="n">
        <v>132</v>
      </c>
      <c r="F30" s="393"/>
      <c r="G30" s="439" t="n">
        <v>0</v>
      </c>
      <c r="H30" s="469"/>
      <c r="I30" s="194" t="n">
        <f aca="false">SUM(C30:H30)</f>
        <v>211</v>
      </c>
      <c r="J30" s="469"/>
    </row>
    <row r="31" s="132" customFormat="true" ht="12.75" hidden="false" customHeight="true" outlineLevel="0" collapsed="false">
      <c r="A31" s="496" t="n">
        <v>27</v>
      </c>
      <c r="B31" s="414" t="s">
        <v>178</v>
      </c>
      <c r="C31" s="439" t="n">
        <v>121</v>
      </c>
      <c r="D31" s="398"/>
      <c r="E31" s="441" t="n">
        <v>20</v>
      </c>
      <c r="F31" s="393"/>
      <c r="G31" s="439" t="n">
        <v>0</v>
      </c>
      <c r="H31" s="469"/>
      <c r="I31" s="194" t="n">
        <f aca="false">SUM(C31:H31)</f>
        <v>141</v>
      </c>
      <c r="J31" s="469"/>
    </row>
    <row r="32" s="132" customFormat="true" ht="12.75" hidden="false" customHeight="true" outlineLevel="0" collapsed="false">
      <c r="A32" s="496" t="n">
        <v>28</v>
      </c>
      <c r="B32" s="414" t="s">
        <v>179</v>
      </c>
      <c r="C32" s="439" t="n">
        <v>64</v>
      </c>
      <c r="D32" s="398"/>
      <c r="E32" s="441" t="n">
        <v>9</v>
      </c>
      <c r="F32" s="393"/>
      <c r="G32" s="439" t="n">
        <v>0</v>
      </c>
      <c r="H32" s="469"/>
      <c r="I32" s="194" t="n">
        <f aca="false">SUM(C32:H32)</f>
        <v>73</v>
      </c>
      <c r="J32" s="469"/>
    </row>
    <row r="33" s="132" customFormat="true" ht="12.75" hidden="false" customHeight="true" outlineLevel="0" collapsed="false">
      <c r="A33" s="496" t="n">
        <v>29</v>
      </c>
      <c r="B33" s="414" t="s">
        <v>180</v>
      </c>
      <c r="C33" s="439" t="n">
        <v>136</v>
      </c>
      <c r="D33" s="398"/>
      <c r="E33" s="441" t="n">
        <v>24</v>
      </c>
      <c r="F33" s="393"/>
      <c r="G33" s="439" t="n">
        <v>0</v>
      </c>
      <c r="H33" s="469"/>
      <c r="I33" s="194" t="n">
        <f aca="false">SUM(C33:H33)</f>
        <v>160</v>
      </c>
      <c r="J33" s="469"/>
    </row>
    <row r="34" s="132" customFormat="true" ht="12.75" hidden="false" customHeight="true" outlineLevel="0" collapsed="false">
      <c r="A34" s="496" t="n">
        <v>30</v>
      </c>
      <c r="B34" s="414" t="s">
        <v>181</v>
      </c>
      <c r="C34" s="439" t="n">
        <v>96</v>
      </c>
      <c r="D34" s="398"/>
      <c r="E34" s="441" t="n">
        <v>70</v>
      </c>
      <c r="F34" s="393"/>
      <c r="G34" s="439" t="n">
        <v>1</v>
      </c>
      <c r="H34" s="469"/>
      <c r="I34" s="194" t="n">
        <f aca="false">SUM(C34:H34)</f>
        <v>167</v>
      </c>
      <c r="J34" s="469"/>
    </row>
    <row r="35" s="132" customFormat="true" ht="12.75" hidden="false" customHeight="true" outlineLevel="0" collapsed="false">
      <c r="A35" s="496" t="n">
        <v>31</v>
      </c>
      <c r="B35" s="414" t="s">
        <v>182</v>
      </c>
      <c r="C35" s="439" t="n">
        <v>190</v>
      </c>
      <c r="D35" s="398"/>
      <c r="E35" s="441" t="n">
        <v>96</v>
      </c>
      <c r="F35" s="393"/>
      <c r="G35" s="439" t="n">
        <v>6</v>
      </c>
      <c r="H35" s="469"/>
      <c r="I35" s="194" t="n">
        <f aca="false">SUM(C35:H35)</f>
        <v>292</v>
      </c>
      <c r="J35" s="469"/>
    </row>
    <row r="36" s="132" customFormat="true" ht="12.75" hidden="false" customHeight="true" outlineLevel="0" collapsed="false">
      <c r="A36" s="496" t="n">
        <v>32</v>
      </c>
      <c r="B36" s="414" t="s">
        <v>183</v>
      </c>
      <c r="C36" s="439" t="n">
        <v>42</v>
      </c>
      <c r="D36" s="398"/>
      <c r="E36" s="441" t="n">
        <v>0</v>
      </c>
      <c r="F36" s="393"/>
      <c r="G36" s="439" t="n">
        <v>0</v>
      </c>
      <c r="H36" s="469"/>
      <c r="I36" s="194" t="n">
        <f aca="false">SUM(C36:H36)</f>
        <v>42</v>
      </c>
      <c r="J36" s="469"/>
    </row>
    <row r="37" s="132" customFormat="true" ht="12.75" hidden="false" customHeight="true" outlineLevel="0" collapsed="false">
      <c r="A37" s="496" t="n">
        <v>33</v>
      </c>
      <c r="B37" s="414" t="s">
        <v>184</v>
      </c>
      <c r="C37" s="439" t="n">
        <v>200</v>
      </c>
      <c r="D37" s="398"/>
      <c r="E37" s="441" t="n">
        <v>228</v>
      </c>
      <c r="F37" s="393"/>
      <c r="G37" s="439" t="n">
        <v>25</v>
      </c>
      <c r="H37" s="469"/>
      <c r="I37" s="194" t="n">
        <f aca="false">SUM(C37:H37)</f>
        <v>453</v>
      </c>
      <c r="J37" s="469"/>
    </row>
    <row r="38" s="132" customFormat="true" ht="12.75" hidden="false" customHeight="true" outlineLevel="0" collapsed="false">
      <c r="A38" s="496" t="n">
        <v>34</v>
      </c>
      <c r="B38" s="414" t="s">
        <v>185</v>
      </c>
      <c r="C38" s="439" t="n">
        <v>164</v>
      </c>
      <c r="D38" s="398"/>
      <c r="E38" s="441" t="n">
        <v>16</v>
      </c>
      <c r="F38" s="393"/>
      <c r="G38" s="439" t="n">
        <v>0</v>
      </c>
      <c r="H38" s="469"/>
      <c r="I38" s="194" t="n">
        <f aca="false">SUM(C38:H38)</f>
        <v>180</v>
      </c>
      <c r="J38" s="469"/>
    </row>
    <row r="39" s="132" customFormat="true" ht="12.75" hidden="false" customHeight="true" outlineLevel="0" collapsed="false">
      <c r="A39" s="496" t="n">
        <v>35</v>
      </c>
      <c r="B39" s="414" t="s">
        <v>186</v>
      </c>
      <c r="C39" s="439" t="n">
        <v>97</v>
      </c>
      <c r="D39" s="398"/>
      <c r="E39" s="441" t="n">
        <v>122</v>
      </c>
      <c r="F39" s="393"/>
      <c r="G39" s="439" t="n">
        <v>20</v>
      </c>
      <c r="H39" s="469"/>
      <c r="I39" s="194" t="n">
        <f aca="false">SUM(C39:H39)</f>
        <v>239</v>
      </c>
      <c r="J39" s="469"/>
    </row>
    <row r="40" s="132" customFormat="true" ht="12.75" hidden="false" customHeight="true" outlineLevel="0" collapsed="false">
      <c r="A40" s="496" t="n">
        <v>36</v>
      </c>
      <c r="B40" s="414" t="s">
        <v>187</v>
      </c>
      <c r="C40" s="439" t="n">
        <v>24</v>
      </c>
      <c r="D40" s="398"/>
      <c r="E40" s="441" t="n">
        <v>10</v>
      </c>
      <c r="F40" s="393"/>
      <c r="G40" s="439" t="n">
        <v>1</v>
      </c>
      <c r="H40" s="469"/>
      <c r="I40" s="194" t="n">
        <f aca="false">SUM(C40:H40)</f>
        <v>35</v>
      </c>
      <c r="J40" s="469"/>
    </row>
    <row r="41" s="132" customFormat="true" ht="12.75" hidden="false" customHeight="true" outlineLevel="0" collapsed="false">
      <c r="A41" s="496" t="n">
        <v>37</v>
      </c>
      <c r="B41" s="414" t="s">
        <v>188</v>
      </c>
      <c r="C41" s="439" t="n">
        <v>44</v>
      </c>
      <c r="D41" s="398"/>
      <c r="E41" s="441" t="n">
        <v>32</v>
      </c>
      <c r="F41" s="393"/>
      <c r="G41" s="439" t="n">
        <v>0</v>
      </c>
      <c r="H41" s="469"/>
      <c r="I41" s="194" t="n">
        <f aca="false">SUM(C41:H41)</f>
        <v>76</v>
      </c>
      <c r="J41" s="469"/>
    </row>
    <row r="42" s="132" customFormat="true" ht="12.75" hidden="false" customHeight="true" outlineLevel="0" collapsed="false">
      <c r="A42" s="496" t="n">
        <v>38</v>
      </c>
      <c r="B42" s="414" t="s">
        <v>189</v>
      </c>
      <c r="C42" s="439" t="n">
        <v>238</v>
      </c>
      <c r="D42" s="398"/>
      <c r="E42" s="441" t="n">
        <v>203</v>
      </c>
      <c r="F42" s="393"/>
      <c r="G42" s="439" t="n">
        <v>0</v>
      </c>
      <c r="H42" s="469"/>
      <c r="I42" s="194" t="n">
        <f aca="false">SUM(C42:H42)</f>
        <v>441</v>
      </c>
      <c r="J42" s="469"/>
    </row>
    <row r="43" s="132" customFormat="true" ht="12.75" hidden="false" customHeight="true" outlineLevel="0" collapsed="false">
      <c r="A43" s="496" t="n">
        <v>39</v>
      </c>
      <c r="B43" s="414" t="s">
        <v>190</v>
      </c>
      <c r="C43" s="439" t="n">
        <v>56</v>
      </c>
      <c r="D43" s="398"/>
      <c r="E43" s="441" t="n">
        <v>4</v>
      </c>
      <c r="F43" s="393"/>
      <c r="G43" s="439" t="n">
        <v>5</v>
      </c>
      <c r="H43" s="469"/>
      <c r="I43" s="194" t="n">
        <f aca="false">SUM(C43:H43)</f>
        <v>65</v>
      </c>
      <c r="J43" s="469"/>
    </row>
    <row r="44" s="132" customFormat="true" ht="12.75" hidden="false" customHeight="true" outlineLevel="0" collapsed="false">
      <c r="A44" s="496" t="n">
        <v>40</v>
      </c>
      <c r="B44" s="414" t="s">
        <v>191</v>
      </c>
      <c r="C44" s="439" t="n">
        <v>37</v>
      </c>
      <c r="D44" s="398"/>
      <c r="E44" s="441" t="n">
        <v>25</v>
      </c>
      <c r="F44" s="393"/>
      <c r="G44" s="439" t="n">
        <v>0</v>
      </c>
      <c r="H44" s="469"/>
      <c r="I44" s="194" t="n">
        <f aca="false">SUM(C44:H44)</f>
        <v>62</v>
      </c>
      <c r="J44" s="469"/>
    </row>
    <row r="45" s="132" customFormat="true" ht="12.75" hidden="false" customHeight="true" outlineLevel="0" collapsed="false">
      <c r="A45" s="496" t="n">
        <v>41</v>
      </c>
      <c r="B45" s="414" t="s">
        <v>192</v>
      </c>
      <c r="C45" s="439" t="n">
        <v>33</v>
      </c>
      <c r="D45" s="398"/>
      <c r="E45" s="441" t="n">
        <v>55</v>
      </c>
      <c r="F45" s="393"/>
      <c r="G45" s="439" t="n">
        <v>0</v>
      </c>
      <c r="H45" s="469"/>
      <c r="I45" s="194" t="n">
        <f aca="false">SUM(C45:H45)</f>
        <v>88</v>
      </c>
      <c r="J45" s="469"/>
    </row>
    <row r="46" s="132" customFormat="true" ht="12.75" hidden="false" customHeight="true" outlineLevel="0" collapsed="false">
      <c r="A46" s="496" t="n">
        <v>42</v>
      </c>
      <c r="B46" s="414" t="s">
        <v>193</v>
      </c>
      <c r="C46" s="439" t="n">
        <v>172</v>
      </c>
      <c r="D46" s="398"/>
      <c r="E46" s="441" t="n">
        <v>279</v>
      </c>
      <c r="F46" s="393"/>
      <c r="G46" s="439" t="n">
        <v>0</v>
      </c>
      <c r="H46" s="469"/>
      <c r="I46" s="194" t="n">
        <f aca="false">SUM(C46:H46)</f>
        <v>451</v>
      </c>
      <c r="J46" s="469"/>
    </row>
    <row r="47" s="132" customFormat="true" ht="12.75" hidden="false" customHeight="true" outlineLevel="0" collapsed="false">
      <c r="A47" s="496" t="n">
        <v>43</v>
      </c>
      <c r="B47" s="414" t="s">
        <v>194</v>
      </c>
      <c r="C47" s="439" t="n">
        <v>14</v>
      </c>
      <c r="D47" s="452" t="s">
        <v>167</v>
      </c>
      <c r="E47" s="441" t="n">
        <v>121</v>
      </c>
      <c r="F47" s="414" t="s">
        <v>167</v>
      </c>
      <c r="G47" s="439" t="n">
        <v>0</v>
      </c>
      <c r="H47" s="452" t="s">
        <v>167</v>
      </c>
      <c r="I47" s="194" t="n">
        <f aca="false">SUM(C47:H47)</f>
        <v>135</v>
      </c>
      <c r="J47" s="452" t="s">
        <v>167</v>
      </c>
    </row>
    <row r="48" s="132" customFormat="true" ht="12.75" hidden="false" customHeight="true" outlineLevel="0" collapsed="false">
      <c r="A48" s="496" t="n">
        <v>44</v>
      </c>
      <c r="B48" s="414" t="s">
        <v>195</v>
      </c>
      <c r="C48" s="439" t="n">
        <v>169</v>
      </c>
      <c r="D48" s="398"/>
      <c r="E48" s="441" t="n">
        <v>239</v>
      </c>
      <c r="F48" s="414"/>
      <c r="G48" s="439" t="n">
        <v>2</v>
      </c>
      <c r="H48" s="469"/>
      <c r="I48" s="194" t="n">
        <f aca="false">SUM(C48:H48)</f>
        <v>410</v>
      </c>
      <c r="J48" s="469"/>
    </row>
    <row r="49" s="132" customFormat="true" ht="12.75" hidden="false" customHeight="true" outlineLevel="0" collapsed="false">
      <c r="A49" s="496" t="n">
        <v>45</v>
      </c>
      <c r="B49" s="414" t="s">
        <v>196</v>
      </c>
      <c r="C49" s="439" t="n">
        <v>104</v>
      </c>
      <c r="D49" s="398"/>
      <c r="E49" s="441" t="n">
        <v>9</v>
      </c>
      <c r="F49" s="414"/>
      <c r="G49" s="439" t="n">
        <v>0</v>
      </c>
      <c r="H49" s="452"/>
      <c r="I49" s="194" t="n">
        <f aca="false">SUM(C49:H49)</f>
        <v>113</v>
      </c>
      <c r="J49" s="452"/>
    </row>
    <row r="50" s="132" customFormat="true" ht="12.75" hidden="false" customHeight="true" outlineLevel="0" collapsed="false">
      <c r="A50" s="496" t="n">
        <v>46</v>
      </c>
      <c r="B50" s="414" t="s">
        <v>197</v>
      </c>
      <c r="C50" s="439" t="n">
        <v>5</v>
      </c>
      <c r="D50" s="452" t="s">
        <v>167</v>
      </c>
      <c r="E50" s="441" t="n">
        <v>18</v>
      </c>
      <c r="F50" s="393"/>
      <c r="G50" s="439" t="n">
        <v>0</v>
      </c>
      <c r="H50" s="469"/>
      <c r="I50" s="194" t="n">
        <f aca="false">SUM(C50:H50)</f>
        <v>23</v>
      </c>
      <c r="J50" s="452" t="s">
        <v>167</v>
      </c>
    </row>
    <row r="51" s="132" customFormat="true" ht="12.75" hidden="false" customHeight="true" outlineLevel="0" collapsed="false">
      <c r="A51" s="496" t="n">
        <v>47</v>
      </c>
      <c r="B51" s="414" t="s">
        <v>198</v>
      </c>
      <c r="C51" s="439" t="n">
        <v>63</v>
      </c>
      <c r="D51" s="398"/>
      <c r="E51" s="441" t="n">
        <v>284</v>
      </c>
      <c r="F51" s="393"/>
      <c r="G51" s="439" t="n">
        <v>0</v>
      </c>
      <c r="H51" s="469"/>
      <c r="I51" s="194" t="n">
        <f aca="false">SUM(C51:H51)</f>
        <v>347</v>
      </c>
      <c r="J51" s="469"/>
    </row>
    <row r="52" s="132" customFormat="true" ht="12.75" hidden="false" customHeight="true" outlineLevel="0" collapsed="false">
      <c r="A52" s="496" t="n">
        <v>48</v>
      </c>
      <c r="B52" s="414" t="s">
        <v>199</v>
      </c>
      <c r="C52" s="439" t="n">
        <v>2</v>
      </c>
      <c r="D52" s="398"/>
      <c r="E52" s="441" t="n">
        <v>2</v>
      </c>
      <c r="F52" s="393"/>
      <c r="G52" s="439" t="n">
        <v>0</v>
      </c>
      <c r="H52" s="469"/>
      <c r="I52" s="194" t="n">
        <f aca="false">SUM(C52:H52)</f>
        <v>4</v>
      </c>
      <c r="J52" s="469"/>
    </row>
    <row r="53" s="132" customFormat="true" ht="12.75" hidden="false" customHeight="true" outlineLevel="0" collapsed="false">
      <c r="A53" s="496" t="n">
        <v>49</v>
      </c>
      <c r="B53" s="414" t="s">
        <v>200</v>
      </c>
      <c r="C53" s="439" t="n">
        <v>84</v>
      </c>
      <c r="D53" s="398"/>
      <c r="E53" s="441" t="n">
        <v>17</v>
      </c>
      <c r="F53" s="393"/>
      <c r="G53" s="439" t="n">
        <v>0</v>
      </c>
      <c r="H53" s="469"/>
      <c r="I53" s="194" t="n">
        <f aca="false">SUM(C53:H53)</f>
        <v>101</v>
      </c>
      <c r="J53" s="469"/>
    </row>
    <row r="54" s="132" customFormat="true" ht="12.75" hidden="false" customHeight="true" outlineLevel="0" collapsed="false">
      <c r="A54" s="496" t="n">
        <v>50</v>
      </c>
      <c r="B54" s="414" t="s">
        <v>201</v>
      </c>
      <c r="C54" s="439" t="n">
        <v>84</v>
      </c>
      <c r="D54" s="398"/>
      <c r="E54" s="441" t="n">
        <v>20</v>
      </c>
      <c r="F54" s="393"/>
      <c r="G54" s="439" t="n">
        <v>9</v>
      </c>
      <c r="H54" s="469"/>
      <c r="I54" s="194" t="n">
        <f aca="false">SUM(C54:H54)</f>
        <v>113</v>
      </c>
      <c r="J54" s="469"/>
    </row>
    <row r="55" s="132" customFormat="true" ht="12.75" hidden="false" customHeight="true" outlineLevel="0" collapsed="false">
      <c r="A55" s="496" t="n">
        <v>51</v>
      </c>
      <c r="B55" s="414" t="s">
        <v>202</v>
      </c>
      <c r="C55" s="439" t="n">
        <v>82</v>
      </c>
      <c r="D55" s="398"/>
      <c r="E55" s="441" t="n">
        <v>20</v>
      </c>
      <c r="F55" s="393"/>
      <c r="G55" s="439" t="n">
        <v>6</v>
      </c>
      <c r="H55" s="469"/>
      <c r="I55" s="194" t="n">
        <f aca="false">SUM(C55:H55)</f>
        <v>108</v>
      </c>
      <c r="J55" s="469"/>
    </row>
    <row r="56" s="132" customFormat="true" ht="12.75" hidden="false" customHeight="true" outlineLevel="0" collapsed="false">
      <c r="A56" s="499" t="n">
        <v>52</v>
      </c>
      <c r="B56" s="500" t="s">
        <v>203</v>
      </c>
      <c r="C56" s="443" t="n">
        <v>35</v>
      </c>
      <c r="D56" s="408"/>
      <c r="E56" s="445" t="n">
        <v>0</v>
      </c>
      <c r="F56" s="472"/>
      <c r="G56" s="443" t="n">
        <v>0</v>
      </c>
      <c r="H56" s="471"/>
      <c r="I56" s="207" t="n">
        <f aca="false">SUM(C56:H56)</f>
        <v>35</v>
      </c>
      <c r="J56" s="471"/>
    </row>
    <row r="57" customFormat="false" ht="11.25" hidden="false" customHeight="true" outlineLevel="0" collapsed="false">
      <c r="A57" s="393"/>
      <c r="B57" s="414"/>
      <c r="C57" s="393"/>
      <c r="D57" s="403"/>
      <c r="E57" s="393"/>
      <c r="F57" s="393"/>
      <c r="G57" s="393"/>
      <c r="H57" s="393"/>
      <c r="I57" s="393"/>
      <c r="J57" s="393"/>
    </row>
    <row r="58" customFormat="false" ht="15.75" hidden="false" customHeight="true" outlineLevel="0" collapsed="false">
      <c r="A58" s="403"/>
      <c r="B58" s="403"/>
      <c r="C58" s="403"/>
      <c r="D58" s="403"/>
      <c r="E58" s="403"/>
      <c r="F58" s="393"/>
      <c r="G58" s="403"/>
      <c r="H58" s="393"/>
      <c r="I58" s="403"/>
      <c r="J58" s="393"/>
    </row>
    <row r="59" customFormat="false" ht="50.25" hidden="false" customHeight="true" outlineLevel="0" collapsed="false">
      <c r="A59" s="493" t="s">
        <v>140</v>
      </c>
      <c r="B59" s="493"/>
      <c r="C59" s="390" t="s">
        <v>349</v>
      </c>
      <c r="D59" s="390"/>
      <c r="E59" s="494" t="s">
        <v>350</v>
      </c>
      <c r="F59" s="494"/>
      <c r="G59" s="390" t="s">
        <v>351</v>
      </c>
      <c r="H59" s="390"/>
      <c r="I59" s="495" t="s">
        <v>352</v>
      </c>
      <c r="J59" s="495"/>
    </row>
    <row r="60" customFormat="false" ht="12.75" hidden="false" customHeight="true" outlineLevel="0" collapsed="false">
      <c r="A60" s="496" t="n">
        <v>53</v>
      </c>
      <c r="B60" s="414" t="s">
        <v>205</v>
      </c>
      <c r="C60" s="439" t="n">
        <v>15</v>
      </c>
      <c r="D60" s="398"/>
      <c r="E60" s="441" t="n">
        <v>6</v>
      </c>
      <c r="F60" s="393"/>
      <c r="G60" s="439" t="n">
        <v>0</v>
      </c>
      <c r="H60" s="469"/>
      <c r="I60" s="194" t="n">
        <f aca="false">SUM(C60:H60)</f>
        <v>21</v>
      </c>
      <c r="J60" s="469"/>
    </row>
    <row r="61" customFormat="false" ht="12.75" hidden="false" customHeight="true" outlineLevel="0" collapsed="false">
      <c r="A61" s="496" t="n">
        <v>54</v>
      </c>
      <c r="B61" s="414" t="s">
        <v>206</v>
      </c>
      <c r="C61" s="439" t="n">
        <v>173</v>
      </c>
      <c r="D61" s="398"/>
      <c r="E61" s="441" t="n">
        <v>55</v>
      </c>
      <c r="F61" s="393"/>
      <c r="G61" s="439" t="n">
        <v>39</v>
      </c>
      <c r="H61" s="469"/>
      <c r="I61" s="194" t="n">
        <f aca="false">SUM(C61:H61)</f>
        <v>267</v>
      </c>
      <c r="J61" s="469"/>
    </row>
    <row r="62" customFormat="false" ht="12.75" hidden="false" customHeight="true" outlineLevel="0" collapsed="false">
      <c r="A62" s="496" t="n">
        <v>55</v>
      </c>
      <c r="B62" s="414" t="s">
        <v>207</v>
      </c>
      <c r="C62" s="439" t="n">
        <v>27</v>
      </c>
      <c r="D62" s="398"/>
      <c r="E62" s="441" t="n">
        <v>5</v>
      </c>
      <c r="F62" s="393"/>
      <c r="G62" s="439" t="n">
        <v>0</v>
      </c>
      <c r="H62" s="469"/>
      <c r="I62" s="194" t="n">
        <f aca="false">SUM(C62:H62)</f>
        <v>32</v>
      </c>
      <c r="J62" s="469"/>
    </row>
    <row r="63" customFormat="false" ht="12.75" hidden="false" customHeight="true" outlineLevel="0" collapsed="false">
      <c r="A63" s="496" t="n">
        <v>56</v>
      </c>
      <c r="B63" s="414" t="s">
        <v>208</v>
      </c>
      <c r="C63" s="439" t="n">
        <v>53</v>
      </c>
      <c r="D63" s="398"/>
      <c r="E63" s="441" t="n">
        <v>189</v>
      </c>
      <c r="F63" s="393"/>
      <c r="G63" s="439" t="n">
        <v>12</v>
      </c>
      <c r="H63" s="469"/>
      <c r="I63" s="194" t="n">
        <f aca="false">SUM(C63:H63)</f>
        <v>254</v>
      </c>
      <c r="J63" s="469"/>
    </row>
    <row r="64" customFormat="false" ht="12.75" hidden="false" customHeight="true" outlineLevel="0" collapsed="false">
      <c r="A64" s="496" t="n">
        <v>57</v>
      </c>
      <c r="B64" s="414" t="s">
        <v>209</v>
      </c>
      <c r="C64" s="439" t="n">
        <v>179</v>
      </c>
      <c r="D64" s="398"/>
      <c r="E64" s="441" t="n">
        <v>165</v>
      </c>
      <c r="F64" s="393"/>
      <c r="G64" s="439" t="n">
        <v>37</v>
      </c>
      <c r="H64" s="469"/>
      <c r="I64" s="194" t="n">
        <f aca="false">SUM(C64:H64)</f>
        <v>381</v>
      </c>
      <c r="J64" s="469"/>
    </row>
    <row r="65" customFormat="false" ht="12.75" hidden="false" customHeight="true" outlineLevel="0" collapsed="false">
      <c r="A65" s="496" t="n">
        <v>58</v>
      </c>
      <c r="B65" s="414" t="s">
        <v>210</v>
      </c>
      <c r="C65" s="439" t="n">
        <v>42</v>
      </c>
      <c r="D65" s="398"/>
      <c r="E65" s="441" t="n">
        <v>3</v>
      </c>
      <c r="F65" s="393"/>
      <c r="G65" s="439" t="n">
        <v>0</v>
      </c>
      <c r="H65" s="469"/>
      <c r="I65" s="194" t="n">
        <f aca="false">SUM(C65:H65)</f>
        <v>45</v>
      </c>
      <c r="J65" s="469"/>
    </row>
    <row r="66" customFormat="false" ht="12.75" hidden="false" customHeight="true" outlineLevel="0" collapsed="false">
      <c r="A66" s="496" t="n">
        <v>59</v>
      </c>
      <c r="B66" s="414" t="s">
        <v>211</v>
      </c>
      <c r="C66" s="439" t="n">
        <v>818</v>
      </c>
      <c r="D66" s="398"/>
      <c r="E66" s="441" t="n">
        <v>294</v>
      </c>
      <c r="F66" s="393"/>
      <c r="G66" s="439" t="n">
        <v>0</v>
      </c>
      <c r="H66" s="469"/>
      <c r="I66" s="194" t="n">
        <f aca="false">SUM(C66:H66)</f>
        <v>1112</v>
      </c>
      <c r="J66" s="469"/>
    </row>
    <row r="67" customFormat="false" ht="12.75" hidden="false" customHeight="true" outlineLevel="0" collapsed="false">
      <c r="A67" s="496" t="n">
        <v>60</v>
      </c>
      <c r="B67" s="414" t="s">
        <v>212</v>
      </c>
      <c r="C67" s="439" t="n">
        <v>259</v>
      </c>
      <c r="D67" s="398"/>
      <c r="E67" s="441" t="n">
        <v>0</v>
      </c>
      <c r="F67" s="393"/>
      <c r="G67" s="439" t="n">
        <v>0</v>
      </c>
      <c r="H67" s="469"/>
      <c r="I67" s="194" t="n">
        <f aca="false">SUM(C67:H67)</f>
        <v>259</v>
      </c>
      <c r="J67" s="469"/>
    </row>
    <row r="68" customFormat="false" ht="12.75" hidden="false" customHeight="true" outlineLevel="0" collapsed="false">
      <c r="A68" s="496" t="n">
        <v>61</v>
      </c>
      <c r="B68" s="414" t="s">
        <v>213</v>
      </c>
      <c r="C68" s="439" t="n">
        <v>39</v>
      </c>
      <c r="D68" s="398"/>
      <c r="E68" s="441" t="n">
        <v>11</v>
      </c>
      <c r="F68" s="414"/>
      <c r="G68" s="439" t="n">
        <v>0</v>
      </c>
      <c r="H68" s="452"/>
      <c r="I68" s="194" t="n">
        <f aca="false">SUM(C68:H68)</f>
        <v>50</v>
      </c>
      <c r="J68" s="398"/>
    </row>
    <row r="69" customFormat="false" ht="12.75" hidden="false" customHeight="true" outlineLevel="0" collapsed="false">
      <c r="A69" s="496" t="n">
        <v>62</v>
      </c>
      <c r="B69" s="414" t="s">
        <v>214</v>
      </c>
      <c r="C69" s="439" t="n">
        <v>303</v>
      </c>
      <c r="D69" s="398"/>
      <c r="E69" s="441" t="n">
        <v>182</v>
      </c>
      <c r="F69" s="393"/>
      <c r="G69" s="439" t="n">
        <v>21</v>
      </c>
      <c r="H69" s="469"/>
      <c r="I69" s="194" t="n">
        <f aca="false">SUM(C69:H69)</f>
        <v>506</v>
      </c>
      <c r="J69" s="469"/>
    </row>
    <row r="70" customFormat="false" ht="12.75" hidden="false" customHeight="true" outlineLevel="0" collapsed="false">
      <c r="A70" s="496" t="n">
        <v>63</v>
      </c>
      <c r="B70" s="414" t="s">
        <v>215</v>
      </c>
      <c r="C70" s="439" t="n">
        <v>97</v>
      </c>
      <c r="D70" s="398"/>
      <c r="E70" s="441" t="n">
        <v>129</v>
      </c>
      <c r="F70" s="393"/>
      <c r="G70" s="439" t="n">
        <v>2</v>
      </c>
      <c r="H70" s="469"/>
      <c r="I70" s="194" t="n">
        <f aca="false">SUM(C70:H70)</f>
        <v>228</v>
      </c>
      <c r="J70" s="469"/>
    </row>
    <row r="71" customFormat="false" ht="12.75" hidden="false" customHeight="true" outlineLevel="0" collapsed="false">
      <c r="A71" s="496" t="n">
        <v>64</v>
      </c>
      <c r="B71" s="414" t="s">
        <v>216</v>
      </c>
      <c r="C71" s="439" t="n">
        <v>70</v>
      </c>
      <c r="D71" s="398"/>
      <c r="E71" s="441" t="n">
        <v>295</v>
      </c>
      <c r="F71" s="393"/>
      <c r="G71" s="439" t="n">
        <v>1</v>
      </c>
      <c r="H71" s="469"/>
      <c r="I71" s="194" t="n">
        <f aca="false">SUM(C71:H71)</f>
        <v>366</v>
      </c>
      <c r="J71" s="469"/>
    </row>
    <row r="72" customFormat="false" ht="12.75" hidden="false" customHeight="true" outlineLevel="0" collapsed="false">
      <c r="A72" s="496" t="n">
        <v>65</v>
      </c>
      <c r="B72" s="414" t="s">
        <v>217</v>
      </c>
      <c r="C72" s="439" t="n">
        <v>13</v>
      </c>
      <c r="D72" s="398"/>
      <c r="E72" s="441" t="n">
        <v>5</v>
      </c>
      <c r="F72" s="393"/>
      <c r="G72" s="439" t="n">
        <v>5</v>
      </c>
      <c r="H72" s="469"/>
      <c r="I72" s="194" t="n">
        <f aca="false">SUM(C72:H72)</f>
        <v>23</v>
      </c>
      <c r="J72" s="469"/>
    </row>
    <row r="73" customFormat="false" ht="12.75" hidden="false" customHeight="true" outlineLevel="0" collapsed="false">
      <c r="A73" s="496" t="n">
        <v>66</v>
      </c>
      <c r="B73" s="414" t="s">
        <v>218</v>
      </c>
      <c r="C73" s="439" t="n">
        <v>93</v>
      </c>
      <c r="D73" s="452" t="s">
        <v>167</v>
      </c>
      <c r="E73" s="441" t="n">
        <v>18</v>
      </c>
      <c r="F73" s="414" t="s">
        <v>167</v>
      </c>
      <c r="G73" s="439" t="n">
        <v>0</v>
      </c>
      <c r="H73" s="452" t="s">
        <v>167</v>
      </c>
      <c r="I73" s="194" t="n">
        <f aca="false">SUM(C73:H73)</f>
        <v>111</v>
      </c>
      <c r="J73" s="398"/>
    </row>
    <row r="74" customFormat="false" ht="12.75" hidden="false" customHeight="true" outlineLevel="0" collapsed="false">
      <c r="A74" s="496" t="n">
        <v>67</v>
      </c>
      <c r="B74" s="414" t="s">
        <v>219</v>
      </c>
      <c r="C74" s="439" t="n">
        <v>275</v>
      </c>
      <c r="D74" s="398"/>
      <c r="E74" s="441" t="n">
        <v>42</v>
      </c>
      <c r="F74" s="393"/>
      <c r="G74" s="439" t="n">
        <v>6</v>
      </c>
      <c r="H74" s="469"/>
      <c r="I74" s="194" t="n">
        <f aca="false">SUM(C74:H74)</f>
        <v>323</v>
      </c>
      <c r="J74" s="469"/>
    </row>
    <row r="75" customFormat="false" ht="12.75" hidden="false" customHeight="true" outlineLevel="0" collapsed="false">
      <c r="A75" s="496" t="n">
        <v>68</v>
      </c>
      <c r="B75" s="414" t="s">
        <v>220</v>
      </c>
      <c r="C75" s="439" t="n">
        <v>221</v>
      </c>
      <c r="D75" s="398"/>
      <c r="E75" s="441" t="n">
        <v>17</v>
      </c>
      <c r="F75" s="393"/>
      <c r="G75" s="439" t="n">
        <v>0</v>
      </c>
      <c r="H75" s="469"/>
      <c r="I75" s="194" t="n">
        <f aca="false">SUM(C75:H75)</f>
        <v>238</v>
      </c>
      <c r="J75" s="469"/>
    </row>
    <row r="76" customFormat="false" ht="12.75" hidden="false" customHeight="true" outlineLevel="0" collapsed="false">
      <c r="A76" s="496" t="n">
        <v>69</v>
      </c>
      <c r="B76" s="414" t="s">
        <v>221</v>
      </c>
      <c r="C76" s="439" t="n">
        <v>206</v>
      </c>
      <c r="D76" s="398"/>
      <c r="E76" s="441" t="n">
        <v>381</v>
      </c>
      <c r="F76" s="393"/>
      <c r="G76" s="439" t="n">
        <v>0</v>
      </c>
      <c r="H76" s="469"/>
      <c r="I76" s="194" t="n">
        <f aca="false">SUM(C76:H76)</f>
        <v>587</v>
      </c>
      <c r="J76" s="469"/>
    </row>
    <row r="77" customFormat="false" ht="12.75" hidden="false" customHeight="true" outlineLevel="0" collapsed="false">
      <c r="A77" s="496" t="n">
        <v>70</v>
      </c>
      <c r="B77" s="414" t="s">
        <v>222</v>
      </c>
      <c r="C77" s="439" t="n">
        <v>19</v>
      </c>
      <c r="D77" s="398"/>
      <c r="E77" s="441" t="n">
        <v>38</v>
      </c>
      <c r="F77" s="393"/>
      <c r="G77" s="439" t="n">
        <v>3</v>
      </c>
      <c r="H77" s="469"/>
      <c r="I77" s="194" t="n">
        <f aca="false">SUM(C77:H77)</f>
        <v>60</v>
      </c>
      <c r="J77" s="469"/>
    </row>
    <row r="78" customFormat="false" ht="12.75" hidden="false" customHeight="true" outlineLevel="0" collapsed="false">
      <c r="A78" s="496" t="n">
        <v>71</v>
      </c>
      <c r="B78" s="414" t="s">
        <v>223</v>
      </c>
      <c r="C78" s="439" t="n">
        <v>43</v>
      </c>
      <c r="D78" s="398"/>
      <c r="E78" s="441" t="n">
        <v>133</v>
      </c>
      <c r="F78" s="393"/>
      <c r="G78" s="439" t="n">
        <v>2</v>
      </c>
      <c r="H78" s="469"/>
      <c r="I78" s="194" t="n">
        <f aca="false">SUM(C78:H78)</f>
        <v>178</v>
      </c>
      <c r="J78" s="469"/>
    </row>
    <row r="79" customFormat="false" ht="12.75" hidden="false" customHeight="true" outlineLevel="0" collapsed="false">
      <c r="A79" s="496" t="n">
        <v>72</v>
      </c>
      <c r="B79" s="414" t="s">
        <v>224</v>
      </c>
      <c r="C79" s="439" t="n">
        <v>80</v>
      </c>
      <c r="D79" s="398"/>
      <c r="E79" s="441" t="n">
        <v>107</v>
      </c>
      <c r="F79" s="393"/>
      <c r="G79" s="439" t="n">
        <v>0</v>
      </c>
      <c r="H79" s="469"/>
      <c r="I79" s="194" t="n">
        <f aca="false">SUM(C79:H79)</f>
        <v>187</v>
      </c>
      <c r="J79" s="469"/>
    </row>
    <row r="80" customFormat="false" ht="12.75" hidden="false" customHeight="true" outlineLevel="0" collapsed="false">
      <c r="A80" s="496" t="n">
        <v>73</v>
      </c>
      <c r="B80" s="414" t="s">
        <v>225</v>
      </c>
      <c r="C80" s="439" t="n">
        <v>55</v>
      </c>
      <c r="D80" s="398"/>
      <c r="E80" s="441" t="n">
        <v>26</v>
      </c>
      <c r="F80" s="393"/>
      <c r="G80" s="439" t="n">
        <v>0</v>
      </c>
      <c r="H80" s="469"/>
      <c r="I80" s="194" t="n">
        <f aca="false">SUM(C80:H80)</f>
        <v>81</v>
      </c>
      <c r="J80" s="469"/>
    </row>
    <row r="81" customFormat="false" ht="12.75" hidden="false" customHeight="true" outlineLevel="0" collapsed="false">
      <c r="A81" s="496" t="n">
        <v>74</v>
      </c>
      <c r="B81" s="414" t="s">
        <v>226</v>
      </c>
      <c r="C81" s="439" t="n">
        <v>44</v>
      </c>
      <c r="D81" s="398"/>
      <c r="E81" s="441" t="n">
        <v>22</v>
      </c>
      <c r="F81" s="393"/>
      <c r="G81" s="439" t="n">
        <v>18</v>
      </c>
      <c r="H81" s="469"/>
      <c r="I81" s="194" t="n">
        <f aca="false">SUM(C81:H81)</f>
        <v>84</v>
      </c>
      <c r="J81" s="469"/>
    </row>
    <row r="82" customFormat="false" ht="12.75" hidden="false" customHeight="true" outlineLevel="0" collapsed="false">
      <c r="A82" s="496" t="n">
        <v>75</v>
      </c>
      <c r="B82" s="414" t="s">
        <v>227</v>
      </c>
      <c r="C82" s="439" t="n">
        <v>183</v>
      </c>
      <c r="D82" s="398"/>
      <c r="E82" s="441" t="n">
        <v>72</v>
      </c>
      <c r="F82" s="393"/>
      <c r="G82" s="439" t="n">
        <v>6</v>
      </c>
      <c r="H82" s="469"/>
      <c r="I82" s="194" t="n">
        <f aca="false">SUM(C82:H82)</f>
        <v>261</v>
      </c>
      <c r="J82" s="469"/>
    </row>
    <row r="83" customFormat="false" ht="12.75" hidden="false" customHeight="true" outlineLevel="0" collapsed="false">
      <c r="A83" s="496" t="n">
        <v>76</v>
      </c>
      <c r="B83" s="414" t="s">
        <v>228</v>
      </c>
      <c r="C83" s="439" t="n">
        <v>170</v>
      </c>
      <c r="D83" s="452" t="s">
        <v>167</v>
      </c>
      <c r="E83" s="441" t="n">
        <v>144</v>
      </c>
      <c r="F83" s="414" t="s">
        <v>167</v>
      </c>
      <c r="G83" s="439" t="n">
        <v>0</v>
      </c>
      <c r="H83" s="452" t="s">
        <v>167</v>
      </c>
      <c r="I83" s="194" t="n">
        <f aca="false">SUM(C83:H83)</f>
        <v>314</v>
      </c>
      <c r="J83" s="469"/>
    </row>
    <row r="84" customFormat="false" ht="12.75" hidden="false" customHeight="true" outlineLevel="0" collapsed="false">
      <c r="A84" s="496" t="n">
        <v>77</v>
      </c>
      <c r="B84" s="414" t="s">
        <v>229</v>
      </c>
      <c r="C84" s="439" t="n">
        <v>189</v>
      </c>
      <c r="D84" s="398"/>
      <c r="E84" s="441" t="n">
        <v>81</v>
      </c>
      <c r="F84" s="393"/>
      <c r="G84" s="439" t="n">
        <v>3</v>
      </c>
      <c r="H84" s="469"/>
      <c r="I84" s="194" t="n">
        <f aca="false">SUM(C84:H84)</f>
        <v>273</v>
      </c>
      <c r="J84" s="469"/>
    </row>
    <row r="85" customFormat="false" ht="12.75" hidden="false" customHeight="true" outlineLevel="0" collapsed="false">
      <c r="A85" s="496" t="n">
        <v>78</v>
      </c>
      <c r="B85" s="414" t="s">
        <v>230</v>
      </c>
      <c r="C85" s="439" t="n">
        <v>172</v>
      </c>
      <c r="D85" s="398"/>
      <c r="E85" s="441" t="n">
        <v>30</v>
      </c>
      <c r="F85" s="393"/>
      <c r="G85" s="439" t="n">
        <v>0</v>
      </c>
      <c r="H85" s="469"/>
      <c r="I85" s="194" t="n">
        <f aca="false">SUM(C85:H85)</f>
        <v>202</v>
      </c>
      <c r="J85" s="469"/>
    </row>
    <row r="86" customFormat="false" ht="12.75" hidden="false" customHeight="true" outlineLevel="0" collapsed="false">
      <c r="A86" s="496" t="n">
        <v>79</v>
      </c>
      <c r="B86" s="414" t="s">
        <v>231</v>
      </c>
      <c r="C86" s="439" t="n">
        <v>25</v>
      </c>
      <c r="D86" s="398"/>
      <c r="E86" s="441" t="n">
        <v>0</v>
      </c>
      <c r="F86" s="393"/>
      <c r="G86" s="439" t="n">
        <v>0</v>
      </c>
      <c r="H86" s="469"/>
      <c r="I86" s="194" t="n">
        <f aca="false">SUM(C86:H86)</f>
        <v>25</v>
      </c>
      <c r="J86" s="469"/>
    </row>
    <row r="87" customFormat="false" ht="12.75" hidden="false" customHeight="true" outlineLevel="0" collapsed="false">
      <c r="A87" s="496" t="n">
        <v>80</v>
      </c>
      <c r="B87" s="414" t="s">
        <v>232</v>
      </c>
      <c r="C87" s="439" t="n">
        <v>203</v>
      </c>
      <c r="D87" s="398"/>
      <c r="E87" s="441" t="n">
        <v>68</v>
      </c>
      <c r="F87" s="393"/>
      <c r="G87" s="439" t="n">
        <v>0</v>
      </c>
      <c r="H87" s="469"/>
      <c r="I87" s="194" t="n">
        <f aca="false">SUM(C87:H87)</f>
        <v>271</v>
      </c>
      <c r="J87" s="469"/>
    </row>
    <row r="88" customFormat="false" ht="12.75" hidden="false" customHeight="true" outlineLevel="0" collapsed="false">
      <c r="A88" s="496" t="n">
        <v>81</v>
      </c>
      <c r="B88" s="414" t="s">
        <v>233</v>
      </c>
      <c r="C88" s="439" t="n">
        <v>100</v>
      </c>
      <c r="D88" s="398"/>
      <c r="E88" s="441" t="n">
        <v>11</v>
      </c>
      <c r="F88" s="393"/>
      <c r="G88" s="439" t="n">
        <v>0</v>
      </c>
      <c r="H88" s="469"/>
      <c r="I88" s="194" t="n">
        <f aca="false">SUM(C88:H88)</f>
        <v>111</v>
      </c>
      <c r="J88" s="469"/>
    </row>
    <row r="89" customFormat="false" ht="12.75" hidden="false" customHeight="true" outlineLevel="0" collapsed="false">
      <c r="A89" s="496" t="n">
        <v>82</v>
      </c>
      <c r="B89" s="414" t="s">
        <v>234</v>
      </c>
      <c r="C89" s="439" t="n">
        <v>49</v>
      </c>
      <c r="D89" s="398"/>
      <c r="E89" s="441" t="n">
        <v>109</v>
      </c>
      <c r="F89" s="393"/>
      <c r="G89" s="439" t="n">
        <v>0</v>
      </c>
      <c r="H89" s="469"/>
      <c r="I89" s="194" t="n">
        <f aca="false">SUM(C89:H89)</f>
        <v>158</v>
      </c>
      <c r="J89" s="469"/>
    </row>
    <row r="90" customFormat="false" ht="12.75" hidden="false" customHeight="true" outlineLevel="0" collapsed="false">
      <c r="A90" s="496" t="n">
        <v>83</v>
      </c>
      <c r="B90" s="414" t="s">
        <v>235</v>
      </c>
      <c r="C90" s="439" t="n">
        <v>190</v>
      </c>
      <c r="D90" s="398"/>
      <c r="E90" s="441" t="n">
        <v>19</v>
      </c>
      <c r="F90" s="393"/>
      <c r="G90" s="439" t="n">
        <v>0</v>
      </c>
      <c r="H90" s="469"/>
      <c r="I90" s="194" t="n">
        <f aca="false">SUM(C90:H90)</f>
        <v>209</v>
      </c>
      <c r="J90" s="469"/>
    </row>
    <row r="91" customFormat="false" ht="12.75" hidden="false" customHeight="true" outlineLevel="0" collapsed="false">
      <c r="A91" s="496" t="n">
        <v>84</v>
      </c>
      <c r="B91" s="414" t="s">
        <v>236</v>
      </c>
      <c r="C91" s="439" t="n">
        <v>134</v>
      </c>
      <c r="D91" s="398"/>
      <c r="E91" s="441" t="n">
        <v>81</v>
      </c>
      <c r="F91" s="393"/>
      <c r="G91" s="439" t="n">
        <v>0</v>
      </c>
      <c r="H91" s="469"/>
      <c r="I91" s="194" t="n">
        <f aca="false">SUM(C91:H91)</f>
        <v>215</v>
      </c>
      <c r="J91" s="469"/>
    </row>
    <row r="92" customFormat="false" ht="12.75" hidden="false" customHeight="true" outlineLevel="0" collapsed="false">
      <c r="A92" s="496" t="n">
        <v>85</v>
      </c>
      <c r="B92" s="414" t="s">
        <v>237</v>
      </c>
      <c r="C92" s="439" t="n">
        <v>97</v>
      </c>
      <c r="D92" s="398"/>
      <c r="E92" s="441" t="n">
        <v>1</v>
      </c>
      <c r="F92" s="393"/>
      <c r="G92" s="439" t="n">
        <v>0</v>
      </c>
      <c r="H92" s="469"/>
      <c r="I92" s="194" t="n">
        <f aca="false">SUM(C92:H92)</f>
        <v>98</v>
      </c>
      <c r="J92" s="469"/>
    </row>
    <row r="93" customFormat="false" ht="12.75" hidden="false" customHeight="true" outlineLevel="0" collapsed="false">
      <c r="A93" s="496" t="n">
        <v>86</v>
      </c>
      <c r="B93" s="414" t="s">
        <v>238</v>
      </c>
      <c r="C93" s="439" t="n">
        <v>15</v>
      </c>
      <c r="D93" s="398"/>
      <c r="E93" s="441" t="n">
        <v>5</v>
      </c>
      <c r="F93" s="393"/>
      <c r="G93" s="439" t="n">
        <v>0</v>
      </c>
      <c r="H93" s="469"/>
      <c r="I93" s="194" t="n">
        <f aca="false">SUM(C93:H93)</f>
        <v>20</v>
      </c>
      <c r="J93" s="469"/>
    </row>
    <row r="94" customFormat="false" ht="12.75" hidden="false" customHeight="true" outlineLevel="0" collapsed="false">
      <c r="A94" s="496" t="n">
        <v>87</v>
      </c>
      <c r="B94" s="414" t="s">
        <v>239</v>
      </c>
      <c r="C94" s="439" t="n">
        <v>42</v>
      </c>
      <c r="D94" s="398"/>
      <c r="E94" s="441" t="n">
        <v>116</v>
      </c>
      <c r="F94" s="393"/>
      <c r="G94" s="439" t="n">
        <v>0</v>
      </c>
      <c r="H94" s="469"/>
      <c r="I94" s="194" t="n">
        <f aca="false">SUM(C94:H94)</f>
        <v>158</v>
      </c>
      <c r="J94" s="452"/>
    </row>
    <row r="95" customFormat="false" ht="12.75" hidden="false" customHeight="true" outlineLevel="0" collapsed="false">
      <c r="A95" s="496" t="n">
        <v>88</v>
      </c>
      <c r="B95" s="414" t="s">
        <v>240</v>
      </c>
      <c r="C95" s="439" t="n">
        <v>45</v>
      </c>
      <c r="D95" s="398"/>
      <c r="E95" s="441" t="n">
        <v>48</v>
      </c>
      <c r="F95" s="393"/>
      <c r="G95" s="439" t="n">
        <v>0</v>
      </c>
      <c r="H95" s="469"/>
      <c r="I95" s="194" t="n">
        <f aca="false">SUM(C95:H95)</f>
        <v>93</v>
      </c>
      <c r="J95" s="469"/>
    </row>
    <row r="96" customFormat="false" ht="12.75" hidden="false" customHeight="true" outlineLevel="0" collapsed="false">
      <c r="A96" s="496" t="n">
        <v>89</v>
      </c>
      <c r="B96" s="414" t="s">
        <v>241</v>
      </c>
      <c r="C96" s="439" t="n">
        <v>76</v>
      </c>
      <c r="D96" s="398"/>
      <c r="E96" s="441" t="n">
        <v>4</v>
      </c>
      <c r="F96" s="393"/>
      <c r="G96" s="439" t="n">
        <v>0</v>
      </c>
      <c r="H96" s="469"/>
      <c r="I96" s="194" t="n">
        <f aca="false">SUM(C96:H96)</f>
        <v>80</v>
      </c>
      <c r="J96" s="469"/>
    </row>
    <row r="97" customFormat="false" ht="12.75" hidden="false" customHeight="true" outlineLevel="0" collapsed="false">
      <c r="A97" s="496" t="n">
        <v>90</v>
      </c>
      <c r="B97" s="414" t="s">
        <v>242</v>
      </c>
      <c r="C97" s="439" t="n">
        <v>23</v>
      </c>
      <c r="D97" s="398"/>
      <c r="E97" s="441" t="n">
        <v>3</v>
      </c>
      <c r="F97" s="393"/>
      <c r="G97" s="439" t="n">
        <v>0</v>
      </c>
      <c r="H97" s="469"/>
      <c r="I97" s="194" t="n">
        <f aca="false">SUM(C97:H97)</f>
        <v>26</v>
      </c>
      <c r="J97" s="469"/>
    </row>
    <row r="98" customFormat="false" ht="12.75" hidden="false" customHeight="true" outlineLevel="0" collapsed="false">
      <c r="A98" s="496" t="n">
        <v>91</v>
      </c>
      <c r="B98" s="414" t="s">
        <v>243</v>
      </c>
      <c r="C98" s="439" t="n">
        <v>192</v>
      </c>
      <c r="D98" s="398"/>
      <c r="E98" s="441" t="n">
        <v>6</v>
      </c>
      <c r="F98" s="393"/>
      <c r="G98" s="439" t="n">
        <v>2</v>
      </c>
      <c r="H98" s="469"/>
      <c r="I98" s="194" t="n">
        <f aca="false">SUM(C98:H98)</f>
        <v>200</v>
      </c>
      <c r="J98" s="469"/>
    </row>
    <row r="99" customFormat="false" ht="12.75" hidden="false" customHeight="true" outlineLevel="0" collapsed="false">
      <c r="A99" s="496" t="n">
        <v>92</v>
      </c>
      <c r="B99" s="414" t="s">
        <v>244</v>
      </c>
      <c r="C99" s="439" t="n">
        <v>177</v>
      </c>
      <c r="D99" s="398"/>
      <c r="E99" s="441" t="n">
        <v>167</v>
      </c>
      <c r="F99" s="393"/>
      <c r="G99" s="439" t="n">
        <v>0</v>
      </c>
      <c r="H99" s="469"/>
      <c r="I99" s="194" t="n">
        <f aca="false">SUM(C99:H99)</f>
        <v>344</v>
      </c>
      <c r="J99" s="469"/>
    </row>
    <row r="100" customFormat="false" ht="12.75" hidden="false" customHeight="true" outlineLevel="0" collapsed="false">
      <c r="A100" s="496" t="n">
        <v>93</v>
      </c>
      <c r="B100" s="414" t="s">
        <v>245</v>
      </c>
      <c r="C100" s="439" t="n">
        <v>292</v>
      </c>
      <c r="D100" s="398"/>
      <c r="E100" s="441" t="n">
        <v>206</v>
      </c>
      <c r="F100" s="393"/>
      <c r="G100" s="439" t="n">
        <v>73</v>
      </c>
      <c r="H100" s="469"/>
      <c r="I100" s="194" t="n">
        <f aca="false">SUM(C100:H100)</f>
        <v>571</v>
      </c>
      <c r="J100" s="469"/>
    </row>
    <row r="101" customFormat="false" ht="12.75" hidden="false" customHeight="true" outlineLevel="0" collapsed="false">
      <c r="A101" s="496" t="n">
        <v>94</v>
      </c>
      <c r="B101" s="414" t="s">
        <v>246</v>
      </c>
      <c r="C101" s="439" t="n">
        <v>218</v>
      </c>
      <c r="D101" s="398"/>
      <c r="E101" s="441" t="n">
        <v>33</v>
      </c>
      <c r="F101" s="393"/>
      <c r="G101" s="439" t="n">
        <v>0</v>
      </c>
      <c r="H101" s="469"/>
      <c r="I101" s="194" t="n">
        <f aca="false">SUM(C101:H101)</f>
        <v>251</v>
      </c>
      <c r="J101" s="469"/>
    </row>
    <row r="102" customFormat="false" ht="12.75" hidden="false" customHeight="true" outlineLevel="0" collapsed="false">
      <c r="A102" s="496" t="n">
        <v>95</v>
      </c>
      <c r="B102" s="414" t="s">
        <v>247</v>
      </c>
      <c r="C102" s="439" t="n">
        <v>181</v>
      </c>
      <c r="D102" s="398"/>
      <c r="E102" s="441" t="n">
        <v>83</v>
      </c>
      <c r="F102" s="393"/>
      <c r="G102" s="439" t="n">
        <v>0</v>
      </c>
      <c r="H102" s="469"/>
      <c r="I102" s="194" t="n">
        <f aca="false">SUM(C102:H102)</f>
        <v>264</v>
      </c>
      <c r="J102" s="469"/>
    </row>
    <row r="103" customFormat="false" ht="12.75" hidden="false" customHeight="true" outlineLevel="0" collapsed="false">
      <c r="A103" s="496" t="n">
        <v>971</v>
      </c>
      <c r="B103" s="414" t="s">
        <v>248</v>
      </c>
      <c r="C103" s="439" t="n">
        <v>288</v>
      </c>
      <c r="D103" s="398"/>
      <c r="E103" s="441" t="n">
        <v>26</v>
      </c>
      <c r="F103" s="393"/>
      <c r="G103" s="439" t="n">
        <v>0</v>
      </c>
      <c r="H103" s="469"/>
      <c r="I103" s="194" t="n">
        <f aca="false">SUM(C103:H103)</f>
        <v>314</v>
      </c>
      <c r="J103" s="469"/>
    </row>
    <row r="104" customFormat="false" ht="12.75" hidden="false" customHeight="true" outlineLevel="0" collapsed="false">
      <c r="A104" s="496" t="n">
        <v>972</v>
      </c>
      <c r="B104" s="414" t="s">
        <v>249</v>
      </c>
      <c r="C104" s="439" t="n">
        <v>279</v>
      </c>
      <c r="D104" s="398"/>
      <c r="E104" s="441" t="n">
        <v>0</v>
      </c>
      <c r="F104" s="393"/>
      <c r="G104" s="439" t="n">
        <v>0</v>
      </c>
      <c r="H104" s="469"/>
      <c r="I104" s="194" t="n">
        <f aca="false">SUM(C104:H104)</f>
        <v>279</v>
      </c>
      <c r="J104" s="469"/>
    </row>
    <row r="105" customFormat="false" ht="12.75" hidden="false" customHeight="true" outlineLevel="0" collapsed="false">
      <c r="A105" s="496" t="n">
        <v>973</v>
      </c>
      <c r="B105" s="414" t="s">
        <v>250</v>
      </c>
      <c r="C105" s="439" t="n">
        <v>162.257685899376</v>
      </c>
      <c r="D105" s="398" t="s">
        <v>167</v>
      </c>
      <c r="E105" s="441" t="n">
        <v>0</v>
      </c>
      <c r="F105" s="393" t="s">
        <v>167</v>
      </c>
      <c r="G105" s="439" t="n">
        <v>0</v>
      </c>
      <c r="H105" s="452" t="s">
        <v>167</v>
      </c>
      <c r="I105" s="194" t="n">
        <f aca="false">SUM(C105:H105)</f>
        <v>162.257685899376</v>
      </c>
      <c r="J105" s="452" t="s">
        <v>167</v>
      </c>
    </row>
    <row r="106" customFormat="false" ht="12.75" hidden="false" customHeight="true" outlineLevel="0" collapsed="false">
      <c r="A106" s="499" t="n">
        <v>974</v>
      </c>
      <c r="B106" s="500" t="s">
        <v>251</v>
      </c>
      <c r="C106" s="443" t="n">
        <v>258</v>
      </c>
      <c r="D106" s="408"/>
      <c r="E106" s="445" t="n">
        <v>17</v>
      </c>
      <c r="F106" s="472"/>
      <c r="G106" s="443" t="n">
        <v>140</v>
      </c>
      <c r="H106" s="471"/>
      <c r="I106" s="207" t="n">
        <f aca="false">SUM(C106:H106)</f>
        <v>415</v>
      </c>
      <c r="J106" s="471"/>
    </row>
    <row r="107" customFormat="false" ht="11.25" hidden="false" customHeight="true" outlineLevel="0" collapsed="false">
      <c r="A107" s="523"/>
      <c r="B107" s="524"/>
      <c r="C107" s="525"/>
      <c r="D107" s="526"/>
      <c r="E107" s="525"/>
      <c r="F107" s="523"/>
      <c r="G107" s="525"/>
      <c r="H107" s="523"/>
      <c r="I107" s="525"/>
      <c r="J107" s="523"/>
    </row>
    <row r="108" customFormat="false" ht="12.75" hidden="false" customHeight="true" outlineLevel="0" collapsed="false">
      <c r="A108" s="417" t="s">
        <v>252</v>
      </c>
      <c r="B108" s="417"/>
      <c r="C108" s="418" t="n">
        <f aca="false">SUM(C4:D102)</f>
        <v>10157</v>
      </c>
      <c r="D108" s="419"/>
      <c r="E108" s="420" t="n">
        <f aca="false">SUM(E4:F102)</f>
        <v>6320</v>
      </c>
      <c r="F108" s="476"/>
      <c r="G108" s="418" t="n">
        <f aca="false">SUM(G4:H102)</f>
        <v>406</v>
      </c>
      <c r="H108" s="475"/>
      <c r="I108" s="420" t="n">
        <f aca="false">SUM(I4:J102)</f>
        <v>16883</v>
      </c>
      <c r="J108" s="475"/>
    </row>
    <row r="109" customFormat="false" ht="12.75" hidden="false" customHeight="true" outlineLevel="0" collapsed="false">
      <c r="A109" s="505" t="s">
        <v>253</v>
      </c>
      <c r="B109" s="505"/>
      <c r="C109" s="423" t="n">
        <f aca="false">SUM(C103:C106)</f>
        <v>987.257685899376</v>
      </c>
      <c r="D109" s="424"/>
      <c r="E109" s="425" t="n">
        <f aca="false">SUM(E103:E106)</f>
        <v>43</v>
      </c>
      <c r="F109" s="388"/>
      <c r="G109" s="423" t="n">
        <f aca="false">SUM(G103:G106)</f>
        <v>140</v>
      </c>
      <c r="H109" s="477"/>
      <c r="I109" s="425" t="n">
        <f aca="false">SUM(I103:I106)</f>
        <v>1170.25768589938</v>
      </c>
      <c r="J109" s="477"/>
    </row>
    <row r="110" customFormat="false" ht="12.75" hidden="false" customHeight="true" outlineLevel="0" collapsed="false">
      <c r="A110" s="506" t="s">
        <v>254</v>
      </c>
      <c r="B110" s="506"/>
      <c r="C110" s="429" t="n">
        <f aca="false">SUM(C108:C109)</f>
        <v>11144.2576858994</v>
      </c>
      <c r="D110" s="430"/>
      <c r="E110" s="431" t="n">
        <f aca="false">SUM(E108:E109)</f>
        <v>6363</v>
      </c>
      <c r="F110" s="479"/>
      <c r="G110" s="429" t="n">
        <f aca="false">SUM(G108:G109)</f>
        <v>546</v>
      </c>
      <c r="H110" s="478"/>
      <c r="I110" s="431" t="n">
        <f aca="false">SUM(I108:I109)</f>
        <v>18053.2576858994</v>
      </c>
      <c r="J110" s="478"/>
    </row>
    <row r="111" customFormat="false" ht="12.75" hidden="false" customHeight="true" outlineLevel="0" collapsed="false">
      <c r="A111" s="403" t="s">
        <v>353</v>
      </c>
      <c r="B111" s="403"/>
      <c r="C111" s="403"/>
      <c r="D111" s="403"/>
      <c r="E111" s="403"/>
      <c r="F111" s="393"/>
      <c r="G111" s="403"/>
      <c r="H111" s="393"/>
      <c r="I111" s="403"/>
      <c r="J111" s="393"/>
    </row>
    <row r="112" customFormat="false" ht="12.75" hidden="false" customHeight="true" outlineLevel="0" collapsed="false">
      <c r="A112" s="403" t="s">
        <v>300</v>
      </c>
      <c r="B112" s="403"/>
      <c r="C112" s="403"/>
      <c r="D112" s="403"/>
      <c r="E112" s="403"/>
      <c r="F112" s="393"/>
      <c r="G112" s="403"/>
      <c r="H112" s="393"/>
      <c r="I112" s="527"/>
      <c r="J112" s="527"/>
      <c r="K112" s="527"/>
      <c r="L112" s="527"/>
      <c r="M112" s="527"/>
      <c r="N112" s="527"/>
      <c r="O112" s="527"/>
      <c r="P112" s="527"/>
    </row>
  </sheetData>
  <mergeCells count="14">
    <mergeCell ref="A1:J1"/>
    <mergeCell ref="A3:B3"/>
    <mergeCell ref="C3:D3"/>
    <mergeCell ref="E3:F3"/>
    <mergeCell ref="G3:H3"/>
    <mergeCell ref="I3:J3"/>
    <mergeCell ref="A59:B59"/>
    <mergeCell ref="C59:D59"/>
    <mergeCell ref="E59:F59"/>
    <mergeCell ref="G59:H59"/>
    <mergeCell ref="I59:J59"/>
    <mergeCell ref="A108:B108"/>
    <mergeCell ref="A109:B109"/>
    <mergeCell ref="A110:B110"/>
  </mergeCells>
  <conditionalFormatting sqref="C4:C56 E4:E56 G4:G56 C60:C106 E60:E106 G60:G106">
    <cfRule type="cellIs" priority="2" operator="equal" aboveAverage="0" equalAverage="0" bottom="0" percent="0" rank="0" text="" dxfId="0">
      <formula>"nd"</formula>
    </cfRule>
    <cfRule type="cellIs" priority="3" operator="equal" aboveAverage="0" equalAverage="0" bottom="0" percent="0" rank="0" text="" dxfId="1">
      <formula>"NR"</formula>
    </cfRule>
  </conditionalFormatting>
  <conditionalFormatting sqref="C4:C5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C4:C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C60:C10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C60:C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4:E5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E4:E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E60:E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E60:E10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G4:G56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G4:G56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G60:G106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G60:G106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590277777777778" right="0.590277777777778" top="0.429861111111111" bottom="0.4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O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100" width="3.99"/>
    <col collapsed="false" customWidth="true" hidden="false" outlineLevel="0" max="2" min="2" style="100" width="25.14"/>
    <col collapsed="false" customWidth="true" hidden="false" outlineLevel="0" max="3" min="3" style="100" width="9.29"/>
    <col collapsed="false" customWidth="true" hidden="false" outlineLevel="0" max="4" min="4" style="384" width="3.14"/>
    <col collapsed="false" customWidth="true" hidden="false" outlineLevel="0" max="5" min="5" style="100" width="10.42"/>
    <col collapsed="false" customWidth="true" hidden="false" outlineLevel="0" max="6" min="6" style="384" width="3.14"/>
    <col collapsed="false" customWidth="true" hidden="false" outlineLevel="0" max="7" min="7" style="100" width="9.58"/>
    <col collapsed="false" customWidth="true" hidden="false" outlineLevel="0" max="8" min="8" style="384" width="3.14"/>
    <col collapsed="false" customWidth="true" hidden="false" outlineLevel="0" max="9" min="9" style="100" width="3.57"/>
    <col collapsed="false" customWidth="true" hidden="true" outlineLevel="0" max="10" min="10" style="100" width="9"/>
    <col collapsed="false" customWidth="true" hidden="true" outlineLevel="0" max="11" min="11" style="100" width="9.29"/>
    <col collapsed="false" customWidth="false" hidden="false" outlineLevel="0" max="1025" min="12" style="100" width="11.42"/>
  </cols>
  <sheetData>
    <row r="1" customFormat="false" ht="28.5" hidden="false" customHeight="true" outlineLevel="0" collapsed="false">
      <c r="A1" s="385" t="s">
        <v>354</v>
      </c>
      <c r="B1" s="385"/>
      <c r="C1" s="385"/>
      <c r="D1" s="385"/>
      <c r="E1" s="385"/>
      <c r="F1" s="385"/>
      <c r="G1" s="385"/>
      <c r="H1" s="385"/>
      <c r="L1" s="24" t="s">
        <v>41</v>
      </c>
    </row>
    <row r="2" customFormat="false" ht="9.75" hidden="false" customHeight="true" outlineLevel="0" collapsed="false">
      <c r="A2" s="386"/>
      <c r="B2" s="386"/>
      <c r="C2" s="482"/>
      <c r="D2" s="482"/>
      <c r="E2" s="387"/>
      <c r="F2" s="482"/>
      <c r="G2" s="387"/>
    </row>
    <row r="3" s="133" customFormat="true" ht="42.75" hidden="false" customHeight="true" outlineLevel="0" collapsed="false">
      <c r="A3" s="389" t="s">
        <v>140</v>
      </c>
      <c r="B3" s="389"/>
      <c r="C3" s="390" t="s">
        <v>355</v>
      </c>
      <c r="D3" s="390"/>
      <c r="E3" s="437" t="s">
        <v>356</v>
      </c>
      <c r="F3" s="437"/>
      <c r="G3" s="438" t="s">
        <v>357</v>
      </c>
      <c r="H3" s="438"/>
    </row>
    <row r="4" customFormat="false" ht="12.75" hidden="false" customHeight="true" outlineLevel="0" collapsed="false">
      <c r="A4" s="395" t="n">
        <v>1</v>
      </c>
      <c r="B4" s="396" t="s">
        <v>148</v>
      </c>
      <c r="C4" s="439" t="n">
        <v>292</v>
      </c>
      <c r="D4" s="469"/>
      <c r="E4" s="441" t="n">
        <v>755</v>
      </c>
      <c r="F4" s="393"/>
      <c r="G4" s="192" t="n">
        <f aca="false">C4+E4</f>
        <v>1047</v>
      </c>
      <c r="H4" s="469"/>
      <c r="I4" s="442"/>
      <c r="J4" s="132" t="n">
        <v>1072</v>
      </c>
      <c r="K4" s="132" t="n">
        <v>0</v>
      </c>
      <c r="L4" s="132"/>
      <c r="M4" s="132"/>
      <c r="O4" s="132"/>
    </row>
    <row r="5" customFormat="false" ht="12.75" hidden="false" customHeight="true" outlineLevel="0" collapsed="false">
      <c r="A5" s="395" t="n">
        <v>2</v>
      </c>
      <c r="B5" s="396" t="s">
        <v>149</v>
      </c>
      <c r="C5" s="439" t="n">
        <v>373</v>
      </c>
      <c r="D5" s="469"/>
      <c r="E5" s="441" t="n">
        <v>1335</v>
      </c>
      <c r="F5" s="393"/>
      <c r="G5" s="192" t="n">
        <f aca="false">C5+E5</f>
        <v>1708</v>
      </c>
      <c r="H5" s="469"/>
      <c r="I5" s="442"/>
      <c r="J5" s="132" t="n">
        <v>1833</v>
      </c>
      <c r="K5" s="132" t="n">
        <v>0</v>
      </c>
      <c r="L5" s="132"/>
      <c r="M5" s="132"/>
      <c r="O5" s="132"/>
    </row>
    <row r="6" customFormat="false" ht="12.75" hidden="false" customHeight="true" outlineLevel="0" collapsed="false">
      <c r="A6" s="395" t="n">
        <v>3</v>
      </c>
      <c r="B6" s="396" t="s">
        <v>150</v>
      </c>
      <c r="C6" s="439" t="n">
        <v>164</v>
      </c>
      <c r="D6" s="469"/>
      <c r="E6" s="441" t="n">
        <v>499</v>
      </c>
      <c r="F6" s="393"/>
      <c r="G6" s="192" t="n">
        <f aca="false">C6+E6</f>
        <v>663</v>
      </c>
      <c r="H6" s="469"/>
      <c r="I6" s="442"/>
      <c r="J6" s="132" t="n">
        <v>694</v>
      </c>
      <c r="K6" s="132" t="n">
        <v>0</v>
      </c>
      <c r="L6" s="132"/>
      <c r="M6" s="132"/>
      <c r="O6" s="132"/>
    </row>
    <row r="7" customFormat="false" ht="12.75" hidden="false" customHeight="true" outlineLevel="0" collapsed="false">
      <c r="A7" s="395" t="n">
        <v>4</v>
      </c>
      <c r="B7" s="396" t="s">
        <v>151</v>
      </c>
      <c r="C7" s="439" t="n">
        <v>264</v>
      </c>
      <c r="D7" s="469"/>
      <c r="E7" s="441" t="n">
        <v>249</v>
      </c>
      <c r="F7" s="393"/>
      <c r="G7" s="192" t="n">
        <f aca="false">C7+E7</f>
        <v>513</v>
      </c>
      <c r="H7" s="469"/>
      <c r="I7" s="442"/>
      <c r="J7" s="132" t="n">
        <v>513</v>
      </c>
      <c r="K7" s="132" t="n">
        <v>0</v>
      </c>
      <c r="L7" s="132"/>
      <c r="M7" s="132"/>
      <c r="O7" s="132"/>
    </row>
    <row r="8" customFormat="false" ht="12.75" hidden="false" customHeight="true" outlineLevel="0" collapsed="false">
      <c r="A8" s="395" t="n">
        <v>5</v>
      </c>
      <c r="B8" s="396" t="s">
        <v>152</v>
      </c>
      <c r="C8" s="439" t="n">
        <v>94</v>
      </c>
      <c r="D8" s="469" t="s">
        <v>167</v>
      </c>
      <c r="E8" s="441" t="n">
        <v>155</v>
      </c>
      <c r="F8" s="393"/>
      <c r="G8" s="192" t="n">
        <f aca="false">C8+E8</f>
        <v>249</v>
      </c>
      <c r="H8" s="469"/>
      <c r="I8" s="442"/>
      <c r="J8" s="132" t="n">
        <v>285</v>
      </c>
      <c r="K8" s="132" t="n">
        <v>0</v>
      </c>
      <c r="L8" s="132"/>
      <c r="M8" s="132"/>
      <c r="O8" s="132"/>
    </row>
    <row r="9" customFormat="false" ht="12.75" hidden="false" customHeight="true" outlineLevel="0" collapsed="false">
      <c r="A9" s="395" t="n">
        <v>6</v>
      </c>
      <c r="B9" s="396" t="s">
        <v>153</v>
      </c>
      <c r="C9" s="439" t="n">
        <v>763</v>
      </c>
      <c r="D9" s="469"/>
      <c r="E9" s="441" t="n">
        <v>1537</v>
      </c>
      <c r="F9" s="393"/>
      <c r="G9" s="192" t="n">
        <f aca="false">C9+E9</f>
        <v>2300</v>
      </c>
      <c r="H9" s="469"/>
      <c r="I9" s="442"/>
      <c r="J9" s="132" t="n">
        <v>2129</v>
      </c>
      <c r="K9" s="132" t="n">
        <v>0</v>
      </c>
      <c r="L9" s="132"/>
      <c r="M9" s="132"/>
      <c r="O9" s="132"/>
    </row>
    <row r="10" customFormat="false" ht="12.75" hidden="false" customHeight="true" outlineLevel="0" collapsed="false">
      <c r="A10" s="395" t="n">
        <v>7</v>
      </c>
      <c r="B10" s="396" t="s">
        <v>154</v>
      </c>
      <c r="C10" s="439" t="n">
        <v>215</v>
      </c>
      <c r="D10" s="469"/>
      <c r="E10" s="441" t="n">
        <v>306</v>
      </c>
      <c r="F10" s="393"/>
      <c r="G10" s="192" t="n">
        <f aca="false">C10+E10</f>
        <v>521</v>
      </c>
      <c r="H10" s="469"/>
      <c r="I10" s="442"/>
      <c r="J10" s="132" t="n">
        <v>498</v>
      </c>
      <c r="K10" s="132" t="n">
        <v>0</v>
      </c>
      <c r="L10" s="132"/>
      <c r="M10" s="132"/>
      <c r="O10" s="132"/>
    </row>
    <row r="11" customFormat="false" ht="12.75" hidden="false" customHeight="true" outlineLevel="0" collapsed="false">
      <c r="A11" s="395" t="n">
        <v>8</v>
      </c>
      <c r="B11" s="396" t="s">
        <v>155</v>
      </c>
      <c r="C11" s="439" t="n">
        <v>271</v>
      </c>
      <c r="D11" s="469"/>
      <c r="E11" s="441" t="n">
        <v>552</v>
      </c>
      <c r="F11" s="393"/>
      <c r="G11" s="192" t="n">
        <f aca="false">C11+E11</f>
        <v>823</v>
      </c>
      <c r="H11" s="469"/>
      <c r="I11" s="442"/>
      <c r="J11" s="132" t="n">
        <v>741</v>
      </c>
      <c r="K11" s="132" t="n">
        <v>0</v>
      </c>
      <c r="L11" s="132"/>
      <c r="M11" s="132"/>
      <c r="O11" s="132"/>
    </row>
    <row r="12" customFormat="false" ht="12.75" hidden="false" customHeight="true" outlineLevel="0" collapsed="false">
      <c r="A12" s="395" t="n">
        <v>9</v>
      </c>
      <c r="B12" s="396" t="s">
        <v>156</v>
      </c>
      <c r="C12" s="439" t="n">
        <v>169</v>
      </c>
      <c r="D12" s="469"/>
      <c r="E12" s="441" t="n">
        <v>324</v>
      </c>
      <c r="F12" s="393"/>
      <c r="G12" s="192" t="n">
        <f aca="false">C12+E12</f>
        <v>493</v>
      </c>
      <c r="H12" s="469"/>
      <c r="I12" s="442"/>
      <c r="J12" s="132" t="n">
        <v>483</v>
      </c>
      <c r="K12" s="132" t="n">
        <v>0</v>
      </c>
      <c r="L12" s="132"/>
      <c r="M12" s="132"/>
      <c r="O12" s="132"/>
    </row>
    <row r="13" customFormat="false" ht="12.75" hidden="false" customHeight="true" outlineLevel="0" collapsed="false">
      <c r="A13" s="395" t="n">
        <v>10</v>
      </c>
      <c r="B13" s="396" t="s">
        <v>157</v>
      </c>
      <c r="C13" s="439" t="n">
        <v>209</v>
      </c>
      <c r="D13" s="469"/>
      <c r="E13" s="441" t="n">
        <v>551</v>
      </c>
      <c r="F13" s="393"/>
      <c r="G13" s="192" t="n">
        <f aca="false">C13+E13</f>
        <v>760</v>
      </c>
      <c r="H13" s="469"/>
      <c r="I13" s="442"/>
      <c r="J13" s="132" t="n">
        <v>609</v>
      </c>
      <c r="K13" s="132" t="n">
        <v>0</v>
      </c>
      <c r="L13" s="132"/>
      <c r="M13" s="132"/>
      <c r="O13" s="132"/>
    </row>
    <row r="14" customFormat="false" ht="12.75" hidden="false" customHeight="true" outlineLevel="0" collapsed="false">
      <c r="A14" s="395" t="n">
        <v>11</v>
      </c>
      <c r="B14" s="396" t="s">
        <v>158</v>
      </c>
      <c r="C14" s="439" t="n">
        <v>336</v>
      </c>
      <c r="D14" s="469"/>
      <c r="E14" s="441" t="n">
        <v>992</v>
      </c>
      <c r="F14" s="393"/>
      <c r="G14" s="192" t="n">
        <f aca="false">C14+E14</f>
        <v>1328</v>
      </c>
      <c r="H14" s="469"/>
      <c r="I14" s="442"/>
      <c r="J14" s="132" t="n">
        <v>1138</v>
      </c>
      <c r="K14" s="132" t="n">
        <v>0</v>
      </c>
      <c r="L14" s="132"/>
      <c r="M14" s="132"/>
      <c r="O14" s="132"/>
    </row>
    <row r="15" customFormat="false" ht="12.75" hidden="false" customHeight="true" outlineLevel="0" collapsed="false">
      <c r="A15" s="395" t="n">
        <v>12</v>
      </c>
      <c r="B15" s="396" t="s">
        <v>159</v>
      </c>
      <c r="C15" s="439" t="n">
        <v>348</v>
      </c>
      <c r="D15" s="469"/>
      <c r="E15" s="441" t="n">
        <v>412</v>
      </c>
      <c r="F15" s="393"/>
      <c r="G15" s="192" t="n">
        <f aca="false">C15+E15</f>
        <v>760</v>
      </c>
      <c r="H15" s="469"/>
      <c r="I15" s="442"/>
      <c r="J15" s="132" t="n">
        <v>619</v>
      </c>
      <c r="K15" s="132" t="n">
        <v>0</v>
      </c>
      <c r="L15" s="132"/>
      <c r="M15" s="132"/>
      <c r="O15" s="132"/>
    </row>
    <row r="16" customFormat="false" ht="12.75" hidden="false" customHeight="true" outlineLevel="0" collapsed="false">
      <c r="A16" s="395" t="n">
        <v>13</v>
      </c>
      <c r="B16" s="396" t="s">
        <v>160</v>
      </c>
      <c r="C16" s="439" t="n">
        <v>256</v>
      </c>
      <c r="D16" s="469"/>
      <c r="E16" s="441" t="n">
        <v>2349</v>
      </c>
      <c r="F16" s="393"/>
      <c r="G16" s="192" t="n">
        <f aca="false">C16+E16</f>
        <v>2605</v>
      </c>
      <c r="H16" s="469"/>
      <c r="I16" s="442"/>
      <c r="J16" s="132" t="n">
        <v>3393</v>
      </c>
      <c r="K16" s="132" t="n">
        <v>0</v>
      </c>
      <c r="L16" s="132"/>
      <c r="M16" s="132"/>
      <c r="O16" s="132"/>
    </row>
    <row r="17" customFormat="false" ht="12.75" hidden="false" customHeight="true" outlineLevel="0" collapsed="false">
      <c r="A17" s="395" t="n">
        <v>14</v>
      </c>
      <c r="B17" s="396" t="s">
        <v>161</v>
      </c>
      <c r="C17" s="439" t="n">
        <v>1406</v>
      </c>
      <c r="D17" s="469"/>
      <c r="E17" s="441" t="n">
        <v>1249</v>
      </c>
      <c r="F17" s="393"/>
      <c r="G17" s="192" t="n">
        <f aca="false">C17+E17</f>
        <v>2655</v>
      </c>
      <c r="H17" s="469"/>
      <c r="I17" s="442"/>
      <c r="J17" s="132" t="n">
        <v>2587</v>
      </c>
      <c r="K17" s="132" t="n">
        <v>0</v>
      </c>
      <c r="L17" s="132"/>
      <c r="M17" s="132"/>
      <c r="O17" s="132"/>
    </row>
    <row r="18" customFormat="false" ht="12.75" hidden="false" customHeight="true" outlineLevel="0" collapsed="false">
      <c r="A18" s="395" t="n">
        <v>15</v>
      </c>
      <c r="B18" s="396" t="s">
        <v>162</v>
      </c>
      <c r="C18" s="439" t="n">
        <v>183</v>
      </c>
      <c r="D18" s="469"/>
      <c r="E18" s="441" t="n">
        <v>297</v>
      </c>
      <c r="F18" s="393"/>
      <c r="G18" s="192" t="n">
        <f aca="false">C18+E18</f>
        <v>480</v>
      </c>
      <c r="H18" s="469"/>
      <c r="I18" s="442"/>
      <c r="J18" s="132" t="n">
        <v>565</v>
      </c>
      <c r="K18" s="132" t="n">
        <v>0</v>
      </c>
      <c r="L18" s="132"/>
      <c r="M18" s="132"/>
      <c r="O18" s="132"/>
    </row>
    <row r="19" customFormat="false" ht="12.75" hidden="false" customHeight="true" outlineLevel="0" collapsed="false">
      <c r="A19" s="395" t="n">
        <v>16</v>
      </c>
      <c r="B19" s="396" t="s">
        <v>163</v>
      </c>
      <c r="C19" s="439" t="n">
        <v>159</v>
      </c>
      <c r="D19" s="469"/>
      <c r="E19" s="441" t="n">
        <v>395</v>
      </c>
      <c r="F19" s="393"/>
      <c r="G19" s="192" t="n">
        <f aca="false">C19+E19</f>
        <v>554</v>
      </c>
      <c r="H19" s="469"/>
      <c r="I19" s="442"/>
      <c r="J19" s="132" t="n">
        <v>518</v>
      </c>
      <c r="K19" s="132" t="n">
        <v>0</v>
      </c>
      <c r="L19" s="132"/>
      <c r="M19" s="132"/>
      <c r="O19" s="132"/>
    </row>
    <row r="20" customFormat="false" ht="12.75" hidden="false" customHeight="true" outlineLevel="0" collapsed="false">
      <c r="A20" s="395" t="n">
        <v>17</v>
      </c>
      <c r="B20" s="396" t="s">
        <v>164</v>
      </c>
      <c r="C20" s="439" t="n">
        <v>112</v>
      </c>
      <c r="D20" s="469"/>
      <c r="E20" s="441" t="n">
        <v>744</v>
      </c>
      <c r="F20" s="393"/>
      <c r="G20" s="192" t="n">
        <f aca="false">C20+E20</f>
        <v>856</v>
      </c>
      <c r="H20" s="469"/>
      <c r="I20" s="442"/>
      <c r="J20" s="132" t="n">
        <v>888</v>
      </c>
      <c r="K20" s="132" t="n">
        <v>0</v>
      </c>
      <c r="L20" s="132"/>
      <c r="M20" s="132"/>
      <c r="O20" s="132"/>
    </row>
    <row r="21" customFormat="false" ht="12.75" hidden="false" customHeight="true" outlineLevel="0" collapsed="false">
      <c r="A21" s="395" t="n">
        <v>18</v>
      </c>
      <c r="B21" s="396" t="s">
        <v>165</v>
      </c>
      <c r="C21" s="439" t="n">
        <v>309</v>
      </c>
      <c r="D21" s="469"/>
      <c r="E21" s="441" t="n">
        <v>336</v>
      </c>
      <c r="F21" s="393"/>
      <c r="G21" s="192" t="n">
        <f aca="false">C21+E21</f>
        <v>645</v>
      </c>
      <c r="H21" s="469"/>
      <c r="I21" s="442"/>
      <c r="J21" s="132" t="n">
        <v>629</v>
      </c>
      <c r="K21" s="132" t="n">
        <v>0</v>
      </c>
      <c r="L21" s="132"/>
      <c r="M21" s="132"/>
      <c r="O21" s="132"/>
    </row>
    <row r="22" customFormat="false" ht="12.75" hidden="false" customHeight="true" outlineLevel="0" collapsed="false">
      <c r="A22" s="395" t="n">
        <v>19</v>
      </c>
      <c r="B22" s="396" t="s">
        <v>166</v>
      </c>
      <c r="C22" s="439" t="n">
        <v>148</v>
      </c>
      <c r="D22" s="469"/>
      <c r="E22" s="441" t="n">
        <v>590</v>
      </c>
      <c r="F22" s="393"/>
      <c r="G22" s="192" t="n">
        <f aca="false">C22+E22</f>
        <v>738</v>
      </c>
      <c r="H22" s="469"/>
      <c r="I22" s="442"/>
      <c r="J22" s="132" t="n">
        <v>779</v>
      </c>
      <c r="K22" s="132" t="n">
        <v>0</v>
      </c>
      <c r="L22" s="132"/>
      <c r="M22" s="132"/>
      <c r="O22" s="132"/>
    </row>
    <row r="23" customFormat="false" ht="12.75" hidden="false" customHeight="true" outlineLevel="0" collapsed="false">
      <c r="A23" s="395" t="s">
        <v>168</v>
      </c>
      <c r="B23" s="396" t="s">
        <v>169</v>
      </c>
      <c r="C23" s="439" t="n">
        <v>106</v>
      </c>
      <c r="D23" s="469"/>
      <c r="E23" s="441" t="n">
        <v>200</v>
      </c>
      <c r="F23" s="393"/>
      <c r="G23" s="192" t="n">
        <f aca="false">C23+E23</f>
        <v>306</v>
      </c>
      <c r="H23" s="469"/>
      <c r="I23" s="442"/>
      <c r="J23" s="132" t="n">
        <v>334</v>
      </c>
      <c r="K23" s="132" t="n">
        <v>0</v>
      </c>
      <c r="L23" s="132"/>
      <c r="M23" s="132"/>
      <c r="O23" s="132"/>
    </row>
    <row r="24" customFormat="false" ht="12.75" hidden="false" customHeight="true" outlineLevel="0" collapsed="false">
      <c r="A24" s="395" t="s">
        <v>170</v>
      </c>
      <c r="B24" s="396" t="s">
        <v>171</v>
      </c>
      <c r="C24" s="439" t="n">
        <v>123</v>
      </c>
      <c r="D24" s="469" t="s">
        <v>167</v>
      </c>
      <c r="E24" s="441" t="n">
        <v>162</v>
      </c>
      <c r="F24" s="393" t="s">
        <v>167</v>
      </c>
      <c r="G24" s="192" t="n">
        <f aca="false">C24+E24</f>
        <v>285</v>
      </c>
      <c r="H24" s="469" t="s">
        <v>167</v>
      </c>
      <c r="I24" s="442"/>
      <c r="J24" s="132" t="n">
        <v>284.639840434627</v>
      </c>
      <c r="K24" s="132" t="n">
        <v>0</v>
      </c>
      <c r="L24" s="132"/>
      <c r="M24" s="132"/>
      <c r="O24" s="132"/>
    </row>
    <row r="25" customFormat="false" ht="12.75" hidden="false" customHeight="true" outlineLevel="0" collapsed="false">
      <c r="A25" s="395" t="n">
        <v>21</v>
      </c>
      <c r="B25" s="396" t="s">
        <v>172</v>
      </c>
      <c r="C25" s="439" t="n">
        <v>580</v>
      </c>
      <c r="D25" s="469"/>
      <c r="E25" s="441" t="n">
        <v>766</v>
      </c>
      <c r="F25" s="393"/>
      <c r="G25" s="192" t="n">
        <f aca="false">C25+E25</f>
        <v>1346</v>
      </c>
      <c r="H25" s="469"/>
      <c r="I25" s="442"/>
      <c r="J25" s="132" t="n">
        <v>1348</v>
      </c>
      <c r="K25" s="132" t="n">
        <v>0</v>
      </c>
      <c r="L25" s="132"/>
      <c r="M25" s="132"/>
      <c r="O25" s="132"/>
    </row>
    <row r="26" customFormat="false" ht="12.75" hidden="false" customHeight="true" outlineLevel="0" collapsed="false">
      <c r="A26" s="395" t="n">
        <v>22</v>
      </c>
      <c r="B26" s="396" t="s">
        <v>173</v>
      </c>
      <c r="C26" s="439" t="n">
        <v>549</v>
      </c>
      <c r="D26" s="469"/>
      <c r="E26" s="441" t="n">
        <v>1153</v>
      </c>
      <c r="F26" s="393"/>
      <c r="G26" s="192" t="n">
        <f aca="false">C26+E26</f>
        <v>1702</v>
      </c>
      <c r="H26" s="469"/>
      <c r="I26" s="442"/>
      <c r="J26" s="132" t="n">
        <v>1317</v>
      </c>
      <c r="K26" s="132" t="n">
        <v>0</v>
      </c>
      <c r="L26" s="132"/>
      <c r="M26" s="132"/>
      <c r="O26" s="132"/>
    </row>
    <row r="27" customFormat="false" ht="12.75" hidden="false" customHeight="true" outlineLevel="0" collapsed="false">
      <c r="A27" s="395" t="n">
        <v>23</v>
      </c>
      <c r="B27" s="396" t="s">
        <v>174</v>
      </c>
      <c r="C27" s="439" t="n">
        <v>209</v>
      </c>
      <c r="D27" s="469"/>
      <c r="E27" s="441" t="n">
        <v>334</v>
      </c>
      <c r="F27" s="393"/>
      <c r="G27" s="192" t="n">
        <f aca="false">C27+E27</f>
        <v>543</v>
      </c>
      <c r="H27" s="469"/>
      <c r="I27" s="442"/>
      <c r="J27" s="132" t="n">
        <v>437</v>
      </c>
      <c r="K27" s="132" t="n">
        <v>0</v>
      </c>
      <c r="L27" s="132"/>
      <c r="M27" s="132"/>
      <c r="O27" s="132"/>
    </row>
    <row r="28" customFormat="false" ht="12.75" hidden="false" customHeight="true" outlineLevel="0" collapsed="false">
      <c r="A28" s="395" t="n">
        <v>24</v>
      </c>
      <c r="B28" s="396" t="s">
        <v>175</v>
      </c>
      <c r="C28" s="439" t="n">
        <v>330</v>
      </c>
      <c r="D28" s="469"/>
      <c r="E28" s="441" t="n">
        <v>571</v>
      </c>
      <c r="F28" s="393"/>
      <c r="G28" s="192" t="n">
        <f aca="false">C28+E28</f>
        <v>901</v>
      </c>
      <c r="H28" s="469"/>
      <c r="I28" s="442"/>
      <c r="J28" s="132" t="n">
        <v>770</v>
      </c>
      <c r="K28" s="132" t="n">
        <v>0</v>
      </c>
      <c r="L28" s="132"/>
      <c r="M28" s="132"/>
      <c r="O28" s="132"/>
    </row>
    <row r="29" customFormat="false" ht="12.75" hidden="false" customHeight="true" outlineLevel="0" collapsed="false">
      <c r="A29" s="395" t="n">
        <v>25</v>
      </c>
      <c r="B29" s="396" t="s">
        <v>176</v>
      </c>
      <c r="C29" s="439" t="n">
        <v>341</v>
      </c>
      <c r="D29" s="469"/>
      <c r="E29" s="441" t="n">
        <v>660</v>
      </c>
      <c r="F29" s="393"/>
      <c r="G29" s="192" t="n">
        <f aca="false">C29+E29</f>
        <v>1001</v>
      </c>
      <c r="H29" s="469"/>
      <c r="I29" s="442"/>
      <c r="J29" s="132" t="n">
        <v>1001</v>
      </c>
      <c r="K29" s="132" t="n">
        <v>0</v>
      </c>
      <c r="L29" s="132"/>
      <c r="M29" s="132"/>
      <c r="O29" s="132"/>
    </row>
    <row r="30" customFormat="false" ht="12.75" hidden="false" customHeight="true" outlineLevel="0" collapsed="false">
      <c r="A30" s="395" t="n">
        <v>26</v>
      </c>
      <c r="B30" s="396" t="s">
        <v>177</v>
      </c>
      <c r="C30" s="439" t="n">
        <v>310</v>
      </c>
      <c r="D30" s="469"/>
      <c r="E30" s="441" t="n">
        <v>860</v>
      </c>
      <c r="F30" s="393"/>
      <c r="G30" s="192" t="n">
        <f aca="false">C30+E30</f>
        <v>1170</v>
      </c>
      <c r="H30" s="469"/>
      <c r="I30" s="442"/>
      <c r="J30" s="132" t="n">
        <v>1207</v>
      </c>
      <c r="K30" s="132" t="n">
        <v>0</v>
      </c>
      <c r="L30" s="132"/>
      <c r="M30" s="132"/>
      <c r="O30" s="132"/>
    </row>
    <row r="31" customFormat="false" ht="12.75" hidden="false" customHeight="true" outlineLevel="0" collapsed="false">
      <c r="A31" s="395" t="n">
        <v>27</v>
      </c>
      <c r="B31" s="396" t="s">
        <v>178</v>
      </c>
      <c r="C31" s="439" t="n">
        <v>565</v>
      </c>
      <c r="D31" s="469"/>
      <c r="E31" s="441" t="n">
        <v>1138</v>
      </c>
      <c r="F31" s="393"/>
      <c r="G31" s="192" t="n">
        <f aca="false">C31+E31</f>
        <v>1703</v>
      </c>
      <c r="H31" s="469"/>
      <c r="I31" s="442"/>
      <c r="J31" s="132" t="n">
        <v>1617.01732632565</v>
      </c>
      <c r="K31" s="132" t="n">
        <v>0</v>
      </c>
      <c r="L31" s="132"/>
      <c r="M31" s="132"/>
      <c r="O31" s="132"/>
    </row>
    <row r="32" customFormat="false" ht="12.75" hidden="false" customHeight="true" outlineLevel="0" collapsed="false">
      <c r="A32" s="395" t="n">
        <v>28</v>
      </c>
      <c r="B32" s="396" t="s">
        <v>179</v>
      </c>
      <c r="C32" s="439" t="n">
        <v>208</v>
      </c>
      <c r="D32" s="469"/>
      <c r="E32" s="441" t="n">
        <v>721</v>
      </c>
      <c r="F32" s="393"/>
      <c r="G32" s="192" t="n">
        <f aca="false">C32+E32</f>
        <v>929</v>
      </c>
      <c r="H32" s="469"/>
      <c r="I32" s="442"/>
      <c r="J32" s="132" t="n">
        <v>935</v>
      </c>
      <c r="K32" s="132" t="n">
        <v>0</v>
      </c>
      <c r="L32" s="132"/>
      <c r="M32" s="132"/>
      <c r="O32" s="132"/>
    </row>
    <row r="33" customFormat="false" ht="12.75" hidden="false" customHeight="true" outlineLevel="0" collapsed="false">
      <c r="A33" s="395" t="n">
        <v>29</v>
      </c>
      <c r="B33" s="396" t="s">
        <v>180</v>
      </c>
      <c r="C33" s="439" t="n">
        <v>732</v>
      </c>
      <c r="D33" s="469"/>
      <c r="E33" s="441" t="n">
        <v>1045</v>
      </c>
      <c r="F33" s="393"/>
      <c r="G33" s="192" t="n">
        <f aca="false">C33+E33</f>
        <v>1777</v>
      </c>
      <c r="H33" s="469"/>
      <c r="I33" s="442"/>
      <c r="J33" s="132" t="n">
        <v>1771</v>
      </c>
      <c r="K33" s="132" t="n">
        <v>0</v>
      </c>
      <c r="L33" s="132"/>
      <c r="M33" s="132"/>
      <c r="O33" s="132"/>
    </row>
    <row r="34" customFormat="false" ht="12.75" hidden="false" customHeight="true" outlineLevel="0" collapsed="false">
      <c r="A34" s="395" t="n">
        <v>30</v>
      </c>
      <c r="B34" s="396" t="s">
        <v>181</v>
      </c>
      <c r="C34" s="439" t="n">
        <v>355</v>
      </c>
      <c r="D34" s="469"/>
      <c r="E34" s="441" t="n">
        <v>532</v>
      </c>
      <c r="F34" s="393"/>
      <c r="G34" s="192" t="n">
        <f aca="false">C34+E34</f>
        <v>887</v>
      </c>
      <c r="H34" s="469"/>
      <c r="I34" s="442"/>
      <c r="J34" s="132" t="n">
        <v>967</v>
      </c>
      <c r="K34" s="132" t="n">
        <v>0</v>
      </c>
      <c r="L34" s="132"/>
      <c r="M34" s="132"/>
      <c r="O34" s="132"/>
    </row>
    <row r="35" customFormat="false" ht="12.75" hidden="false" customHeight="true" outlineLevel="0" collapsed="false">
      <c r="A35" s="395" t="n">
        <v>31</v>
      </c>
      <c r="B35" s="396" t="s">
        <v>182</v>
      </c>
      <c r="C35" s="439" t="n">
        <v>1256</v>
      </c>
      <c r="D35" s="469"/>
      <c r="E35" s="441" t="n">
        <v>1509</v>
      </c>
      <c r="F35" s="393"/>
      <c r="G35" s="192" t="n">
        <f aca="false">C35+E35</f>
        <v>2765</v>
      </c>
      <c r="H35" s="469"/>
      <c r="I35" s="442"/>
      <c r="J35" s="132" t="n">
        <v>2954</v>
      </c>
      <c r="K35" s="132" t="n">
        <v>0</v>
      </c>
      <c r="L35" s="132"/>
      <c r="M35" s="132"/>
      <c r="O35" s="132"/>
    </row>
    <row r="36" customFormat="false" ht="12.75" hidden="false" customHeight="true" outlineLevel="0" collapsed="false">
      <c r="A36" s="395" t="n">
        <v>32</v>
      </c>
      <c r="B36" s="396" t="s">
        <v>183</v>
      </c>
      <c r="C36" s="439" t="n">
        <v>211</v>
      </c>
      <c r="D36" s="469"/>
      <c r="E36" s="441" t="n">
        <v>171</v>
      </c>
      <c r="F36" s="393"/>
      <c r="G36" s="192" t="n">
        <f aca="false">C36+E36</f>
        <v>382</v>
      </c>
      <c r="H36" s="469"/>
      <c r="I36" s="442"/>
      <c r="J36" s="132" t="n">
        <v>390</v>
      </c>
      <c r="K36" s="132" t="n">
        <v>0</v>
      </c>
      <c r="L36" s="132"/>
      <c r="M36" s="132"/>
      <c r="O36" s="132"/>
    </row>
    <row r="37" customFormat="false" ht="12.75" hidden="false" customHeight="true" outlineLevel="0" collapsed="false">
      <c r="A37" s="395" t="n">
        <v>33</v>
      </c>
      <c r="B37" s="396" t="s">
        <v>184</v>
      </c>
      <c r="C37" s="439" t="n">
        <v>1772</v>
      </c>
      <c r="D37" s="469"/>
      <c r="E37" s="441" t="n">
        <v>2900</v>
      </c>
      <c r="F37" s="393"/>
      <c r="G37" s="192" t="n">
        <f aca="false">C37+E37</f>
        <v>4672</v>
      </c>
      <c r="H37" s="469"/>
      <c r="I37" s="442"/>
      <c r="J37" s="132" t="n">
        <v>4603</v>
      </c>
      <c r="K37" s="132" t="n">
        <v>0</v>
      </c>
      <c r="L37" s="132"/>
      <c r="M37" s="132"/>
      <c r="O37" s="132"/>
    </row>
    <row r="38" customFormat="false" ht="12.75" hidden="false" customHeight="true" outlineLevel="0" collapsed="false">
      <c r="A38" s="395" t="n">
        <v>34</v>
      </c>
      <c r="B38" s="396" t="s">
        <v>185</v>
      </c>
      <c r="C38" s="439" t="n">
        <v>612</v>
      </c>
      <c r="D38" s="469"/>
      <c r="E38" s="441" t="n">
        <v>1088</v>
      </c>
      <c r="F38" s="393"/>
      <c r="G38" s="192" t="n">
        <f aca="false">C38+E38</f>
        <v>1700</v>
      </c>
      <c r="H38" s="469"/>
      <c r="I38" s="442"/>
      <c r="J38" s="132" t="n">
        <v>1750</v>
      </c>
      <c r="K38" s="132" t="n">
        <v>0</v>
      </c>
      <c r="L38" s="132"/>
      <c r="M38" s="132"/>
      <c r="O38" s="132"/>
    </row>
    <row r="39" customFormat="false" ht="12.75" hidden="false" customHeight="true" outlineLevel="0" collapsed="false">
      <c r="A39" s="395" t="n">
        <v>35</v>
      </c>
      <c r="B39" s="396" t="s">
        <v>186</v>
      </c>
      <c r="C39" s="439" t="n">
        <v>881</v>
      </c>
      <c r="D39" s="469"/>
      <c r="E39" s="441" t="n">
        <v>1526</v>
      </c>
      <c r="F39" s="393"/>
      <c r="G39" s="192" t="n">
        <f aca="false">C39+E39</f>
        <v>2407</v>
      </c>
      <c r="H39" s="469"/>
      <c r="I39" s="442"/>
      <c r="J39" s="132" t="n">
        <v>2356</v>
      </c>
      <c r="K39" s="132" t="n">
        <v>0</v>
      </c>
      <c r="L39" s="132"/>
      <c r="M39" s="132"/>
      <c r="O39" s="132"/>
    </row>
    <row r="40" customFormat="false" ht="12.75" hidden="false" customHeight="true" outlineLevel="0" collapsed="false">
      <c r="A40" s="395" t="n">
        <v>36</v>
      </c>
      <c r="B40" s="396" t="s">
        <v>187</v>
      </c>
      <c r="C40" s="439" t="n">
        <v>156</v>
      </c>
      <c r="D40" s="469"/>
      <c r="E40" s="441" t="n">
        <v>303</v>
      </c>
      <c r="F40" s="393"/>
      <c r="G40" s="192" t="n">
        <f aca="false">C40+E40</f>
        <v>459</v>
      </c>
      <c r="H40" s="469"/>
      <c r="I40" s="442"/>
      <c r="J40" s="132" t="n">
        <v>487</v>
      </c>
      <c r="K40" s="132" t="n">
        <v>0</v>
      </c>
      <c r="L40" s="132"/>
      <c r="M40" s="132"/>
      <c r="O40" s="132"/>
    </row>
    <row r="41" customFormat="false" ht="12.75" hidden="false" customHeight="true" outlineLevel="0" collapsed="false">
      <c r="A41" s="395" t="n">
        <v>37</v>
      </c>
      <c r="B41" s="396" t="s">
        <v>188</v>
      </c>
      <c r="C41" s="439" t="n">
        <v>282</v>
      </c>
      <c r="D41" s="469"/>
      <c r="E41" s="441" t="n">
        <v>723</v>
      </c>
      <c r="F41" s="393"/>
      <c r="G41" s="192" t="n">
        <f aca="false">C41+E41</f>
        <v>1005</v>
      </c>
      <c r="H41" s="469"/>
      <c r="I41" s="442"/>
      <c r="J41" s="132" t="n">
        <v>933</v>
      </c>
      <c r="K41" s="132" t="n">
        <v>0</v>
      </c>
      <c r="L41" s="132"/>
      <c r="M41" s="132"/>
      <c r="O41" s="132"/>
    </row>
    <row r="42" customFormat="false" ht="12.75" hidden="false" customHeight="true" outlineLevel="0" collapsed="false">
      <c r="A42" s="395" t="n">
        <v>38</v>
      </c>
      <c r="B42" s="396" t="s">
        <v>189</v>
      </c>
      <c r="C42" s="439" t="n">
        <v>863</v>
      </c>
      <c r="D42" s="469"/>
      <c r="E42" s="441" t="n">
        <v>1516</v>
      </c>
      <c r="F42" s="393"/>
      <c r="G42" s="192" t="n">
        <f aca="false">C42+E42</f>
        <v>2379</v>
      </c>
      <c r="H42" s="469"/>
      <c r="I42" s="442"/>
      <c r="J42" s="132" t="n">
        <v>2221</v>
      </c>
      <c r="K42" s="132" t="n">
        <v>0</v>
      </c>
      <c r="L42" s="132"/>
      <c r="M42" s="132"/>
      <c r="O42" s="132"/>
    </row>
    <row r="43" customFormat="false" ht="12.75" hidden="false" customHeight="true" outlineLevel="0" collapsed="false">
      <c r="A43" s="395" t="n">
        <v>39</v>
      </c>
      <c r="B43" s="396" t="s">
        <v>190</v>
      </c>
      <c r="C43" s="439" t="n">
        <v>231</v>
      </c>
      <c r="D43" s="469"/>
      <c r="E43" s="441" t="n">
        <v>527</v>
      </c>
      <c r="F43" s="393"/>
      <c r="G43" s="192" t="n">
        <f aca="false">C43+E43</f>
        <v>758</v>
      </c>
      <c r="H43" s="469"/>
      <c r="I43" s="442"/>
      <c r="J43" s="132" t="n">
        <v>871</v>
      </c>
      <c r="K43" s="132" t="n">
        <v>0</v>
      </c>
      <c r="L43" s="132"/>
      <c r="M43" s="132"/>
      <c r="O43" s="132"/>
    </row>
    <row r="44" customFormat="false" ht="12.75" hidden="false" customHeight="true" outlineLevel="0" collapsed="false">
      <c r="A44" s="395" t="n">
        <v>40</v>
      </c>
      <c r="B44" s="396" t="s">
        <v>191</v>
      </c>
      <c r="C44" s="439" t="n">
        <v>510</v>
      </c>
      <c r="D44" s="469"/>
      <c r="E44" s="441" t="n">
        <v>549</v>
      </c>
      <c r="F44" s="393"/>
      <c r="G44" s="192" t="n">
        <f aca="false">C44+E44</f>
        <v>1059</v>
      </c>
      <c r="H44" s="469"/>
      <c r="I44" s="442"/>
      <c r="J44" s="132" t="n">
        <v>973</v>
      </c>
      <c r="K44" s="132" t="n">
        <v>0</v>
      </c>
      <c r="L44" s="132"/>
      <c r="M44" s="132"/>
      <c r="O44" s="132"/>
    </row>
    <row r="45" customFormat="false" ht="12.75" hidden="false" customHeight="true" outlineLevel="0" collapsed="false">
      <c r="A45" s="395" t="n">
        <v>41</v>
      </c>
      <c r="B45" s="396" t="s">
        <v>192</v>
      </c>
      <c r="C45" s="439" t="n">
        <v>434</v>
      </c>
      <c r="D45" s="469"/>
      <c r="E45" s="441" t="n">
        <v>457</v>
      </c>
      <c r="F45" s="393"/>
      <c r="G45" s="192" t="n">
        <f aca="false">C45+E45</f>
        <v>891</v>
      </c>
      <c r="H45" s="469"/>
      <c r="I45" s="442"/>
      <c r="J45" s="132" t="n">
        <v>908</v>
      </c>
      <c r="K45" s="132" t="n">
        <v>0</v>
      </c>
      <c r="L45" s="132"/>
      <c r="M45" s="132"/>
      <c r="O45" s="132"/>
    </row>
    <row r="46" customFormat="false" ht="12.75" hidden="false" customHeight="true" outlineLevel="0" collapsed="false">
      <c r="A46" s="395" t="n">
        <v>42</v>
      </c>
      <c r="B46" s="396" t="s">
        <v>193</v>
      </c>
      <c r="C46" s="439" t="n">
        <v>599</v>
      </c>
      <c r="D46" s="469"/>
      <c r="E46" s="441" t="n">
        <v>2092</v>
      </c>
      <c r="F46" s="393"/>
      <c r="G46" s="192" t="n">
        <f aca="false">C46+E46</f>
        <v>2691</v>
      </c>
      <c r="H46" s="469"/>
      <c r="I46" s="442"/>
      <c r="J46" s="132" t="n">
        <v>2973</v>
      </c>
      <c r="K46" s="132" t="n">
        <v>0</v>
      </c>
      <c r="L46" s="132"/>
      <c r="M46" s="132"/>
      <c r="O46" s="132"/>
    </row>
    <row r="47" customFormat="false" ht="12.75" hidden="false" customHeight="true" outlineLevel="0" collapsed="false">
      <c r="A47" s="395" t="n">
        <v>43</v>
      </c>
      <c r="B47" s="396" t="s">
        <v>194</v>
      </c>
      <c r="C47" s="439" t="n">
        <v>192</v>
      </c>
      <c r="D47" s="469"/>
      <c r="E47" s="441" t="n">
        <v>475</v>
      </c>
      <c r="F47" s="393"/>
      <c r="G47" s="192" t="n">
        <f aca="false">C47+E47</f>
        <v>667</v>
      </c>
      <c r="H47" s="469"/>
      <c r="I47" s="442"/>
      <c r="J47" s="132" t="n">
        <v>638.723326234204</v>
      </c>
      <c r="K47" s="132" t="n">
        <v>0</v>
      </c>
      <c r="L47" s="132"/>
      <c r="M47" s="132"/>
      <c r="O47" s="132"/>
    </row>
    <row r="48" customFormat="false" ht="12.75" hidden="false" customHeight="true" outlineLevel="0" collapsed="false">
      <c r="A48" s="395" t="n">
        <v>44</v>
      </c>
      <c r="B48" s="396" t="s">
        <v>195</v>
      </c>
      <c r="C48" s="439" t="n">
        <v>564</v>
      </c>
      <c r="D48" s="469"/>
      <c r="E48" s="441" t="n">
        <v>2023</v>
      </c>
      <c r="F48" s="393"/>
      <c r="G48" s="192" t="n">
        <f aca="false">C48+E48</f>
        <v>2587</v>
      </c>
      <c r="H48" s="469"/>
      <c r="I48" s="442"/>
      <c r="J48" s="132" t="n">
        <v>2449</v>
      </c>
      <c r="K48" s="132" t="n">
        <v>0</v>
      </c>
      <c r="L48" s="132"/>
      <c r="M48" s="132"/>
      <c r="O48" s="132"/>
    </row>
    <row r="49" customFormat="false" ht="12.75" hidden="false" customHeight="true" outlineLevel="0" collapsed="false">
      <c r="A49" s="395" t="n">
        <v>45</v>
      </c>
      <c r="B49" s="396" t="s">
        <v>196</v>
      </c>
      <c r="C49" s="439" t="n">
        <v>933</v>
      </c>
      <c r="D49" s="469" t="s">
        <v>167</v>
      </c>
      <c r="E49" s="441" t="n">
        <v>1158</v>
      </c>
      <c r="F49" s="393"/>
      <c r="G49" s="192" t="n">
        <f aca="false">C49+E49</f>
        <v>2091</v>
      </c>
      <c r="H49" s="469" t="s">
        <v>167</v>
      </c>
      <c r="I49" s="442"/>
      <c r="J49" s="132" t="n">
        <v>1891.83611422731</v>
      </c>
      <c r="K49" s="132" t="n">
        <v>0</v>
      </c>
      <c r="L49" s="132"/>
      <c r="M49" s="132"/>
      <c r="O49" s="132"/>
    </row>
    <row r="50" customFormat="false" ht="12.75" hidden="false" customHeight="true" outlineLevel="0" collapsed="false">
      <c r="A50" s="395" t="n">
        <v>46</v>
      </c>
      <c r="B50" s="396" t="s">
        <v>197</v>
      </c>
      <c r="C50" s="439" t="n">
        <v>122</v>
      </c>
      <c r="D50" s="469"/>
      <c r="E50" s="441" t="n">
        <v>262</v>
      </c>
      <c r="F50" s="393"/>
      <c r="G50" s="192" t="n">
        <f aca="false">C50+E50</f>
        <v>384</v>
      </c>
      <c r="H50" s="469"/>
      <c r="I50" s="442"/>
      <c r="J50" s="132" t="n">
        <v>358</v>
      </c>
      <c r="K50" s="132" t="n">
        <v>0</v>
      </c>
      <c r="L50" s="132"/>
      <c r="M50" s="132"/>
      <c r="O50" s="132"/>
    </row>
    <row r="51" customFormat="false" ht="12.75" hidden="false" customHeight="true" outlineLevel="0" collapsed="false">
      <c r="A51" s="395" t="n">
        <v>47</v>
      </c>
      <c r="B51" s="396" t="s">
        <v>198</v>
      </c>
      <c r="C51" s="439" t="n">
        <v>198</v>
      </c>
      <c r="D51" s="469"/>
      <c r="E51" s="441" t="n">
        <v>711</v>
      </c>
      <c r="F51" s="393"/>
      <c r="G51" s="192" t="n">
        <f aca="false">C51+E51</f>
        <v>909</v>
      </c>
      <c r="H51" s="469"/>
      <c r="I51" s="442"/>
      <c r="J51" s="132" t="n">
        <v>947</v>
      </c>
      <c r="K51" s="132" t="n">
        <v>0</v>
      </c>
      <c r="L51" s="132"/>
      <c r="M51" s="132"/>
      <c r="O51" s="132"/>
    </row>
    <row r="52" customFormat="false" ht="12.75" hidden="false" customHeight="true" outlineLevel="0" collapsed="false">
      <c r="A52" s="395" t="n">
        <v>48</v>
      </c>
      <c r="B52" s="396" t="s">
        <v>199</v>
      </c>
      <c r="C52" s="439" t="n">
        <v>34</v>
      </c>
      <c r="D52" s="469"/>
      <c r="E52" s="441" t="n">
        <v>159</v>
      </c>
      <c r="F52" s="393"/>
      <c r="G52" s="192" t="n">
        <f aca="false">C52+E52</f>
        <v>193</v>
      </c>
      <c r="H52" s="469"/>
      <c r="I52" s="442"/>
      <c r="J52" s="132" t="n">
        <v>188</v>
      </c>
      <c r="K52" s="132" t="n">
        <v>0</v>
      </c>
      <c r="L52" s="132"/>
      <c r="M52" s="132"/>
      <c r="O52" s="132"/>
    </row>
    <row r="53" customFormat="false" ht="12.75" hidden="false" customHeight="true" outlineLevel="0" collapsed="false">
      <c r="A53" s="395" t="n">
        <v>49</v>
      </c>
      <c r="B53" s="396" t="s">
        <v>200</v>
      </c>
      <c r="C53" s="439" t="n">
        <v>234</v>
      </c>
      <c r="D53" s="469"/>
      <c r="E53" s="441" t="n">
        <v>992</v>
      </c>
      <c r="F53" s="393"/>
      <c r="G53" s="192" t="n">
        <f aca="false">C53+E53</f>
        <v>1226</v>
      </c>
      <c r="H53" s="469"/>
      <c r="I53" s="442"/>
      <c r="J53" s="132" t="n">
        <v>1114</v>
      </c>
      <c r="K53" s="132" t="n">
        <v>0</v>
      </c>
      <c r="L53" s="132"/>
      <c r="M53" s="132"/>
      <c r="O53" s="132"/>
    </row>
    <row r="54" customFormat="false" ht="12.75" hidden="false" customHeight="true" outlineLevel="0" collapsed="false">
      <c r="A54" s="395" t="n">
        <v>50</v>
      </c>
      <c r="B54" s="396" t="s">
        <v>201</v>
      </c>
      <c r="C54" s="439" t="n">
        <v>442</v>
      </c>
      <c r="D54" s="469"/>
      <c r="E54" s="441" t="n">
        <v>751</v>
      </c>
      <c r="F54" s="393"/>
      <c r="G54" s="192" t="n">
        <f aca="false">C54+E54</f>
        <v>1193</v>
      </c>
      <c r="H54" s="469"/>
      <c r="I54" s="442"/>
      <c r="J54" s="132" t="n">
        <v>1137</v>
      </c>
      <c r="K54" s="132" t="n">
        <v>0</v>
      </c>
      <c r="L54" s="132"/>
      <c r="M54" s="132"/>
      <c r="O54" s="132"/>
    </row>
    <row r="55" customFormat="false" ht="12.75" hidden="false" customHeight="true" outlineLevel="0" collapsed="false">
      <c r="A55" s="395" t="n">
        <v>51</v>
      </c>
      <c r="B55" s="396" t="s">
        <v>202</v>
      </c>
      <c r="C55" s="439" t="n">
        <v>188</v>
      </c>
      <c r="D55" s="469"/>
      <c r="E55" s="441" t="n">
        <v>893</v>
      </c>
      <c r="F55" s="393"/>
      <c r="G55" s="192" t="n">
        <f aca="false">C55+E55</f>
        <v>1081</v>
      </c>
      <c r="H55" s="469"/>
      <c r="I55" s="442"/>
      <c r="J55" s="132" t="n">
        <v>357</v>
      </c>
      <c r="K55" s="132" t="n">
        <v>0</v>
      </c>
      <c r="L55" s="132"/>
      <c r="M55" s="132"/>
      <c r="O55" s="132"/>
    </row>
    <row r="56" customFormat="false" ht="12.75" hidden="false" customHeight="true" outlineLevel="0" collapsed="false">
      <c r="A56" s="405" t="n">
        <v>52</v>
      </c>
      <c r="B56" s="406" t="s">
        <v>203</v>
      </c>
      <c r="C56" s="443" t="n">
        <v>76</v>
      </c>
      <c r="D56" s="471"/>
      <c r="E56" s="445" t="n">
        <v>246</v>
      </c>
      <c r="F56" s="472"/>
      <c r="G56" s="205" t="n">
        <f aca="false">C56+E56</f>
        <v>322</v>
      </c>
      <c r="H56" s="471"/>
      <c r="I56" s="442"/>
      <c r="J56" s="132" t="n">
        <v>393.6871314583</v>
      </c>
      <c r="K56" s="132" t="n">
        <v>0</v>
      </c>
      <c r="L56" s="132"/>
      <c r="M56" s="132"/>
      <c r="O56" s="132"/>
    </row>
    <row r="57" customFormat="false" ht="9" hidden="false" customHeight="true" outlineLevel="0" collapsed="false">
      <c r="A57" s="415"/>
      <c r="B57" s="396"/>
      <c r="C57" s="416"/>
      <c r="D57" s="416"/>
      <c r="E57" s="416"/>
      <c r="F57" s="416"/>
      <c r="G57" s="416"/>
      <c r="H57" s="415"/>
      <c r="J57" s="132"/>
      <c r="K57" s="132"/>
      <c r="L57" s="132"/>
      <c r="M57" s="132"/>
      <c r="O57" s="132"/>
    </row>
    <row r="58" customFormat="false" ht="9" hidden="false" customHeight="true" outlineLevel="0" collapsed="false">
      <c r="A58" s="392"/>
      <c r="B58" s="392"/>
      <c r="C58" s="392"/>
      <c r="D58" s="415"/>
      <c r="E58" s="392"/>
      <c r="F58" s="415"/>
      <c r="G58" s="392"/>
      <c r="H58" s="415"/>
      <c r="J58" s="132" t="n">
        <v>0</v>
      </c>
      <c r="K58" s="132" t="n">
        <v>0</v>
      </c>
      <c r="L58" s="132"/>
      <c r="M58" s="132"/>
      <c r="O58" s="132"/>
    </row>
    <row r="59" customFormat="false" ht="42.75" hidden="false" customHeight="true" outlineLevel="0" collapsed="false">
      <c r="A59" s="389" t="s">
        <v>140</v>
      </c>
      <c r="B59" s="389"/>
      <c r="C59" s="390" t="s">
        <v>355</v>
      </c>
      <c r="D59" s="390"/>
      <c r="E59" s="437" t="s">
        <v>356</v>
      </c>
      <c r="F59" s="437"/>
      <c r="G59" s="438" t="s">
        <v>357</v>
      </c>
      <c r="H59" s="438"/>
      <c r="J59" s="132" t="e">
        <f aca="false">#VALUE!</f>
        <v>#VALUE!</v>
      </c>
      <c r="K59" s="132" t="e">
        <f aca="false">#VALUE!</f>
        <v>#VALUE!</v>
      </c>
      <c r="L59" s="132"/>
      <c r="M59" s="132"/>
      <c r="O59" s="132"/>
    </row>
    <row r="60" customFormat="false" ht="12.75" hidden="false" customHeight="true" outlineLevel="0" collapsed="false">
      <c r="A60" s="395" t="n">
        <v>53</v>
      </c>
      <c r="B60" s="396" t="s">
        <v>205</v>
      </c>
      <c r="C60" s="439" t="n">
        <v>295</v>
      </c>
      <c r="D60" s="469"/>
      <c r="E60" s="441" t="n">
        <v>450</v>
      </c>
      <c r="F60" s="393"/>
      <c r="G60" s="192" t="n">
        <f aca="false">C60+E60</f>
        <v>745</v>
      </c>
      <c r="H60" s="400"/>
      <c r="I60" s="442"/>
      <c r="J60" s="132" t="n">
        <v>619</v>
      </c>
      <c r="K60" s="132" t="n">
        <v>0</v>
      </c>
      <c r="L60" s="132"/>
      <c r="M60" s="132"/>
      <c r="O60" s="132"/>
    </row>
    <row r="61" customFormat="false" ht="12.75" hidden="false" customHeight="true" outlineLevel="0" collapsed="false">
      <c r="A61" s="395" t="n">
        <v>54</v>
      </c>
      <c r="B61" s="396" t="s">
        <v>206</v>
      </c>
      <c r="C61" s="439" t="n">
        <v>594</v>
      </c>
      <c r="D61" s="469"/>
      <c r="E61" s="441" t="n">
        <v>1575</v>
      </c>
      <c r="F61" s="393"/>
      <c r="G61" s="192" t="n">
        <f aca="false">C61+E61</f>
        <v>2169</v>
      </c>
      <c r="H61" s="400"/>
      <c r="I61" s="442"/>
      <c r="J61" s="132" t="n">
        <v>2178</v>
      </c>
      <c r="K61" s="132" t="n">
        <v>0</v>
      </c>
      <c r="L61" s="132"/>
      <c r="M61" s="132"/>
      <c r="O61" s="132"/>
    </row>
    <row r="62" customFormat="false" ht="12.75" hidden="false" customHeight="true" outlineLevel="0" collapsed="false">
      <c r="A62" s="395" t="n">
        <v>55</v>
      </c>
      <c r="B62" s="396" t="s">
        <v>207</v>
      </c>
      <c r="C62" s="439" t="n">
        <v>239</v>
      </c>
      <c r="D62" s="469"/>
      <c r="E62" s="441" t="n">
        <v>361</v>
      </c>
      <c r="F62" s="393"/>
      <c r="G62" s="192" t="n">
        <f aca="false">C62+E62</f>
        <v>600</v>
      </c>
      <c r="H62" s="400"/>
      <c r="I62" s="442"/>
      <c r="J62" s="132" t="n">
        <v>627</v>
      </c>
      <c r="K62" s="132" t="n">
        <v>0</v>
      </c>
      <c r="L62" s="132"/>
      <c r="M62" s="132"/>
      <c r="O62" s="132"/>
    </row>
    <row r="63" customFormat="false" ht="12.75" hidden="false" customHeight="true" outlineLevel="0" collapsed="false">
      <c r="A63" s="395" t="n">
        <v>56</v>
      </c>
      <c r="B63" s="396" t="s">
        <v>208</v>
      </c>
      <c r="C63" s="439" t="n">
        <v>591</v>
      </c>
      <c r="D63" s="469"/>
      <c r="E63" s="441" t="n">
        <v>864</v>
      </c>
      <c r="F63" s="393"/>
      <c r="G63" s="192" t="n">
        <f aca="false">C63+E63</f>
        <v>1455</v>
      </c>
      <c r="H63" s="400"/>
      <c r="I63" s="442"/>
      <c r="J63" s="132" t="n">
        <v>1577</v>
      </c>
      <c r="K63" s="132" t="n">
        <v>0</v>
      </c>
      <c r="L63" s="132"/>
      <c r="M63" s="132"/>
      <c r="O63" s="132"/>
    </row>
    <row r="64" customFormat="false" ht="12.75" hidden="false" customHeight="true" outlineLevel="0" collapsed="false">
      <c r="A64" s="395" t="n">
        <v>57</v>
      </c>
      <c r="B64" s="396" t="s">
        <v>209</v>
      </c>
      <c r="C64" s="439" t="n">
        <v>205</v>
      </c>
      <c r="D64" s="469"/>
      <c r="E64" s="441" t="n">
        <v>1500</v>
      </c>
      <c r="F64" s="393"/>
      <c r="G64" s="192" t="n">
        <f aca="false">C64+E64</f>
        <v>1705</v>
      </c>
      <c r="H64" s="400"/>
      <c r="I64" s="442"/>
      <c r="J64" s="132" t="n">
        <v>1712</v>
      </c>
      <c r="K64" s="132" t="n">
        <v>0</v>
      </c>
      <c r="L64" s="132"/>
      <c r="M64" s="132"/>
      <c r="O64" s="132"/>
    </row>
    <row r="65" customFormat="false" ht="12.75" hidden="false" customHeight="true" outlineLevel="0" collapsed="false">
      <c r="A65" s="395" t="n">
        <v>58</v>
      </c>
      <c r="B65" s="396" t="s">
        <v>210</v>
      </c>
      <c r="C65" s="439" t="n">
        <v>145</v>
      </c>
      <c r="D65" s="469"/>
      <c r="E65" s="441" t="n">
        <v>346</v>
      </c>
      <c r="F65" s="393"/>
      <c r="G65" s="192" t="n">
        <f aca="false">C65+E65</f>
        <v>491</v>
      </c>
      <c r="H65" s="400"/>
      <c r="I65" s="442"/>
      <c r="J65" s="132" t="n">
        <v>497</v>
      </c>
      <c r="K65" s="132" t="n">
        <v>0</v>
      </c>
      <c r="L65" s="132"/>
      <c r="M65" s="132"/>
      <c r="O65" s="132"/>
    </row>
    <row r="66" customFormat="false" ht="12.75" hidden="false" customHeight="true" outlineLevel="0" collapsed="false">
      <c r="A66" s="395" t="n">
        <v>59</v>
      </c>
      <c r="B66" s="414" t="s">
        <v>211</v>
      </c>
      <c r="C66" s="439" t="n">
        <v>406</v>
      </c>
      <c r="D66" s="469"/>
      <c r="E66" s="441" t="n">
        <v>8833</v>
      </c>
      <c r="F66" s="393"/>
      <c r="G66" s="192" t="n">
        <f aca="false">C66+E66</f>
        <v>9239</v>
      </c>
      <c r="H66" s="400"/>
      <c r="I66" s="442"/>
      <c r="J66" s="132" t="n">
        <v>9586</v>
      </c>
      <c r="K66" s="132" t="n">
        <v>0</v>
      </c>
      <c r="L66" s="132"/>
      <c r="M66" s="132"/>
      <c r="O66" s="132"/>
    </row>
    <row r="67" customFormat="false" ht="12.75" hidden="false" customHeight="true" outlineLevel="0" collapsed="false">
      <c r="A67" s="395" t="n">
        <v>60</v>
      </c>
      <c r="B67" s="396" t="s">
        <v>212</v>
      </c>
      <c r="C67" s="439" t="n">
        <v>125</v>
      </c>
      <c r="D67" s="469" t="s">
        <v>167</v>
      </c>
      <c r="E67" s="441" t="n">
        <v>1188</v>
      </c>
      <c r="F67" s="393"/>
      <c r="G67" s="192" t="n">
        <f aca="false">C67+E67</f>
        <v>1313</v>
      </c>
      <c r="H67" s="400" t="s">
        <v>167</v>
      </c>
      <c r="I67" s="442"/>
      <c r="J67" s="132" t="n">
        <v>1383.24002424741</v>
      </c>
      <c r="K67" s="132" t="n">
        <v>0</v>
      </c>
      <c r="L67" s="132"/>
      <c r="O67" s="132"/>
    </row>
    <row r="68" customFormat="false" ht="12.75" hidden="false" customHeight="true" outlineLevel="0" collapsed="false">
      <c r="A68" s="395" t="n">
        <v>61</v>
      </c>
      <c r="B68" s="396" t="s">
        <v>213</v>
      </c>
      <c r="C68" s="439" t="n">
        <v>263</v>
      </c>
      <c r="D68" s="400"/>
      <c r="E68" s="441" t="n">
        <v>722</v>
      </c>
      <c r="F68" s="415"/>
      <c r="G68" s="192" t="n">
        <f aca="false">C68+E68</f>
        <v>985</v>
      </c>
      <c r="H68" s="400"/>
      <c r="I68" s="442"/>
      <c r="J68" s="132" t="n">
        <v>1076.90362422315</v>
      </c>
      <c r="K68" s="132" t="n">
        <v>0</v>
      </c>
      <c r="L68" s="132"/>
      <c r="M68" s="132"/>
      <c r="O68" s="132"/>
    </row>
    <row r="69" customFormat="false" ht="12.75" hidden="false" customHeight="true" outlineLevel="0" collapsed="false">
      <c r="A69" s="395" t="n">
        <v>62</v>
      </c>
      <c r="B69" s="396" t="s">
        <v>214</v>
      </c>
      <c r="C69" s="439" t="n">
        <v>255</v>
      </c>
      <c r="D69" s="469"/>
      <c r="E69" s="441" t="n">
        <v>3352</v>
      </c>
      <c r="F69" s="393"/>
      <c r="G69" s="192" t="n">
        <f aca="false">C69+E69</f>
        <v>3607</v>
      </c>
      <c r="H69" s="400"/>
      <c r="I69" s="442"/>
      <c r="J69" s="132" t="n">
        <v>3847</v>
      </c>
      <c r="K69" s="132" t="n">
        <v>0</v>
      </c>
      <c r="L69" s="132"/>
      <c r="M69" s="132"/>
      <c r="O69" s="132"/>
    </row>
    <row r="70" customFormat="false" ht="12.75" hidden="false" customHeight="true" outlineLevel="0" collapsed="false">
      <c r="A70" s="395" t="n">
        <v>63</v>
      </c>
      <c r="B70" s="396" t="s">
        <v>215</v>
      </c>
      <c r="C70" s="439" t="n">
        <v>602</v>
      </c>
      <c r="D70" s="469"/>
      <c r="E70" s="441" t="n">
        <v>1093</v>
      </c>
      <c r="F70" s="393"/>
      <c r="G70" s="192" t="n">
        <f aca="false">C70+E70</f>
        <v>1695</v>
      </c>
      <c r="H70" s="400"/>
      <c r="I70" s="442"/>
      <c r="J70" s="132" t="n">
        <v>1558</v>
      </c>
      <c r="K70" s="132" t="n">
        <v>0</v>
      </c>
      <c r="L70" s="132"/>
      <c r="M70" s="132"/>
      <c r="O70" s="132"/>
    </row>
    <row r="71" customFormat="false" ht="12.75" hidden="false" customHeight="true" outlineLevel="0" collapsed="false">
      <c r="A71" s="395" t="n">
        <v>64</v>
      </c>
      <c r="B71" s="396" t="s">
        <v>216</v>
      </c>
      <c r="C71" s="439" t="n">
        <v>390</v>
      </c>
      <c r="D71" s="469"/>
      <c r="E71" s="441" t="n">
        <v>1308</v>
      </c>
      <c r="F71" s="393"/>
      <c r="G71" s="192" t="n">
        <f aca="false">C71+E71</f>
        <v>1698</v>
      </c>
      <c r="H71" s="400"/>
      <c r="I71" s="442"/>
      <c r="J71" s="132" t="n">
        <v>1803</v>
      </c>
      <c r="K71" s="132" t="n">
        <v>0</v>
      </c>
      <c r="L71" s="132"/>
      <c r="M71" s="132"/>
      <c r="O71" s="132"/>
    </row>
    <row r="72" customFormat="false" ht="12.75" hidden="false" customHeight="true" outlineLevel="0" collapsed="false">
      <c r="A72" s="395" t="n">
        <v>65</v>
      </c>
      <c r="B72" s="396" t="s">
        <v>217</v>
      </c>
      <c r="C72" s="439" t="n">
        <v>825</v>
      </c>
      <c r="D72" s="469"/>
      <c r="E72" s="441" t="n">
        <v>388</v>
      </c>
      <c r="F72" s="393"/>
      <c r="G72" s="192" t="n">
        <f aca="false">C72+E72</f>
        <v>1213</v>
      </c>
      <c r="H72" s="400"/>
      <c r="I72" s="442"/>
      <c r="J72" s="132" t="n">
        <v>1202</v>
      </c>
      <c r="K72" s="132" t="n">
        <v>0</v>
      </c>
      <c r="L72" s="132"/>
      <c r="M72" s="132"/>
      <c r="O72" s="132"/>
    </row>
    <row r="73" customFormat="false" ht="12.75" hidden="false" customHeight="true" outlineLevel="0" collapsed="false">
      <c r="A73" s="395" t="n">
        <v>66</v>
      </c>
      <c r="B73" s="396" t="s">
        <v>218</v>
      </c>
      <c r="C73" s="439" t="n">
        <v>306</v>
      </c>
      <c r="D73" s="400"/>
      <c r="E73" s="441" t="n">
        <v>553</v>
      </c>
      <c r="F73" s="393"/>
      <c r="G73" s="192" t="n">
        <f aca="false">C73+E73</f>
        <v>859</v>
      </c>
      <c r="H73" s="400"/>
      <c r="I73" s="442"/>
      <c r="J73" s="132" t="n">
        <v>909.759526114905</v>
      </c>
      <c r="K73" s="132" t="n">
        <v>0</v>
      </c>
      <c r="L73" s="132"/>
      <c r="M73" s="132"/>
      <c r="O73" s="132"/>
    </row>
    <row r="74" customFormat="false" ht="12.75" hidden="false" customHeight="true" outlineLevel="0" collapsed="false">
      <c r="A74" s="395" t="n">
        <v>67</v>
      </c>
      <c r="B74" s="396" t="s">
        <v>219</v>
      </c>
      <c r="C74" s="439" t="n">
        <v>1034</v>
      </c>
      <c r="D74" s="469"/>
      <c r="E74" s="441" t="n">
        <v>1248</v>
      </c>
      <c r="F74" s="393"/>
      <c r="G74" s="192" t="n">
        <f aca="false">C74+E74</f>
        <v>2282</v>
      </c>
      <c r="H74" s="400"/>
      <c r="I74" s="442"/>
      <c r="J74" s="132" t="n">
        <v>2186</v>
      </c>
      <c r="K74" s="132" t="n">
        <v>0</v>
      </c>
      <c r="L74" s="132"/>
      <c r="M74" s="132"/>
      <c r="O74" s="132"/>
    </row>
    <row r="75" customFormat="false" ht="12.75" hidden="false" customHeight="true" outlineLevel="0" collapsed="false">
      <c r="A75" s="395" t="n">
        <v>68</v>
      </c>
      <c r="B75" s="396" t="s">
        <v>220</v>
      </c>
      <c r="C75" s="439" t="n">
        <v>482</v>
      </c>
      <c r="D75" s="469"/>
      <c r="E75" s="441" t="n">
        <v>1660</v>
      </c>
      <c r="F75" s="393"/>
      <c r="G75" s="192" t="n">
        <f aca="false">C75+E75</f>
        <v>2142</v>
      </c>
      <c r="H75" s="400"/>
      <c r="I75" s="442"/>
      <c r="J75" s="132" t="n">
        <v>1917</v>
      </c>
      <c r="K75" s="132" t="n">
        <v>0</v>
      </c>
      <c r="L75" s="132"/>
      <c r="M75" s="132"/>
      <c r="O75" s="132"/>
    </row>
    <row r="76" customFormat="false" ht="12.75" hidden="false" customHeight="true" outlineLevel="0" collapsed="false">
      <c r="A76" s="395" t="n">
        <v>69</v>
      </c>
      <c r="B76" s="396" t="s">
        <v>221</v>
      </c>
      <c r="C76" s="439" t="n">
        <v>2158</v>
      </c>
      <c r="D76" s="469"/>
      <c r="E76" s="441" t="n">
        <v>2883</v>
      </c>
      <c r="F76" s="393"/>
      <c r="G76" s="192" t="n">
        <f aca="false">C76+E76</f>
        <v>5041</v>
      </c>
      <c r="H76" s="400"/>
      <c r="I76" s="442"/>
      <c r="J76" s="132" t="n">
        <v>5089</v>
      </c>
      <c r="K76" s="132" t="n">
        <v>0</v>
      </c>
      <c r="L76" s="132"/>
      <c r="M76" s="132"/>
      <c r="O76" s="132"/>
    </row>
    <row r="77" customFormat="false" ht="12.75" hidden="false" customHeight="true" outlineLevel="0" collapsed="false">
      <c r="A77" s="395" t="n">
        <v>70</v>
      </c>
      <c r="B77" s="396" t="s">
        <v>222</v>
      </c>
      <c r="C77" s="439" t="n">
        <v>466</v>
      </c>
      <c r="D77" s="469"/>
      <c r="E77" s="441" t="n">
        <v>567</v>
      </c>
      <c r="F77" s="393"/>
      <c r="G77" s="192" t="n">
        <f aca="false">C77+E77</f>
        <v>1033</v>
      </c>
      <c r="H77" s="400"/>
      <c r="I77" s="442"/>
      <c r="J77" s="132" t="n">
        <v>1036</v>
      </c>
      <c r="K77" s="132" t="n">
        <v>0</v>
      </c>
      <c r="L77" s="132"/>
      <c r="M77" s="132"/>
      <c r="O77" s="132"/>
    </row>
    <row r="78" customFormat="false" ht="12.75" hidden="false" customHeight="true" outlineLevel="0" collapsed="false">
      <c r="A78" s="395" t="n">
        <v>71</v>
      </c>
      <c r="B78" s="396" t="s">
        <v>223</v>
      </c>
      <c r="C78" s="439" t="n">
        <v>408</v>
      </c>
      <c r="D78" s="469"/>
      <c r="E78" s="441" t="n">
        <v>918</v>
      </c>
      <c r="F78" s="393"/>
      <c r="G78" s="192" t="n">
        <f aca="false">C78+E78</f>
        <v>1326</v>
      </c>
      <c r="H78" s="400"/>
      <c r="I78" s="442"/>
      <c r="J78" s="132" t="n">
        <v>1151</v>
      </c>
      <c r="K78" s="132" t="n">
        <v>0</v>
      </c>
      <c r="L78" s="132"/>
      <c r="M78" s="132"/>
      <c r="O78" s="132"/>
    </row>
    <row r="79" customFormat="false" ht="12.75" hidden="false" customHeight="true" outlineLevel="0" collapsed="false">
      <c r="A79" s="395" t="n">
        <v>72</v>
      </c>
      <c r="B79" s="396" t="s">
        <v>224</v>
      </c>
      <c r="C79" s="439" t="n">
        <v>313</v>
      </c>
      <c r="D79" s="469"/>
      <c r="E79" s="441" t="n">
        <v>803</v>
      </c>
      <c r="F79" s="393"/>
      <c r="G79" s="192" t="n">
        <f aca="false">C79+E79</f>
        <v>1116</v>
      </c>
      <c r="H79" s="400"/>
      <c r="I79" s="442"/>
      <c r="J79" s="132" t="n">
        <v>993</v>
      </c>
      <c r="K79" s="132" t="n">
        <v>0</v>
      </c>
      <c r="L79" s="132"/>
      <c r="M79" s="132"/>
      <c r="O79" s="132"/>
    </row>
    <row r="80" customFormat="false" ht="12.75" hidden="false" customHeight="true" outlineLevel="0" collapsed="false">
      <c r="A80" s="395" t="n">
        <v>73</v>
      </c>
      <c r="B80" s="396" t="s">
        <v>225</v>
      </c>
      <c r="C80" s="439" t="n">
        <v>100</v>
      </c>
      <c r="D80" s="469"/>
      <c r="E80" s="441" t="n">
        <v>402</v>
      </c>
      <c r="F80" s="393"/>
      <c r="G80" s="192" t="n">
        <f aca="false">C80+E80</f>
        <v>502</v>
      </c>
      <c r="H80" s="400"/>
      <c r="I80" s="442"/>
      <c r="J80" s="132" t="n">
        <v>520</v>
      </c>
      <c r="K80" s="132" t="n">
        <v>0</v>
      </c>
      <c r="L80" s="132"/>
      <c r="M80" s="132"/>
      <c r="O80" s="132"/>
    </row>
    <row r="81" customFormat="false" ht="12.75" hidden="false" customHeight="true" outlineLevel="0" collapsed="false">
      <c r="A81" s="395" t="n">
        <v>74</v>
      </c>
      <c r="B81" s="396" t="s">
        <v>226</v>
      </c>
      <c r="C81" s="439" t="n">
        <v>392</v>
      </c>
      <c r="D81" s="469"/>
      <c r="E81" s="441" t="n">
        <v>683</v>
      </c>
      <c r="F81" s="393"/>
      <c r="G81" s="192" t="n">
        <f aca="false">C81+E81</f>
        <v>1075</v>
      </c>
      <c r="H81" s="400"/>
      <c r="I81" s="442"/>
      <c r="J81" s="132" t="n">
        <v>1140</v>
      </c>
      <c r="K81" s="132" t="n">
        <v>0</v>
      </c>
      <c r="L81" s="132"/>
      <c r="M81" s="132"/>
      <c r="O81" s="132"/>
    </row>
    <row r="82" customFormat="false" ht="12.75" hidden="false" customHeight="true" outlineLevel="0" collapsed="false">
      <c r="A82" s="395" t="n">
        <v>75</v>
      </c>
      <c r="B82" s="396" t="s">
        <v>227</v>
      </c>
      <c r="C82" s="439" t="n">
        <v>1641</v>
      </c>
      <c r="D82" s="469"/>
      <c r="E82" s="441" t="n">
        <v>2509</v>
      </c>
      <c r="F82" s="393"/>
      <c r="G82" s="192" t="n">
        <f aca="false">C82+E82</f>
        <v>4150</v>
      </c>
      <c r="H82" s="400"/>
      <c r="I82" s="442"/>
      <c r="J82" s="132" t="n">
        <v>4142</v>
      </c>
      <c r="K82" s="132" t="n">
        <v>0</v>
      </c>
      <c r="L82" s="132"/>
      <c r="M82" s="132"/>
      <c r="O82" s="132"/>
    </row>
    <row r="83" customFormat="false" ht="12.75" hidden="false" customHeight="true" outlineLevel="0" collapsed="false">
      <c r="A83" s="395" t="n">
        <v>76</v>
      </c>
      <c r="B83" s="396" t="s">
        <v>228</v>
      </c>
      <c r="C83" s="439" t="n">
        <v>1959</v>
      </c>
      <c r="D83" s="469"/>
      <c r="E83" s="441" t="n">
        <v>2412</v>
      </c>
      <c r="F83" s="393"/>
      <c r="G83" s="192" t="n">
        <f aca="false">C83+E83</f>
        <v>4371</v>
      </c>
      <c r="H83" s="400"/>
      <c r="I83" s="442"/>
      <c r="J83" s="132" t="n">
        <v>4446</v>
      </c>
      <c r="K83" s="132" t="n">
        <v>0</v>
      </c>
      <c r="L83" s="132"/>
      <c r="M83" s="132"/>
      <c r="O83" s="132"/>
    </row>
    <row r="84" customFormat="false" ht="12.75" hidden="false" customHeight="true" outlineLevel="0" collapsed="false">
      <c r="A84" s="395" t="n">
        <v>77</v>
      </c>
      <c r="B84" s="396" t="s">
        <v>229</v>
      </c>
      <c r="C84" s="439" t="n">
        <v>766</v>
      </c>
      <c r="D84" s="469"/>
      <c r="E84" s="441" t="n">
        <v>1918</v>
      </c>
      <c r="F84" s="393"/>
      <c r="G84" s="192" t="n">
        <f aca="false">C84+E84</f>
        <v>2684</v>
      </c>
      <c r="H84" s="400"/>
      <c r="I84" s="442"/>
      <c r="J84" s="132" t="n">
        <v>2794</v>
      </c>
      <c r="K84" s="132" t="n">
        <v>0</v>
      </c>
      <c r="L84" s="132"/>
      <c r="M84" s="132"/>
      <c r="O84" s="132"/>
    </row>
    <row r="85" customFormat="false" ht="12.75" hidden="false" customHeight="true" outlineLevel="0" collapsed="false">
      <c r="A85" s="395" t="n">
        <v>78</v>
      </c>
      <c r="B85" s="396" t="s">
        <v>230</v>
      </c>
      <c r="C85" s="439" t="n">
        <v>446</v>
      </c>
      <c r="D85" s="469"/>
      <c r="E85" s="441" t="n">
        <v>1458</v>
      </c>
      <c r="F85" s="393"/>
      <c r="G85" s="192" t="n">
        <f aca="false">C85+E85</f>
        <v>1904</v>
      </c>
      <c r="H85" s="400"/>
      <c r="I85" s="442"/>
      <c r="J85" s="132" t="n">
        <v>2226</v>
      </c>
      <c r="K85" s="132" t="n">
        <v>0</v>
      </c>
      <c r="L85" s="132"/>
      <c r="M85" s="132"/>
      <c r="O85" s="132"/>
    </row>
    <row r="86" customFormat="false" ht="12.75" hidden="false" customHeight="true" outlineLevel="0" collapsed="false">
      <c r="A86" s="395" t="n">
        <v>79</v>
      </c>
      <c r="B86" s="396" t="s">
        <v>231</v>
      </c>
      <c r="C86" s="439" t="n">
        <v>532</v>
      </c>
      <c r="D86" s="400"/>
      <c r="E86" s="441" t="n">
        <v>429</v>
      </c>
      <c r="F86" s="393"/>
      <c r="G86" s="192" t="n">
        <f aca="false">C86+E86</f>
        <v>961</v>
      </c>
      <c r="H86" s="400"/>
      <c r="I86" s="442"/>
      <c r="J86" s="132" t="n">
        <v>993.015718166354</v>
      </c>
      <c r="K86" s="132" t="n">
        <v>0</v>
      </c>
      <c r="L86" s="132"/>
      <c r="M86" s="132"/>
      <c r="O86" s="132"/>
    </row>
    <row r="87" customFormat="false" ht="12.75" hidden="false" customHeight="true" outlineLevel="0" collapsed="false">
      <c r="A87" s="395" t="n">
        <v>80</v>
      </c>
      <c r="B87" s="396" t="s">
        <v>232</v>
      </c>
      <c r="C87" s="439" t="n">
        <v>298</v>
      </c>
      <c r="D87" s="469"/>
      <c r="E87" s="441" t="n">
        <v>1414</v>
      </c>
      <c r="F87" s="393"/>
      <c r="G87" s="192" t="n">
        <f aca="false">C87+E87</f>
        <v>1712</v>
      </c>
      <c r="H87" s="400"/>
      <c r="I87" s="442"/>
      <c r="J87" s="132" t="n">
        <v>1712</v>
      </c>
      <c r="K87" s="132" t="n">
        <v>0</v>
      </c>
      <c r="L87" s="132"/>
      <c r="M87" s="132"/>
      <c r="O87" s="132"/>
    </row>
    <row r="88" customFormat="false" ht="12.75" hidden="false" customHeight="true" outlineLevel="0" collapsed="false">
      <c r="A88" s="395" t="n">
        <v>81</v>
      </c>
      <c r="B88" s="396" t="s">
        <v>233</v>
      </c>
      <c r="C88" s="439" t="n">
        <v>64</v>
      </c>
      <c r="D88" s="469"/>
      <c r="E88" s="441" t="n">
        <v>419</v>
      </c>
      <c r="F88" s="393"/>
      <c r="G88" s="192" t="n">
        <f aca="false">C88+E88</f>
        <v>483</v>
      </c>
      <c r="H88" s="400"/>
      <c r="I88" s="442"/>
      <c r="J88" s="132" t="n">
        <v>528</v>
      </c>
      <c r="K88" s="132" t="n">
        <v>0</v>
      </c>
      <c r="L88" s="132"/>
      <c r="M88" s="132"/>
      <c r="O88" s="132"/>
    </row>
    <row r="89" customFormat="false" ht="12.75" hidden="false" customHeight="true" outlineLevel="0" collapsed="false">
      <c r="A89" s="395" t="n">
        <v>82</v>
      </c>
      <c r="B89" s="396" t="s">
        <v>234</v>
      </c>
      <c r="C89" s="439" t="n">
        <v>225</v>
      </c>
      <c r="D89" s="400"/>
      <c r="E89" s="441" t="n">
        <v>289</v>
      </c>
      <c r="F89" s="415"/>
      <c r="G89" s="192" t="n">
        <f aca="false">C89+E89</f>
        <v>514</v>
      </c>
      <c r="H89" s="400"/>
      <c r="I89" s="442"/>
      <c r="J89" s="132" t="n">
        <v>509.765905190216</v>
      </c>
      <c r="K89" s="132" t="n">
        <v>0</v>
      </c>
      <c r="L89" s="132"/>
      <c r="M89" s="132"/>
      <c r="O89" s="132"/>
    </row>
    <row r="90" customFormat="false" ht="12.75" hidden="false" customHeight="true" outlineLevel="0" collapsed="false">
      <c r="A90" s="395" t="n">
        <v>83</v>
      </c>
      <c r="B90" s="396" t="s">
        <v>235</v>
      </c>
      <c r="C90" s="439" t="n">
        <v>841</v>
      </c>
      <c r="D90" s="469"/>
      <c r="E90" s="441" t="n">
        <v>816</v>
      </c>
      <c r="F90" s="393"/>
      <c r="G90" s="192" t="n">
        <f aca="false">C90+E90</f>
        <v>1657</v>
      </c>
      <c r="H90" s="400"/>
      <c r="I90" s="442"/>
      <c r="J90" s="132" t="n">
        <v>1781</v>
      </c>
      <c r="K90" s="132" t="n">
        <v>0</v>
      </c>
      <c r="L90" s="132"/>
      <c r="M90" s="132"/>
      <c r="O90" s="132"/>
    </row>
    <row r="91" customFormat="false" ht="12.75" hidden="false" customHeight="true" outlineLevel="0" collapsed="false">
      <c r="A91" s="395" t="n">
        <v>84</v>
      </c>
      <c r="B91" s="396" t="s">
        <v>236</v>
      </c>
      <c r="C91" s="439" t="n">
        <v>123</v>
      </c>
      <c r="D91" s="469"/>
      <c r="E91" s="441" t="n">
        <v>929</v>
      </c>
      <c r="F91" s="393"/>
      <c r="G91" s="192" t="n">
        <f aca="false">C91+E91</f>
        <v>1052</v>
      </c>
      <c r="H91" s="400"/>
      <c r="I91" s="442"/>
      <c r="J91" s="132" t="n">
        <v>986</v>
      </c>
      <c r="K91" s="132" t="n">
        <v>0</v>
      </c>
      <c r="L91" s="132"/>
      <c r="M91" s="132"/>
      <c r="O91" s="132"/>
    </row>
    <row r="92" customFormat="false" ht="12.75" hidden="false" customHeight="true" outlineLevel="0" collapsed="false">
      <c r="A92" s="395" t="n">
        <v>85</v>
      </c>
      <c r="B92" s="396" t="s">
        <v>237</v>
      </c>
      <c r="C92" s="439" t="n">
        <v>517</v>
      </c>
      <c r="D92" s="469"/>
      <c r="E92" s="441" t="n">
        <v>684</v>
      </c>
      <c r="F92" s="393"/>
      <c r="G92" s="192" t="n">
        <f aca="false">C92+E92</f>
        <v>1201</v>
      </c>
      <c r="H92" s="400"/>
      <c r="I92" s="442"/>
      <c r="J92" s="132" t="n">
        <v>1181</v>
      </c>
      <c r="K92" s="132" t="n">
        <v>0</v>
      </c>
      <c r="L92" s="132"/>
      <c r="M92" s="132"/>
      <c r="O92" s="132"/>
    </row>
    <row r="93" customFormat="false" ht="12.75" hidden="false" customHeight="true" outlineLevel="0" collapsed="false">
      <c r="A93" s="395" t="n">
        <v>86</v>
      </c>
      <c r="B93" s="396" t="s">
        <v>238</v>
      </c>
      <c r="C93" s="439" t="n">
        <v>257</v>
      </c>
      <c r="D93" s="469"/>
      <c r="E93" s="441" t="n">
        <v>408</v>
      </c>
      <c r="F93" s="393"/>
      <c r="G93" s="192" t="n">
        <f aca="false">C93+E93</f>
        <v>665</v>
      </c>
      <c r="H93" s="400"/>
      <c r="I93" s="442"/>
      <c r="J93" s="132" t="n">
        <v>628</v>
      </c>
      <c r="K93" s="132" t="n">
        <v>0</v>
      </c>
      <c r="L93" s="132"/>
      <c r="M93" s="132"/>
      <c r="O93" s="132"/>
    </row>
    <row r="94" customFormat="false" ht="12.75" hidden="false" customHeight="true" outlineLevel="0" collapsed="false">
      <c r="A94" s="395" t="n">
        <v>87</v>
      </c>
      <c r="B94" s="396" t="s">
        <v>239</v>
      </c>
      <c r="C94" s="439" t="n">
        <v>150</v>
      </c>
      <c r="D94" s="400"/>
      <c r="E94" s="441" t="n">
        <v>962</v>
      </c>
      <c r="F94" s="393"/>
      <c r="G94" s="192" t="n">
        <f aca="false">C94+E94</f>
        <v>1112</v>
      </c>
      <c r="H94" s="400"/>
      <c r="I94" s="442"/>
      <c r="J94" s="132" t="n">
        <v>1092.53826385785</v>
      </c>
      <c r="K94" s="132" t="n">
        <v>0</v>
      </c>
      <c r="L94" s="132"/>
      <c r="M94" s="132"/>
      <c r="O94" s="132"/>
    </row>
    <row r="95" customFormat="false" ht="12.75" hidden="false" customHeight="true" outlineLevel="0" collapsed="false">
      <c r="A95" s="395" t="n">
        <v>88</v>
      </c>
      <c r="B95" s="396" t="s">
        <v>240</v>
      </c>
      <c r="C95" s="439" t="n">
        <v>441</v>
      </c>
      <c r="D95" s="469" t="s">
        <v>167</v>
      </c>
      <c r="E95" s="441" t="n">
        <v>723</v>
      </c>
      <c r="F95" s="393"/>
      <c r="G95" s="192" t="n">
        <f aca="false">C95+E95</f>
        <v>1164</v>
      </c>
      <c r="H95" s="400"/>
      <c r="I95" s="442"/>
      <c r="J95" s="132" t="n">
        <v>1301</v>
      </c>
      <c r="K95" s="132" t="n">
        <v>0</v>
      </c>
      <c r="L95" s="132"/>
      <c r="M95" s="132"/>
      <c r="O95" s="132"/>
    </row>
    <row r="96" customFormat="false" ht="12.75" hidden="false" customHeight="true" outlineLevel="0" collapsed="false">
      <c r="A96" s="395" t="n">
        <v>89</v>
      </c>
      <c r="B96" s="396" t="s">
        <v>241</v>
      </c>
      <c r="C96" s="439" t="n">
        <v>348</v>
      </c>
      <c r="D96" s="400" t="s">
        <v>167</v>
      </c>
      <c r="E96" s="441" t="n">
        <v>731</v>
      </c>
      <c r="F96" s="393"/>
      <c r="G96" s="192" t="n">
        <f aca="false">C96+E96</f>
        <v>1079</v>
      </c>
      <c r="H96" s="400" t="s">
        <v>167</v>
      </c>
      <c r="I96" s="442"/>
      <c r="J96" s="132" t="n">
        <v>1015.72975803675</v>
      </c>
      <c r="K96" s="132" t="n">
        <v>0</v>
      </c>
      <c r="L96" s="132"/>
      <c r="M96" s="132"/>
      <c r="O96" s="132"/>
    </row>
    <row r="97" customFormat="false" ht="12.75" hidden="false" customHeight="true" outlineLevel="0" collapsed="false">
      <c r="A97" s="395" t="n">
        <v>90</v>
      </c>
      <c r="B97" s="396" t="s">
        <v>242</v>
      </c>
      <c r="C97" s="439" t="n">
        <v>104</v>
      </c>
      <c r="D97" s="469"/>
      <c r="E97" s="441" t="n">
        <v>248</v>
      </c>
      <c r="F97" s="393"/>
      <c r="G97" s="192" t="n">
        <f aca="false">C97+E97</f>
        <v>352</v>
      </c>
      <c r="H97" s="400"/>
      <c r="I97" s="442"/>
      <c r="J97" s="132" t="n">
        <v>366</v>
      </c>
      <c r="K97" s="132" t="n">
        <v>0</v>
      </c>
      <c r="L97" s="132"/>
      <c r="M97" s="132"/>
      <c r="O97" s="132"/>
    </row>
    <row r="98" customFormat="false" ht="12.75" hidden="false" customHeight="true" outlineLevel="0" collapsed="false">
      <c r="A98" s="395" t="n">
        <v>91</v>
      </c>
      <c r="B98" s="396" t="s">
        <v>243</v>
      </c>
      <c r="C98" s="439" t="n">
        <v>1340</v>
      </c>
      <c r="D98" s="469"/>
      <c r="E98" s="441" t="n">
        <v>1859</v>
      </c>
      <c r="F98" s="393"/>
      <c r="G98" s="192" t="n">
        <f aca="false">C98+E98</f>
        <v>3199</v>
      </c>
      <c r="H98" s="400"/>
      <c r="I98" s="442"/>
      <c r="J98" s="132" t="n">
        <v>3027</v>
      </c>
      <c r="K98" s="132" t="n">
        <v>0</v>
      </c>
      <c r="L98" s="132"/>
      <c r="M98" s="132"/>
      <c r="O98" s="132"/>
    </row>
    <row r="99" customFormat="false" ht="12.75" hidden="false" customHeight="true" outlineLevel="0" collapsed="false">
      <c r="A99" s="395" t="n">
        <v>92</v>
      </c>
      <c r="B99" s="396" t="s">
        <v>244</v>
      </c>
      <c r="C99" s="439" t="n">
        <v>1291</v>
      </c>
      <c r="D99" s="469"/>
      <c r="E99" s="441" t="n">
        <v>2322</v>
      </c>
      <c r="F99" s="393"/>
      <c r="G99" s="192" t="n">
        <f aca="false">C99+E99</f>
        <v>3613</v>
      </c>
      <c r="H99" s="400"/>
      <c r="I99" s="442"/>
      <c r="J99" s="132" t="n">
        <v>3598</v>
      </c>
      <c r="K99" s="132" t="n">
        <v>0</v>
      </c>
      <c r="L99" s="132"/>
      <c r="M99" s="132"/>
      <c r="O99" s="132"/>
    </row>
    <row r="100" customFormat="false" ht="12.75" hidden="false" customHeight="true" outlineLevel="0" collapsed="false">
      <c r="A100" s="395" t="n">
        <v>93</v>
      </c>
      <c r="B100" s="396" t="s">
        <v>245</v>
      </c>
      <c r="C100" s="439" t="n">
        <v>496</v>
      </c>
      <c r="D100" s="469"/>
      <c r="E100" s="441" t="n">
        <v>2716</v>
      </c>
      <c r="F100" s="393"/>
      <c r="G100" s="192" t="n">
        <f aca="false">C100+E100</f>
        <v>3212</v>
      </c>
      <c r="H100" s="400"/>
      <c r="I100" s="442"/>
      <c r="J100" s="132" t="n">
        <v>3248</v>
      </c>
      <c r="K100" s="132" t="n">
        <v>0</v>
      </c>
      <c r="L100" s="132"/>
      <c r="M100" s="132"/>
      <c r="O100" s="132"/>
    </row>
    <row r="101" customFormat="false" ht="12.75" hidden="false" customHeight="true" outlineLevel="0" collapsed="false">
      <c r="A101" s="395" t="n">
        <v>94</v>
      </c>
      <c r="B101" s="396" t="s">
        <v>246</v>
      </c>
      <c r="C101" s="439" t="n">
        <v>254</v>
      </c>
      <c r="D101" s="469"/>
      <c r="E101" s="441" t="n">
        <v>1273</v>
      </c>
      <c r="F101" s="393"/>
      <c r="G101" s="192" t="n">
        <f aca="false">C101+E101</f>
        <v>1527</v>
      </c>
      <c r="H101" s="400"/>
      <c r="I101" s="442"/>
      <c r="J101" s="132" t="n">
        <v>1285</v>
      </c>
      <c r="K101" s="132" t="n">
        <v>0</v>
      </c>
      <c r="L101" s="132"/>
      <c r="M101" s="132"/>
      <c r="O101" s="132"/>
    </row>
    <row r="102" customFormat="false" ht="12.75" hidden="false" customHeight="true" outlineLevel="0" collapsed="false">
      <c r="A102" s="395" t="n">
        <v>95</v>
      </c>
      <c r="B102" s="396" t="s">
        <v>247</v>
      </c>
      <c r="C102" s="439" t="n">
        <v>185</v>
      </c>
      <c r="D102" s="469"/>
      <c r="E102" s="441" t="n">
        <v>1568</v>
      </c>
      <c r="F102" s="393"/>
      <c r="G102" s="192" t="n">
        <f aca="false">C102+E102</f>
        <v>1753</v>
      </c>
      <c r="H102" s="400"/>
      <c r="I102" s="442"/>
      <c r="J102" s="132" t="n">
        <v>1767</v>
      </c>
      <c r="K102" s="132" t="n">
        <v>0</v>
      </c>
      <c r="L102" s="132"/>
      <c r="M102" s="132"/>
      <c r="O102" s="132"/>
    </row>
    <row r="103" customFormat="false" ht="12.75" hidden="false" customHeight="true" outlineLevel="0" collapsed="false">
      <c r="A103" s="395" t="n">
        <v>971</v>
      </c>
      <c r="B103" s="396" t="s">
        <v>248</v>
      </c>
      <c r="C103" s="439" t="n">
        <v>179</v>
      </c>
      <c r="D103" s="469"/>
      <c r="E103" s="441" t="n">
        <v>455</v>
      </c>
      <c r="F103" s="393"/>
      <c r="G103" s="192" t="n">
        <f aca="false">C103+E103</f>
        <v>634</v>
      </c>
      <c r="H103" s="400"/>
      <c r="I103" s="442"/>
      <c r="J103" s="132" t="n">
        <v>1324.51406673368</v>
      </c>
      <c r="K103" s="132" t="n">
        <v>0</v>
      </c>
      <c r="L103" s="132"/>
      <c r="M103" s="132"/>
      <c r="O103" s="132"/>
    </row>
    <row r="104" customFormat="false" ht="12.75" hidden="false" customHeight="true" outlineLevel="0" collapsed="false">
      <c r="A104" s="395" t="n">
        <v>972</v>
      </c>
      <c r="B104" s="396" t="s">
        <v>249</v>
      </c>
      <c r="C104" s="439" t="n">
        <v>538</v>
      </c>
      <c r="D104" s="469"/>
      <c r="E104" s="441" t="n">
        <v>543</v>
      </c>
      <c r="F104" s="393"/>
      <c r="G104" s="192" t="n">
        <f aca="false">C104+E104</f>
        <v>1081</v>
      </c>
      <c r="H104" s="400"/>
      <c r="I104" s="442"/>
      <c r="J104" s="132" t="n">
        <v>933</v>
      </c>
      <c r="K104" s="132" t="n">
        <v>0</v>
      </c>
      <c r="L104" s="132"/>
      <c r="M104" s="132"/>
      <c r="O104" s="132"/>
    </row>
    <row r="105" customFormat="false" ht="12.75" hidden="false" customHeight="true" outlineLevel="0" collapsed="false">
      <c r="A105" s="395" t="n">
        <v>973</v>
      </c>
      <c r="B105" s="396" t="s">
        <v>250</v>
      </c>
      <c r="C105" s="439" t="n">
        <v>116</v>
      </c>
      <c r="D105" s="469" t="s">
        <v>167</v>
      </c>
      <c r="E105" s="441" t="n">
        <v>183</v>
      </c>
      <c r="F105" s="393" t="s">
        <v>167</v>
      </c>
      <c r="G105" s="192" t="n">
        <f aca="false">C105+E105</f>
        <v>299</v>
      </c>
      <c r="H105" s="400" t="s">
        <v>167</v>
      </c>
      <c r="I105" s="442"/>
      <c r="J105" s="132" t="n">
        <v>299.378766231751</v>
      </c>
      <c r="K105" s="132" t="n">
        <v>0</v>
      </c>
      <c r="L105" s="132"/>
      <c r="M105" s="132"/>
      <c r="O105" s="132"/>
    </row>
    <row r="106" customFormat="false" ht="12.75" hidden="false" customHeight="true" outlineLevel="0" collapsed="false">
      <c r="A106" s="405" t="n">
        <v>974</v>
      </c>
      <c r="B106" s="406" t="s">
        <v>251</v>
      </c>
      <c r="C106" s="443" t="n">
        <v>988</v>
      </c>
      <c r="D106" s="471"/>
      <c r="E106" s="445" t="n">
        <v>1451</v>
      </c>
      <c r="F106" s="472"/>
      <c r="G106" s="205" t="n">
        <f aca="false">C106+E106</f>
        <v>2439</v>
      </c>
      <c r="H106" s="410"/>
      <c r="I106" s="442"/>
      <c r="J106" s="132" t="n">
        <v>2254</v>
      </c>
      <c r="K106" s="132" t="n">
        <v>0</v>
      </c>
      <c r="L106" s="132"/>
      <c r="M106" s="132"/>
      <c r="O106" s="132"/>
    </row>
    <row r="107" customFormat="false" ht="11.25" hidden="false" customHeight="true" outlineLevel="0" collapsed="false">
      <c r="A107" s="415"/>
      <c r="B107" s="396"/>
      <c r="C107" s="194"/>
      <c r="D107" s="393"/>
      <c r="E107" s="194"/>
      <c r="F107" s="393"/>
      <c r="G107" s="194"/>
      <c r="H107" s="416"/>
      <c r="I107" s="442"/>
    </row>
    <row r="108" customFormat="false" ht="12.75" hidden="false" customHeight="true" outlineLevel="0" collapsed="false">
      <c r="A108" s="417" t="s">
        <v>252</v>
      </c>
      <c r="B108" s="417"/>
      <c r="C108" s="418" t="n">
        <f aca="false">SUM(C4:D102)</f>
        <v>44141</v>
      </c>
      <c r="D108" s="475"/>
      <c r="E108" s="420" t="n">
        <f aca="false">SUM(E4:F102)</f>
        <v>100584</v>
      </c>
      <c r="F108" s="476"/>
      <c r="G108" s="418" t="n">
        <f aca="false">SUM(G4:H102)</f>
        <v>144725</v>
      </c>
      <c r="H108" s="528"/>
    </row>
    <row r="109" customFormat="false" ht="12.75" hidden="false" customHeight="true" outlineLevel="0" collapsed="false">
      <c r="A109" s="422" t="s">
        <v>253</v>
      </c>
      <c r="B109" s="422"/>
      <c r="C109" s="423" t="n">
        <f aca="false">SUM(C103:C106)</f>
        <v>1821</v>
      </c>
      <c r="D109" s="477"/>
      <c r="E109" s="425" t="n">
        <f aca="false">SUM(E103:E106)</f>
        <v>2632</v>
      </c>
      <c r="F109" s="388"/>
      <c r="G109" s="423" t="n">
        <f aca="false">SUM(G103:G106)</f>
        <v>4453</v>
      </c>
      <c r="H109" s="400"/>
    </row>
    <row r="110" customFormat="false" ht="12.75" hidden="false" customHeight="true" outlineLevel="0" collapsed="false">
      <c r="A110" s="428" t="s">
        <v>254</v>
      </c>
      <c r="B110" s="428"/>
      <c r="C110" s="429" t="n">
        <f aca="false">SUM(C108:C109)</f>
        <v>45962</v>
      </c>
      <c r="D110" s="478"/>
      <c r="E110" s="431" t="n">
        <f aca="false">SUM(E108:E109)</f>
        <v>103216</v>
      </c>
      <c r="F110" s="479"/>
      <c r="G110" s="429" t="n">
        <f aca="false">SUM(G108:G109)</f>
        <v>149178</v>
      </c>
      <c r="H110" s="410"/>
    </row>
    <row r="111" customFormat="false" ht="11.25" hidden="false" customHeight="false" outlineLevel="0" collapsed="false">
      <c r="A111" s="392" t="s">
        <v>300</v>
      </c>
      <c r="B111" s="392"/>
      <c r="C111" s="394"/>
      <c r="D111" s="394"/>
      <c r="F111" s="394"/>
      <c r="H111" s="394"/>
    </row>
    <row r="112" customFormat="false" ht="6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9:B59"/>
    <mergeCell ref="C59:D59"/>
    <mergeCell ref="E59:F59"/>
    <mergeCell ref="G59:H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E4:E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E4:E5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E60:E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60:E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hyperlinks>
    <hyperlink ref="L1" location="Sommaire!A1" display="Retour au sommaire"/>
  </hyperlinks>
  <printOptions headings="false" gridLines="false" gridLinesSet="true" horizontalCentered="true" verticalCentered="false"/>
  <pageMargins left="0.7875" right="0.7875" top="0.429861111111111" bottom="0.420138888888889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tabColor rgb="FF558ED5"/>
    <pageSetUpPr fitToPage="false"/>
  </sheetPr>
  <dimension ref="A1:O11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1.25" outlineLevelRow="0" outlineLevelCol="0"/>
  <cols>
    <col collapsed="false" customWidth="true" hidden="false" outlineLevel="0" max="1" min="1" style="100" width="3.99"/>
    <col collapsed="false" customWidth="true" hidden="false" outlineLevel="0" max="2" min="2" style="100" width="25.57"/>
    <col collapsed="false" customWidth="true" hidden="false" outlineLevel="0" max="3" min="3" style="433" width="12.42"/>
    <col collapsed="false" customWidth="true" hidden="false" outlineLevel="0" max="4" min="4" style="433" width="3.14"/>
    <col collapsed="false" customWidth="true" hidden="false" outlineLevel="0" max="5" min="5" style="433" width="15.15"/>
    <col collapsed="false" customWidth="true" hidden="false" outlineLevel="0" max="6" min="6" style="384" width="3.14"/>
    <col collapsed="false" customWidth="true" hidden="false" outlineLevel="0" max="7" min="7" style="100" width="9.58"/>
    <col collapsed="false" customWidth="true" hidden="false" outlineLevel="0" max="8" min="8" style="384" width="3.14"/>
    <col collapsed="false" customWidth="true" hidden="false" outlineLevel="0" max="9" min="9" style="100" width="3.57"/>
    <col collapsed="false" customWidth="true" hidden="true" outlineLevel="0" max="10" min="10" style="100" width="9"/>
    <col collapsed="false" customWidth="true" hidden="true" outlineLevel="0" max="11" min="11" style="100" width="9.29"/>
    <col collapsed="false" customWidth="false" hidden="false" outlineLevel="0" max="1025" min="12" style="100" width="11.42"/>
  </cols>
  <sheetData>
    <row r="1" customFormat="false" ht="36" hidden="false" customHeight="true" outlineLevel="0" collapsed="false">
      <c r="A1" s="385" t="s">
        <v>358</v>
      </c>
      <c r="B1" s="385"/>
      <c r="C1" s="385"/>
      <c r="D1" s="385"/>
      <c r="E1" s="385"/>
      <c r="F1" s="385"/>
      <c r="G1" s="385"/>
      <c r="H1" s="385"/>
      <c r="L1" s="24" t="s">
        <v>41</v>
      </c>
    </row>
    <row r="2" customFormat="false" ht="9.75" hidden="false" customHeight="true" outlineLevel="0" collapsed="false">
      <c r="A2" s="386"/>
      <c r="B2" s="386"/>
      <c r="C2" s="434"/>
      <c r="D2" s="434"/>
      <c r="E2" s="434"/>
      <c r="F2" s="482"/>
      <c r="G2" s="387"/>
    </row>
    <row r="3" s="133" customFormat="true" ht="42.75" hidden="false" customHeight="true" outlineLevel="0" collapsed="false">
      <c r="A3" s="389" t="s">
        <v>140</v>
      </c>
      <c r="B3" s="389"/>
      <c r="C3" s="390" t="s">
        <v>359</v>
      </c>
      <c r="D3" s="390"/>
      <c r="E3" s="390" t="s">
        <v>360</v>
      </c>
      <c r="F3" s="390"/>
      <c r="G3" s="495" t="s">
        <v>355</v>
      </c>
      <c r="H3" s="495"/>
    </row>
    <row r="4" customFormat="false" ht="12.75" hidden="false" customHeight="true" outlineLevel="0" collapsed="false">
      <c r="A4" s="395" t="n">
        <v>1</v>
      </c>
      <c r="B4" s="396" t="s">
        <v>148</v>
      </c>
      <c r="C4" s="309" t="n">
        <v>283</v>
      </c>
      <c r="D4" s="440"/>
      <c r="E4" s="309" t="n">
        <v>9</v>
      </c>
      <c r="F4" s="469"/>
      <c r="G4" s="441" t="n">
        <v>292</v>
      </c>
      <c r="H4" s="469"/>
      <c r="I4" s="442"/>
      <c r="J4" s="132" t="n">
        <v>1072</v>
      </c>
      <c r="K4" s="132" t="n">
        <v>0</v>
      </c>
      <c r="L4" s="132"/>
      <c r="M4" s="132"/>
      <c r="O4" s="132"/>
    </row>
    <row r="5" customFormat="false" ht="12.75" hidden="false" customHeight="true" outlineLevel="0" collapsed="false">
      <c r="A5" s="395" t="n">
        <v>2</v>
      </c>
      <c r="B5" s="396" t="s">
        <v>149</v>
      </c>
      <c r="C5" s="309" t="n">
        <v>231</v>
      </c>
      <c r="D5" s="440"/>
      <c r="E5" s="309" t="n">
        <v>142</v>
      </c>
      <c r="F5" s="469"/>
      <c r="G5" s="441" t="n">
        <v>373</v>
      </c>
      <c r="H5" s="469"/>
      <c r="I5" s="442"/>
      <c r="J5" s="132" t="n">
        <v>1833</v>
      </c>
      <c r="K5" s="132" t="n">
        <v>0</v>
      </c>
      <c r="L5" s="132"/>
      <c r="M5" s="132"/>
      <c r="O5" s="132"/>
    </row>
    <row r="6" customFormat="false" ht="12.75" hidden="false" customHeight="true" outlineLevel="0" collapsed="false">
      <c r="A6" s="395" t="n">
        <v>3</v>
      </c>
      <c r="B6" s="396" t="s">
        <v>150</v>
      </c>
      <c r="C6" s="309" t="n">
        <v>159</v>
      </c>
      <c r="D6" s="440"/>
      <c r="E6" s="309" t="n">
        <v>5</v>
      </c>
      <c r="F6" s="469"/>
      <c r="G6" s="441" t="n">
        <v>164</v>
      </c>
      <c r="H6" s="469"/>
      <c r="I6" s="442"/>
      <c r="J6" s="132" t="n">
        <v>694</v>
      </c>
      <c r="K6" s="132" t="n">
        <v>0</v>
      </c>
      <c r="L6" s="132"/>
      <c r="M6" s="132"/>
      <c r="O6" s="132"/>
    </row>
    <row r="7" customFormat="false" ht="12.75" hidden="false" customHeight="true" outlineLevel="0" collapsed="false">
      <c r="A7" s="395" t="n">
        <v>4</v>
      </c>
      <c r="B7" s="396" t="s">
        <v>151</v>
      </c>
      <c r="C7" s="309" t="n">
        <v>259</v>
      </c>
      <c r="D7" s="440"/>
      <c r="E7" s="309" t="n">
        <v>5</v>
      </c>
      <c r="F7" s="469"/>
      <c r="G7" s="441" t="n">
        <v>264</v>
      </c>
      <c r="H7" s="469"/>
      <c r="I7" s="442"/>
      <c r="J7" s="132" t="n">
        <v>513</v>
      </c>
      <c r="K7" s="132" t="n">
        <v>0</v>
      </c>
      <c r="L7" s="132"/>
      <c r="M7" s="132"/>
      <c r="O7" s="132"/>
    </row>
    <row r="8" customFormat="false" ht="12.75" hidden="false" customHeight="true" outlineLevel="0" collapsed="false">
      <c r="A8" s="395" t="n">
        <v>5</v>
      </c>
      <c r="B8" s="396" t="s">
        <v>152</v>
      </c>
      <c r="C8" s="439" t="n">
        <v>63</v>
      </c>
      <c r="D8" s="440" t="s">
        <v>167</v>
      </c>
      <c r="E8" s="439" t="n">
        <v>31</v>
      </c>
      <c r="F8" s="469" t="s">
        <v>167</v>
      </c>
      <c r="G8" s="441" t="n">
        <v>94</v>
      </c>
      <c r="H8" s="469" t="s">
        <v>167</v>
      </c>
      <c r="I8" s="442"/>
      <c r="J8" s="132" t="n">
        <v>285</v>
      </c>
      <c r="K8" s="132" t="n">
        <v>0</v>
      </c>
      <c r="L8" s="132"/>
      <c r="M8" s="132"/>
      <c r="O8" s="132"/>
    </row>
    <row r="9" customFormat="false" ht="12.75" hidden="false" customHeight="true" outlineLevel="0" collapsed="false">
      <c r="A9" s="395" t="n">
        <v>6</v>
      </c>
      <c r="B9" s="396" t="s">
        <v>153</v>
      </c>
      <c r="C9" s="309" t="n">
        <v>755</v>
      </c>
      <c r="D9" s="440"/>
      <c r="E9" s="309" t="n">
        <v>8</v>
      </c>
      <c r="F9" s="469"/>
      <c r="G9" s="441" t="n">
        <v>763</v>
      </c>
      <c r="H9" s="469"/>
      <c r="I9" s="442"/>
      <c r="J9" s="132" t="n">
        <v>2129</v>
      </c>
      <c r="K9" s="132" t="n">
        <v>0</v>
      </c>
      <c r="L9" s="132"/>
      <c r="M9" s="132"/>
      <c r="O9" s="132"/>
    </row>
    <row r="10" customFormat="false" ht="12.75" hidden="false" customHeight="true" outlineLevel="0" collapsed="false">
      <c r="A10" s="395" t="n">
        <v>7</v>
      </c>
      <c r="B10" s="396" t="s">
        <v>154</v>
      </c>
      <c r="C10" s="309" t="n">
        <v>161</v>
      </c>
      <c r="D10" s="440"/>
      <c r="E10" s="309" t="n">
        <v>54</v>
      </c>
      <c r="F10" s="469"/>
      <c r="G10" s="441" t="n">
        <v>215</v>
      </c>
      <c r="H10" s="469"/>
      <c r="I10" s="442"/>
      <c r="J10" s="132" t="n">
        <v>498</v>
      </c>
      <c r="K10" s="132" t="n">
        <v>0</v>
      </c>
      <c r="L10" s="132"/>
      <c r="M10" s="132"/>
      <c r="O10" s="132"/>
    </row>
    <row r="11" customFormat="false" ht="12.75" hidden="false" customHeight="true" outlineLevel="0" collapsed="false">
      <c r="A11" s="395" t="n">
        <v>8</v>
      </c>
      <c r="B11" s="396" t="s">
        <v>155</v>
      </c>
      <c r="C11" s="309" t="n">
        <v>271</v>
      </c>
      <c r="D11" s="440"/>
      <c r="E11" s="309" t="n">
        <v>0</v>
      </c>
      <c r="F11" s="469"/>
      <c r="G11" s="441" t="n">
        <v>271</v>
      </c>
      <c r="H11" s="469"/>
      <c r="I11" s="442"/>
      <c r="J11" s="132" t="n">
        <v>741</v>
      </c>
      <c r="K11" s="132" t="n">
        <v>0</v>
      </c>
      <c r="L11" s="132"/>
      <c r="M11" s="132"/>
      <c r="O11" s="132"/>
    </row>
    <row r="12" customFormat="false" ht="12.75" hidden="false" customHeight="true" outlineLevel="0" collapsed="false">
      <c r="A12" s="395" t="n">
        <v>9</v>
      </c>
      <c r="B12" s="396" t="s">
        <v>156</v>
      </c>
      <c r="C12" s="309" t="n">
        <v>130</v>
      </c>
      <c r="D12" s="440"/>
      <c r="E12" s="309" t="n">
        <v>39</v>
      </c>
      <c r="F12" s="469"/>
      <c r="G12" s="441" t="n">
        <v>169</v>
      </c>
      <c r="H12" s="469"/>
      <c r="I12" s="442"/>
      <c r="J12" s="132" t="n">
        <v>483</v>
      </c>
      <c r="K12" s="132" t="n">
        <v>0</v>
      </c>
      <c r="L12" s="132"/>
      <c r="M12" s="132"/>
      <c r="O12" s="132"/>
    </row>
    <row r="13" customFormat="false" ht="12.75" hidden="false" customHeight="true" outlineLevel="0" collapsed="false">
      <c r="A13" s="395" t="n">
        <v>10</v>
      </c>
      <c r="B13" s="396" t="s">
        <v>157</v>
      </c>
      <c r="C13" s="309" t="n">
        <v>209</v>
      </c>
      <c r="D13" s="440"/>
      <c r="E13" s="309" t="n">
        <v>0</v>
      </c>
      <c r="F13" s="469"/>
      <c r="G13" s="441" t="n">
        <v>209</v>
      </c>
      <c r="H13" s="469"/>
      <c r="I13" s="442"/>
      <c r="J13" s="132" t="n">
        <v>609</v>
      </c>
      <c r="K13" s="132" t="n">
        <v>0</v>
      </c>
      <c r="L13" s="132"/>
      <c r="M13" s="132"/>
      <c r="O13" s="132"/>
    </row>
    <row r="14" customFormat="false" ht="12.75" hidden="false" customHeight="true" outlineLevel="0" collapsed="false">
      <c r="A14" s="395" t="n">
        <v>11</v>
      </c>
      <c r="B14" s="396" t="s">
        <v>158</v>
      </c>
      <c r="C14" s="309" t="n">
        <v>336</v>
      </c>
      <c r="D14" s="440"/>
      <c r="E14" s="309" t="n">
        <v>0</v>
      </c>
      <c r="F14" s="469"/>
      <c r="G14" s="441" t="n">
        <v>336</v>
      </c>
      <c r="H14" s="469"/>
      <c r="I14" s="442"/>
      <c r="J14" s="132" t="n">
        <v>1138</v>
      </c>
      <c r="K14" s="132" t="n">
        <v>0</v>
      </c>
      <c r="L14" s="132"/>
      <c r="M14" s="132"/>
      <c r="O14" s="132"/>
    </row>
    <row r="15" customFormat="false" ht="12.75" hidden="false" customHeight="true" outlineLevel="0" collapsed="false">
      <c r="A15" s="395" t="n">
        <v>12</v>
      </c>
      <c r="B15" s="396" t="s">
        <v>159</v>
      </c>
      <c r="C15" s="309" t="n">
        <v>270</v>
      </c>
      <c r="D15" s="440"/>
      <c r="E15" s="309" t="n">
        <v>78</v>
      </c>
      <c r="F15" s="469"/>
      <c r="G15" s="441" t="n">
        <v>348</v>
      </c>
      <c r="H15" s="469"/>
      <c r="I15" s="442"/>
      <c r="J15" s="132" t="n">
        <v>619</v>
      </c>
      <c r="K15" s="132" t="n">
        <v>0</v>
      </c>
      <c r="L15" s="132"/>
      <c r="M15" s="132"/>
      <c r="O15" s="132"/>
    </row>
    <row r="16" customFormat="false" ht="12.75" hidden="false" customHeight="true" outlineLevel="0" collapsed="false">
      <c r="A16" s="395" t="n">
        <v>13</v>
      </c>
      <c r="B16" s="396" t="s">
        <v>160</v>
      </c>
      <c r="C16" s="309" t="n">
        <v>256</v>
      </c>
      <c r="D16" s="440"/>
      <c r="E16" s="309" t="n">
        <v>0</v>
      </c>
      <c r="F16" s="469"/>
      <c r="G16" s="441" t="n">
        <v>256</v>
      </c>
      <c r="H16" s="469"/>
      <c r="I16" s="442"/>
      <c r="J16" s="132" t="n">
        <v>3393</v>
      </c>
      <c r="K16" s="132" t="n">
        <v>0</v>
      </c>
      <c r="L16" s="132"/>
      <c r="M16" s="132"/>
      <c r="O16" s="132"/>
    </row>
    <row r="17" customFormat="false" ht="12.75" hidden="false" customHeight="true" outlineLevel="0" collapsed="false">
      <c r="A17" s="395" t="n">
        <v>14</v>
      </c>
      <c r="B17" s="396" t="s">
        <v>161</v>
      </c>
      <c r="C17" s="309" t="n">
        <v>1165</v>
      </c>
      <c r="D17" s="440"/>
      <c r="E17" s="309" t="n">
        <v>241</v>
      </c>
      <c r="F17" s="469"/>
      <c r="G17" s="441" t="n">
        <v>1406</v>
      </c>
      <c r="H17" s="469"/>
      <c r="I17" s="442"/>
      <c r="J17" s="132" t="n">
        <v>2587</v>
      </c>
      <c r="K17" s="132" t="n">
        <v>0</v>
      </c>
      <c r="L17" s="132"/>
      <c r="M17" s="132"/>
      <c r="O17" s="132"/>
    </row>
    <row r="18" customFormat="false" ht="12.75" hidden="false" customHeight="true" outlineLevel="0" collapsed="false">
      <c r="A18" s="395" t="n">
        <v>15</v>
      </c>
      <c r="B18" s="396" t="s">
        <v>162</v>
      </c>
      <c r="C18" s="309" t="n">
        <v>164</v>
      </c>
      <c r="D18" s="440"/>
      <c r="E18" s="309" t="n">
        <v>19</v>
      </c>
      <c r="F18" s="469"/>
      <c r="G18" s="441" t="n">
        <v>183</v>
      </c>
      <c r="H18" s="469"/>
      <c r="I18" s="442"/>
      <c r="J18" s="132" t="n">
        <v>565</v>
      </c>
      <c r="K18" s="132" t="n">
        <v>0</v>
      </c>
      <c r="L18" s="132"/>
      <c r="M18" s="132"/>
      <c r="O18" s="132"/>
    </row>
    <row r="19" customFormat="false" ht="12.75" hidden="false" customHeight="true" outlineLevel="0" collapsed="false">
      <c r="A19" s="395" t="n">
        <v>16</v>
      </c>
      <c r="B19" s="396" t="s">
        <v>163</v>
      </c>
      <c r="C19" s="309" t="n">
        <v>136</v>
      </c>
      <c r="D19" s="440"/>
      <c r="E19" s="309" t="n">
        <v>23</v>
      </c>
      <c r="F19" s="469"/>
      <c r="G19" s="441" t="n">
        <v>159</v>
      </c>
      <c r="H19" s="469"/>
      <c r="I19" s="442"/>
      <c r="J19" s="132" t="n">
        <v>518</v>
      </c>
      <c r="K19" s="132" t="n">
        <v>0</v>
      </c>
      <c r="L19" s="132"/>
      <c r="M19" s="132"/>
      <c r="O19" s="132"/>
    </row>
    <row r="20" customFormat="false" ht="12.75" hidden="false" customHeight="true" outlineLevel="0" collapsed="false">
      <c r="A20" s="395" t="n">
        <v>17</v>
      </c>
      <c r="B20" s="396" t="s">
        <v>164</v>
      </c>
      <c r="C20" s="439" t="n">
        <v>110.88</v>
      </c>
      <c r="D20" s="440" t="s">
        <v>167</v>
      </c>
      <c r="E20" s="439" t="n">
        <v>1.12</v>
      </c>
      <c r="F20" s="469" t="s">
        <v>167</v>
      </c>
      <c r="G20" s="441" t="n">
        <v>112</v>
      </c>
      <c r="H20" s="469"/>
      <c r="I20" s="442"/>
      <c r="J20" s="132" t="n">
        <v>888</v>
      </c>
      <c r="K20" s="132" t="n">
        <v>0</v>
      </c>
      <c r="L20" s="132"/>
      <c r="M20" s="132"/>
      <c r="O20" s="132"/>
    </row>
    <row r="21" customFormat="false" ht="12.75" hidden="false" customHeight="true" outlineLevel="0" collapsed="false">
      <c r="A21" s="395" t="n">
        <v>18</v>
      </c>
      <c r="B21" s="396" t="s">
        <v>165</v>
      </c>
      <c r="C21" s="309" t="n">
        <v>309</v>
      </c>
      <c r="D21" s="440"/>
      <c r="E21" s="309" t="n">
        <v>0</v>
      </c>
      <c r="F21" s="469"/>
      <c r="G21" s="441" t="n">
        <v>309</v>
      </c>
      <c r="H21" s="469"/>
      <c r="I21" s="442"/>
      <c r="J21" s="132" t="n">
        <v>629</v>
      </c>
      <c r="K21" s="132" t="n">
        <v>0</v>
      </c>
      <c r="L21" s="132"/>
      <c r="M21" s="132"/>
      <c r="O21" s="132"/>
    </row>
    <row r="22" customFormat="false" ht="12.75" hidden="false" customHeight="true" outlineLevel="0" collapsed="false">
      <c r="A22" s="395" t="n">
        <v>19</v>
      </c>
      <c r="B22" s="396" t="s">
        <v>166</v>
      </c>
      <c r="C22" s="309" t="n">
        <v>135</v>
      </c>
      <c r="D22" s="440"/>
      <c r="E22" s="309" t="n">
        <v>13</v>
      </c>
      <c r="F22" s="469"/>
      <c r="G22" s="441" t="n">
        <v>148</v>
      </c>
      <c r="H22" s="469"/>
      <c r="I22" s="442"/>
      <c r="J22" s="132" t="n">
        <v>779</v>
      </c>
      <c r="K22" s="132" t="n">
        <v>0</v>
      </c>
      <c r="L22" s="132"/>
      <c r="M22" s="132"/>
      <c r="O22" s="132"/>
    </row>
    <row r="23" customFormat="false" ht="12.75" hidden="false" customHeight="true" outlineLevel="0" collapsed="false">
      <c r="A23" s="395" t="s">
        <v>168</v>
      </c>
      <c r="B23" s="396" t="s">
        <v>169</v>
      </c>
      <c r="C23" s="309" t="n">
        <v>74</v>
      </c>
      <c r="D23" s="440"/>
      <c r="E23" s="309" t="n">
        <v>32</v>
      </c>
      <c r="F23" s="469"/>
      <c r="G23" s="441" t="n">
        <v>106</v>
      </c>
      <c r="H23" s="469"/>
      <c r="I23" s="442"/>
      <c r="J23" s="132" t="n">
        <v>334</v>
      </c>
      <c r="K23" s="132" t="n">
        <v>0</v>
      </c>
      <c r="L23" s="132"/>
      <c r="M23" s="132"/>
      <c r="O23" s="132"/>
    </row>
    <row r="24" customFormat="false" ht="12.75" hidden="false" customHeight="true" outlineLevel="0" collapsed="false">
      <c r="A24" s="395" t="s">
        <v>170</v>
      </c>
      <c r="B24" s="396" t="s">
        <v>171</v>
      </c>
      <c r="C24" s="439" t="n">
        <v>108</v>
      </c>
      <c r="D24" s="440" t="s">
        <v>167</v>
      </c>
      <c r="E24" s="439" t="n">
        <v>15</v>
      </c>
      <c r="F24" s="469" t="s">
        <v>167</v>
      </c>
      <c r="G24" s="441" t="n">
        <v>123</v>
      </c>
      <c r="H24" s="469" t="s">
        <v>167</v>
      </c>
      <c r="I24" s="442"/>
      <c r="J24" s="132" t="n">
        <v>284.639840434627</v>
      </c>
      <c r="K24" s="132" t="n">
        <v>0</v>
      </c>
      <c r="L24" s="132"/>
      <c r="M24" s="132"/>
      <c r="O24" s="132"/>
    </row>
    <row r="25" customFormat="false" ht="12.75" hidden="false" customHeight="true" outlineLevel="0" collapsed="false">
      <c r="A25" s="395" t="n">
        <v>21</v>
      </c>
      <c r="B25" s="396" t="s">
        <v>172</v>
      </c>
      <c r="C25" s="309" t="n">
        <v>527</v>
      </c>
      <c r="D25" s="440"/>
      <c r="E25" s="309" t="n">
        <v>53</v>
      </c>
      <c r="F25" s="469"/>
      <c r="G25" s="441" t="n">
        <v>580</v>
      </c>
      <c r="H25" s="469"/>
      <c r="I25" s="442"/>
      <c r="J25" s="132" t="n">
        <v>1348</v>
      </c>
      <c r="K25" s="132" t="n">
        <v>0</v>
      </c>
      <c r="L25" s="132"/>
      <c r="M25" s="132"/>
      <c r="O25" s="132"/>
    </row>
    <row r="26" customFormat="false" ht="12.75" hidden="false" customHeight="true" outlineLevel="0" collapsed="false">
      <c r="A26" s="395" t="n">
        <v>22</v>
      </c>
      <c r="B26" s="396" t="s">
        <v>173</v>
      </c>
      <c r="C26" s="309" t="n">
        <v>513</v>
      </c>
      <c r="D26" s="440"/>
      <c r="E26" s="309" t="n">
        <v>36</v>
      </c>
      <c r="F26" s="469"/>
      <c r="G26" s="441" t="n">
        <v>549</v>
      </c>
      <c r="H26" s="469"/>
      <c r="I26" s="442"/>
      <c r="J26" s="132" t="n">
        <v>1317</v>
      </c>
      <c r="K26" s="132" t="n">
        <v>0</v>
      </c>
      <c r="L26" s="132"/>
      <c r="M26" s="132"/>
      <c r="O26" s="132"/>
    </row>
    <row r="27" customFormat="false" ht="12.75" hidden="false" customHeight="true" outlineLevel="0" collapsed="false">
      <c r="A27" s="395" t="n">
        <v>23</v>
      </c>
      <c r="B27" s="396" t="s">
        <v>174</v>
      </c>
      <c r="C27" s="309" t="n">
        <v>202</v>
      </c>
      <c r="D27" s="440"/>
      <c r="E27" s="309" t="n">
        <v>7</v>
      </c>
      <c r="F27" s="469"/>
      <c r="G27" s="441" t="n">
        <v>209</v>
      </c>
      <c r="H27" s="469"/>
      <c r="I27" s="442"/>
      <c r="J27" s="132" t="n">
        <v>437</v>
      </c>
      <c r="K27" s="132" t="n">
        <v>0</v>
      </c>
      <c r="L27" s="132"/>
      <c r="M27" s="132"/>
      <c r="O27" s="132"/>
    </row>
    <row r="28" customFormat="false" ht="12.75" hidden="false" customHeight="true" outlineLevel="0" collapsed="false">
      <c r="A28" s="395" t="n">
        <v>24</v>
      </c>
      <c r="B28" s="396" t="s">
        <v>175</v>
      </c>
      <c r="C28" s="309" t="n">
        <v>323</v>
      </c>
      <c r="D28" s="440"/>
      <c r="E28" s="309" t="n">
        <v>7</v>
      </c>
      <c r="F28" s="469"/>
      <c r="G28" s="441" t="n">
        <v>330</v>
      </c>
      <c r="H28" s="469"/>
      <c r="I28" s="442"/>
      <c r="J28" s="132" t="n">
        <v>770</v>
      </c>
      <c r="K28" s="132" t="n">
        <v>0</v>
      </c>
      <c r="L28" s="132"/>
      <c r="M28" s="132"/>
      <c r="O28" s="132"/>
    </row>
    <row r="29" customFormat="false" ht="12.75" hidden="false" customHeight="true" outlineLevel="0" collapsed="false">
      <c r="A29" s="395" t="n">
        <v>25</v>
      </c>
      <c r="B29" s="396" t="s">
        <v>176</v>
      </c>
      <c r="C29" s="309" t="n">
        <v>331</v>
      </c>
      <c r="D29" s="440"/>
      <c r="E29" s="309" t="n">
        <v>10</v>
      </c>
      <c r="F29" s="469"/>
      <c r="G29" s="441" t="n">
        <v>341</v>
      </c>
      <c r="H29" s="469"/>
      <c r="I29" s="442"/>
      <c r="J29" s="132" t="n">
        <v>1001</v>
      </c>
      <c r="K29" s="132" t="n">
        <v>0</v>
      </c>
      <c r="L29" s="132"/>
      <c r="M29" s="132"/>
      <c r="O29" s="132"/>
    </row>
    <row r="30" customFormat="false" ht="12.75" hidden="false" customHeight="true" outlineLevel="0" collapsed="false">
      <c r="A30" s="395" t="n">
        <v>26</v>
      </c>
      <c r="B30" s="396" t="s">
        <v>177</v>
      </c>
      <c r="C30" s="309" t="n">
        <v>309</v>
      </c>
      <c r="D30" s="440"/>
      <c r="E30" s="309" t="n">
        <v>1</v>
      </c>
      <c r="F30" s="469"/>
      <c r="G30" s="441" t="n">
        <v>310</v>
      </c>
      <c r="H30" s="469"/>
      <c r="I30" s="442"/>
      <c r="J30" s="132" t="n">
        <v>1207</v>
      </c>
      <c r="K30" s="132" t="n">
        <v>0</v>
      </c>
      <c r="L30" s="132"/>
      <c r="M30" s="132"/>
      <c r="O30" s="132"/>
    </row>
    <row r="31" customFormat="false" ht="12.75" hidden="false" customHeight="true" outlineLevel="0" collapsed="false">
      <c r="A31" s="395" t="n">
        <v>27</v>
      </c>
      <c r="B31" s="396" t="s">
        <v>178</v>
      </c>
      <c r="C31" s="309" t="n">
        <v>553</v>
      </c>
      <c r="D31" s="440"/>
      <c r="E31" s="309" t="n">
        <v>12</v>
      </c>
      <c r="F31" s="469"/>
      <c r="G31" s="441" t="n">
        <v>565</v>
      </c>
      <c r="H31" s="469"/>
      <c r="I31" s="442"/>
      <c r="J31" s="132" t="n">
        <v>1617.01732632565</v>
      </c>
      <c r="K31" s="132" t="n">
        <v>0</v>
      </c>
      <c r="L31" s="132"/>
      <c r="M31" s="132"/>
      <c r="O31" s="132"/>
    </row>
    <row r="32" customFormat="false" ht="12.75" hidden="false" customHeight="true" outlineLevel="0" collapsed="false">
      <c r="A32" s="395" t="n">
        <v>28</v>
      </c>
      <c r="B32" s="396" t="s">
        <v>179</v>
      </c>
      <c r="C32" s="309" t="n">
        <v>198</v>
      </c>
      <c r="D32" s="440"/>
      <c r="E32" s="309" t="n">
        <v>10</v>
      </c>
      <c r="F32" s="469"/>
      <c r="G32" s="441" t="n">
        <v>208</v>
      </c>
      <c r="H32" s="469"/>
      <c r="I32" s="442"/>
      <c r="J32" s="132" t="n">
        <v>935</v>
      </c>
      <c r="K32" s="132" t="n">
        <v>0</v>
      </c>
      <c r="L32" s="132"/>
      <c r="M32" s="132"/>
      <c r="O32" s="132"/>
    </row>
    <row r="33" customFormat="false" ht="12.75" hidden="false" customHeight="true" outlineLevel="0" collapsed="false">
      <c r="A33" s="395" t="n">
        <v>29</v>
      </c>
      <c r="B33" s="396" t="s">
        <v>180</v>
      </c>
      <c r="C33" s="309" t="n">
        <v>732</v>
      </c>
      <c r="D33" s="440"/>
      <c r="E33" s="309" t="n">
        <v>0</v>
      </c>
      <c r="F33" s="469"/>
      <c r="G33" s="441" t="n">
        <v>732</v>
      </c>
      <c r="H33" s="469"/>
      <c r="I33" s="442"/>
      <c r="J33" s="132" t="n">
        <v>1771</v>
      </c>
      <c r="K33" s="132" t="n">
        <v>0</v>
      </c>
      <c r="L33" s="132"/>
      <c r="M33" s="132"/>
      <c r="O33" s="132"/>
    </row>
    <row r="34" customFormat="false" ht="12.75" hidden="false" customHeight="true" outlineLevel="0" collapsed="false">
      <c r="A34" s="395" t="n">
        <v>30</v>
      </c>
      <c r="B34" s="396" t="s">
        <v>181</v>
      </c>
      <c r="C34" s="309" t="n">
        <v>324</v>
      </c>
      <c r="D34" s="440"/>
      <c r="E34" s="309" t="n">
        <v>31</v>
      </c>
      <c r="F34" s="469"/>
      <c r="G34" s="441" t="n">
        <v>355</v>
      </c>
      <c r="H34" s="469"/>
      <c r="I34" s="442"/>
      <c r="J34" s="132" t="n">
        <v>967</v>
      </c>
      <c r="K34" s="132" t="n">
        <v>0</v>
      </c>
      <c r="L34" s="132"/>
      <c r="M34" s="132"/>
      <c r="O34" s="132"/>
    </row>
    <row r="35" customFormat="false" ht="12.75" hidden="false" customHeight="true" outlineLevel="0" collapsed="false">
      <c r="A35" s="395" t="n">
        <v>31</v>
      </c>
      <c r="B35" s="396" t="s">
        <v>182</v>
      </c>
      <c r="C35" s="309" t="n">
        <v>1184</v>
      </c>
      <c r="D35" s="440"/>
      <c r="E35" s="309" t="n">
        <v>72</v>
      </c>
      <c r="F35" s="469"/>
      <c r="G35" s="441" t="n">
        <v>1256</v>
      </c>
      <c r="H35" s="469"/>
      <c r="I35" s="442"/>
      <c r="J35" s="132" t="n">
        <v>2954</v>
      </c>
      <c r="K35" s="132" t="n">
        <v>0</v>
      </c>
      <c r="L35" s="132"/>
      <c r="M35" s="132"/>
      <c r="O35" s="132"/>
    </row>
    <row r="36" customFormat="false" ht="12.75" hidden="false" customHeight="true" outlineLevel="0" collapsed="false">
      <c r="A36" s="395" t="n">
        <v>32</v>
      </c>
      <c r="B36" s="396" t="s">
        <v>183</v>
      </c>
      <c r="C36" s="309" t="n">
        <v>197</v>
      </c>
      <c r="D36" s="440"/>
      <c r="E36" s="309" t="n">
        <v>14</v>
      </c>
      <c r="F36" s="469"/>
      <c r="G36" s="441" t="n">
        <v>211</v>
      </c>
      <c r="H36" s="469"/>
      <c r="I36" s="442"/>
      <c r="J36" s="132" t="n">
        <v>390</v>
      </c>
      <c r="K36" s="132" t="n">
        <v>0</v>
      </c>
      <c r="L36" s="132"/>
      <c r="M36" s="132"/>
      <c r="O36" s="132"/>
    </row>
    <row r="37" customFormat="false" ht="12.75" hidden="false" customHeight="true" outlineLevel="0" collapsed="false">
      <c r="A37" s="395" t="n">
        <v>33</v>
      </c>
      <c r="B37" s="396" t="s">
        <v>184</v>
      </c>
      <c r="C37" s="309" t="n">
        <v>1686</v>
      </c>
      <c r="D37" s="440"/>
      <c r="E37" s="309" t="n">
        <v>86</v>
      </c>
      <c r="F37" s="469"/>
      <c r="G37" s="441" t="n">
        <v>1772</v>
      </c>
      <c r="H37" s="469"/>
      <c r="I37" s="442"/>
      <c r="J37" s="132" t="n">
        <v>4603</v>
      </c>
      <c r="K37" s="132" t="n">
        <v>0</v>
      </c>
      <c r="L37" s="132"/>
      <c r="M37" s="132"/>
      <c r="O37" s="132"/>
    </row>
    <row r="38" customFormat="false" ht="12.75" hidden="false" customHeight="true" outlineLevel="0" collapsed="false">
      <c r="A38" s="395" t="n">
        <v>34</v>
      </c>
      <c r="B38" s="396" t="s">
        <v>185</v>
      </c>
      <c r="C38" s="309" t="n">
        <v>541</v>
      </c>
      <c r="D38" s="440"/>
      <c r="E38" s="309" t="n">
        <v>71</v>
      </c>
      <c r="F38" s="469"/>
      <c r="G38" s="441" t="n">
        <v>612</v>
      </c>
      <c r="H38" s="469"/>
      <c r="I38" s="442"/>
      <c r="J38" s="132" t="n">
        <v>1750</v>
      </c>
      <c r="K38" s="132" t="n">
        <v>0</v>
      </c>
      <c r="L38" s="132"/>
      <c r="M38" s="132"/>
      <c r="O38" s="132"/>
    </row>
    <row r="39" customFormat="false" ht="12.75" hidden="false" customHeight="true" outlineLevel="0" collapsed="false">
      <c r="A39" s="395" t="n">
        <v>35</v>
      </c>
      <c r="B39" s="396" t="s">
        <v>186</v>
      </c>
      <c r="C39" s="309" t="n">
        <v>847</v>
      </c>
      <c r="D39" s="440"/>
      <c r="E39" s="309" t="n">
        <v>34</v>
      </c>
      <c r="F39" s="469"/>
      <c r="G39" s="441" t="n">
        <v>881</v>
      </c>
      <c r="H39" s="469"/>
      <c r="I39" s="442"/>
      <c r="J39" s="132" t="n">
        <v>2356</v>
      </c>
      <c r="K39" s="132" t="n">
        <v>0</v>
      </c>
      <c r="L39" s="132"/>
      <c r="M39" s="132"/>
      <c r="O39" s="132"/>
    </row>
    <row r="40" customFormat="false" ht="12.75" hidden="false" customHeight="true" outlineLevel="0" collapsed="false">
      <c r="A40" s="395" t="n">
        <v>36</v>
      </c>
      <c r="B40" s="396" t="s">
        <v>187</v>
      </c>
      <c r="C40" s="309" t="n">
        <v>156</v>
      </c>
      <c r="D40" s="440"/>
      <c r="E40" s="309" t="n">
        <v>0</v>
      </c>
      <c r="F40" s="469"/>
      <c r="G40" s="441" t="n">
        <v>156</v>
      </c>
      <c r="H40" s="469"/>
      <c r="I40" s="442"/>
      <c r="J40" s="132" t="n">
        <v>487</v>
      </c>
      <c r="K40" s="132" t="n">
        <v>0</v>
      </c>
      <c r="L40" s="132"/>
      <c r="M40" s="132"/>
      <c r="O40" s="132"/>
    </row>
    <row r="41" customFormat="false" ht="12.75" hidden="false" customHeight="true" outlineLevel="0" collapsed="false">
      <c r="A41" s="395" t="n">
        <v>37</v>
      </c>
      <c r="B41" s="396" t="s">
        <v>188</v>
      </c>
      <c r="C41" s="309" t="n">
        <v>276</v>
      </c>
      <c r="D41" s="440"/>
      <c r="E41" s="309" t="n">
        <v>6</v>
      </c>
      <c r="F41" s="469"/>
      <c r="G41" s="441" t="n">
        <v>282</v>
      </c>
      <c r="H41" s="469"/>
      <c r="I41" s="442"/>
      <c r="J41" s="132" t="n">
        <v>933</v>
      </c>
      <c r="K41" s="132" t="n">
        <v>0</v>
      </c>
      <c r="L41" s="132"/>
      <c r="M41" s="132"/>
      <c r="O41" s="132"/>
    </row>
    <row r="42" customFormat="false" ht="12.75" hidden="false" customHeight="true" outlineLevel="0" collapsed="false">
      <c r="A42" s="395" t="n">
        <v>38</v>
      </c>
      <c r="B42" s="396" t="s">
        <v>189</v>
      </c>
      <c r="C42" s="309" t="n">
        <v>837</v>
      </c>
      <c r="D42" s="440"/>
      <c r="E42" s="309" t="n">
        <v>26</v>
      </c>
      <c r="F42" s="469"/>
      <c r="G42" s="441" t="n">
        <v>863</v>
      </c>
      <c r="H42" s="469"/>
      <c r="I42" s="442"/>
      <c r="J42" s="132" t="n">
        <v>2221</v>
      </c>
      <c r="K42" s="132" t="n">
        <v>0</v>
      </c>
      <c r="L42" s="132"/>
      <c r="M42" s="132"/>
      <c r="O42" s="132"/>
    </row>
    <row r="43" customFormat="false" ht="12.75" hidden="false" customHeight="true" outlineLevel="0" collapsed="false">
      <c r="A43" s="395" t="n">
        <v>39</v>
      </c>
      <c r="B43" s="396" t="s">
        <v>190</v>
      </c>
      <c r="C43" s="309" t="n">
        <v>216</v>
      </c>
      <c r="D43" s="440"/>
      <c r="E43" s="309" t="n">
        <v>15</v>
      </c>
      <c r="F43" s="469"/>
      <c r="G43" s="441" t="n">
        <v>231</v>
      </c>
      <c r="H43" s="469"/>
      <c r="I43" s="442"/>
      <c r="J43" s="132" t="n">
        <v>871</v>
      </c>
      <c r="K43" s="132" t="n">
        <v>0</v>
      </c>
      <c r="L43" s="132"/>
      <c r="M43" s="132"/>
      <c r="O43" s="132"/>
    </row>
    <row r="44" customFormat="false" ht="12.75" hidden="false" customHeight="true" outlineLevel="0" collapsed="false">
      <c r="A44" s="395" t="n">
        <v>40</v>
      </c>
      <c r="B44" s="396" t="s">
        <v>191</v>
      </c>
      <c r="C44" s="309" t="n">
        <v>359</v>
      </c>
      <c r="D44" s="440"/>
      <c r="E44" s="309" t="n">
        <v>151</v>
      </c>
      <c r="F44" s="469"/>
      <c r="G44" s="441" t="n">
        <v>510</v>
      </c>
      <c r="H44" s="469"/>
      <c r="I44" s="442"/>
      <c r="J44" s="132" t="n">
        <v>973</v>
      </c>
      <c r="K44" s="132" t="n">
        <v>0</v>
      </c>
      <c r="L44" s="132"/>
      <c r="M44" s="132"/>
      <c r="O44" s="132"/>
    </row>
    <row r="45" customFormat="false" ht="12.75" hidden="false" customHeight="true" outlineLevel="0" collapsed="false">
      <c r="A45" s="395" t="n">
        <v>41</v>
      </c>
      <c r="B45" s="396" t="s">
        <v>192</v>
      </c>
      <c r="C45" s="309" t="n">
        <v>402</v>
      </c>
      <c r="D45" s="440"/>
      <c r="E45" s="309" t="n">
        <v>32</v>
      </c>
      <c r="F45" s="469"/>
      <c r="G45" s="441" t="n">
        <v>434</v>
      </c>
      <c r="H45" s="469"/>
      <c r="I45" s="442"/>
      <c r="J45" s="132" t="n">
        <v>908</v>
      </c>
      <c r="K45" s="132" t="n">
        <v>0</v>
      </c>
      <c r="L45" s="132"/>
      <c r="M45" s="132"/>
      <c r="O45" s="132"/>
    </row>
    <row r="46" customFormat="false" ht="12.75" hidden="false" customHeight="true" outlineLevel="0" collapsed="false">
      <c r="A46" s="395" t="n">
        <v>42</v>
      </c>
      <c r="B46" s="396" t="s">
        <v>193</v>
      </c>
      <c r="C46" s="309" t="n">
        <v>562</v>
      </c>
      <c r="D46" s="440"/>
      <c r="E46" s="309" t="n">
        <v>37</v>
      </c>
      <c r="F46" s="469"/>
      <c r="G46" s="441" t="n">
        <v>599</v>
      </c>
      <c r="H46" s="469"/>
      <c r="I46" s="442"/>
      <c r="J46" s="132" t="n">
        <v>2973</v>
      </c>
      <c r="K46" s="132" t="n">
        <v>0</v>
      </c>
      <c r="L46" s="132"/>
      <c r="M46" s="132"/>
      <c r="O46" s="132"/>
    </row>
    <row r="47" customFormat="false" ht="12.75" hidden="false" customHeight="true" outlineLevel="0" collapsed="false">
      <c r="A47" s="395" t="n">
        <v>43</v>
      </c>
      <c r="B47" s="396" t="s">
        <v>194</v>
      </c>
      <c r="C47" s="439" t="n">
        <v>171.0528</v>
      </c>
      <c r="D47" s="440" t="s">
        <v>167</v>
      </c>
      <c r="E47" s="439" t="n">
        <v>20.928</v>
      </c>
      <c r="F47" s="469" t="s">
        <v>167</v>
      </c>
      <c r="G47" s="441" t="n">
        <v>192</v>
      </c>
      <c r="H47" s="469"/>
      <c r="I47" s="442"/>
      <c r="J47" s="132" t="n">
        <v>638.723326234204</v>
      </c>
      <c r="K47" s="132" t="n">
        <v>0</v>
      </c>
      <c r="L47" s="132"/>
      <c r="M47" s="132"/>
      <c r="O47" s="132"/>
    </row>
    <row r="48" customFormat="false" ht="12.75" hidden="false" customHeight="true" outlineLevel="0" collapsed="false">
      <c r="A48" s="395" t="n">
        <v>44</v>
      </c>
      <c r="B48" s="396" t="s">
        <v>195</v>
      </c>
      <c r="C48" s="309" t="n">
        <v>563</v>
      </c>
      <c r="D48" s="440"/>
      <c r="E48" s="309" t="n">
        <v>1</v>
      </c>
      <c r="F48" s="469"/>
      <c r="G48" s="441" t="n">
        <v>564</v>
      </c>
      <c r="H48" s="469"/>
      <c r="I48" s="442"/>
      <c r="J48" s="132" t="n">
        <v>2449</v>
      </c>
      <c r="K48" s="132" t="n">
        <v>0</v>
      </c>
      <c r="L48" s="132"/>
      <c r="M48" s="132"/>
      <c r="O48" s="132"/>
    </row>
    <row r="49" customFormat="false" ht="12.75" hidden="false" customHeight="true" outlineLevel="0" collapsed="false">
      <c r="A49" s="395" t="n">
        <v>45</v>
      </c>
      <c r="B49" s="396" t="s">
        <v>196</v>
      </c>
      <c r="C49" s="439" t="n">
        <v>709</v>
      </c>
      <c r="D49" s="440" t="s">
        <v>167</v>
      </c>
      <c r="E49" s="439" t="n">
        <v>224</v>
      </c>
      <c r="F49" s="469" t="s">
        <v>167</v>
      </c>
      <c r="G49" s="441" t="n">
        <v>933</v>
      </c>
      <c r="H49" s="469" t="s">
        <v>167</v>
      </c>
      <c r="I49" s="442"/>
      <c r="J49" s="132" t="n">
        <v>1891.83611422731</v>
      </c>
      <c r="K49" s="132" t="n">
        <v>0</v>
      </c>
      <c r="L49" s="132"/>
      <c r="M49" s="132"/>
      <c r="O49" s="132"/>
    </row>
    <row r="50" customFormat="false" ht="12.75" hidden="false" customHeight="true" outlineLevel="0" collapsed="false">
      <c r="A50" s="395" t="n">
        <v>46</v>
      </c>
      <c r="B50" s="396" t="s">
        <v>197</v>
      </c>
      <c r="C50" s="309" t="n">
        <v>122</v>
      </c>
      <c r="D50" s="440"/>
      <c r="E50" s="309" t="n">
        <v>0</v>
      </c>
      <c r="F50" s="469"/>
      <c r="G50" s="441" t="n">
        <v>122</v>
      </c>
      <c r="H50" s="469"/>
      <c r="I50" s="442"/>
      <c r="J50" s="132" t="n">
        <v>358</v>
      </c>
      <c r="K50" s="132" t="n">
        <v>0</v>
      </c>
      <c r="L50" s="132"/>
      <c r="M50" s="132"/>
      <c r="O50" s="132"/>
    </row>
    <row r="51" customFormat="false" ht="12.75" hidden="false" customHeight="true" outlineLevel="0" collapsed="false">
      <c r="A51" s="395" t="n">
        <v>47</v>
      </c>
      <c r="B51" s="396" t="s">
        <v>198</v>
      </c>
      <c r="C51" s="309" t="n">
        <v>187</v>
      </c>
      <c r="D51" s="440"/>
      <c r="E51" s="309" t="n">
        <v>11</v>
      </c>
      <c r="F51" s="469"/>
      <c r="G51" s="441" t="n">
        <v>198</v>
      </c>
      <c r="H51" s="469"/>
      <c r="I51" s="442"/>
      <c r="J51" s="132" t="n">
        <v>947</v>
      </c>
      <c r="K51" s="132" t="n">
        <v>0</v>
      </c>
      <c r="L51" s="132"/>
      <c r="M51" s="132"/>
      <c r="O51" s="132"/>
    </row>
    <row r="52" customFormat="false" ht="12.75" hidden="false" customHeight="true" outlineLevel="0" collapsed="false">
      <c r="A52" s="395" t="n">
        <v>48</v>
      </c>
      <c r="B52" s="396" t="s">
        <v>199</v>
      </c>
      <c r="C52" s="309" t="n">
        <v>34</v>
      </c>
      <c r="D52" s="440"/>
      <c r="E52" s="309" t="n">
        <v>0</v>
      </c>
      <c r="F52" s="469"/>
      <c r="G52" s="441" t="n">
        <v>34</v>
      </c>
      <c r="H52" s="469"/>
      <c r="I52" s="442"/>
      <c r="J52" s="132" t="n">
        <v>188</v>
      </c>
      <c r="K52" s="132" t="n">
        <v>0</v>
      </c>
      <c r="L52" s="132"/>
      <c r="M52" s="132"/>
      <c r="O52" s="132"/>
    </row>
    <row r="53" customFormat="false" ht="12.75" hidden="false" customHeight="true" outlineLevel="0" collapsed="false">
      <c r="A53" s="395" t="n">
        <v>49</v>
      </c>
      <c r="B53" s="396" t="s">
        <v>200</v>
      </c>
      <c r="C53" s="309" t="n">
        <v>217</v>
      </c>
      <c r="D53" s="440"/>
      <c r="E53" s="309" t="n">
        <v>17</v>
      </c>
      <c r="F53" s="469"/>
      <c r="G53" s="441" t="n">
        <v>234</v>
      </c>
      <c r="H53" s="469"/>
      <c r="I53" s="442"/>
      <c r="J53" s="132" t="n">
        <v>1114</v>
      </c>
      <c r="K53" s="132" t="n">
        <v>0</v>
      </c>
      <c r="L53" s="132"/>
      <c r="M53" s="132"/>
      <c r="O53" s="132"/>
    </row>
    <row r="54" customFormat="false" ht="12.75" hidden="false" customHeight="true" outlineLevel="0" collapsed="false">
      <c r="A54" s="395" t="n">
        <v>50</v>
      </c>
      <c r="B54" s="396" t="s">
        <v>201</v>
      </c>
      <c r="C54" s="309" t="n">
        <v>436</v>
      </c>
      <c r="D54" s="440"/>
      <c r="E54" s="309" t="n">
        <v>6</v>
      </c>
      <c r="F54" s="469"/>
      <c r="G54" s="441" t="n">
        <v>442</v>
      </c>
      <c r="H54" s="469"/>
      <c r="I54" s="442"/>
      <c r="J54" s="132" t="n">
        <v>1137</v>
      </c>
      <c r="K54" s="132" t="n">
        <v>0</v>
      </c>
      <c r="L54" s="132"/>
      <c r="M54" s="132"/>
      <c r="O54" s="132"/>
    </row>
    <row r="55" customFormat="false" ht="12.75" hidden="false" customHeight="true" outlineLevel="0" collapsed="false">
      <c r="A55" s="395" t="n">
        <v>51</v>
      </c>
      <c r="B55" s="396" t="s">
        <v>202</v>
      </c>
      <c r="C55" s="309" t="n">
        <v>188</v>
      </c>
      <c r="D55" s="440"/>
      <c r="E55" s="309" t="n">
        <v>0</v>
      </c>
      <c r="F55" s="469"/>
      <c r="G55" s="441" t="n">
        <v>188</v>
      </c>
      <c r="H55" s="469"/>
      <c r="I55" s="442"/>
      <c r="J55" s="132" t="n">
        <v>357</v>
      </c>
      <c r="K55" s="132" t="n">
        <v>0</v>
      </c>
      <c r="L55" s="132"/>
      <c r="M55" s="132"/>
      <c r="O55" s="132"/>
    </row>
    <row r="56" customFormat="false" ht="12.75" hidden="false" customHeight="true" outlineLevel="0" collapsed="false">
      <c r="A56" s="405" t="n">
        <v>52</v>
      </c>
      <c r="B56" s="406" t="s">
        <v>203</v>
      </c>
      <c r="C56" s="311" t="n">
        <v>76</v>
      </c>
      <c r="D56" s="444"/>
      <c r="E56" s="311" t="n">
        <v>0</v>
      </c>
      <c r="F56" s="471"/>
      <c r="G56" s="445" t="n">
        <v>76</v>
      </c>
      <c r="H56" s="471"/>
      <c r="I56" s="442"/>
      <c r="J56" s="132" t="n">
        <v>393.6871314583</v>
      </c>
      <c r="K56" s="132" t="n">
        <v>0</v>
      </c>
      <c r="L56" s="132"/>
      <c r="M56" s="132"/>
      <c r="O56" s="132"/>
    </row>
    <row r="57" customFormat="false" ht="9" hidden="false" customHeight="true" outlineLevel="0" collapsed="false">
      <c r="A57" s="415"/>
      <c r="B57" s="396"/>
      <c r="C57" s="446"/>
      <c r="D57" s="446"/>
      <c r="E57" s="446"/>
      <c r="F57" s="416"/>
      <c r="G57" s="416"/>
      <c r="H57" s="416"/>
      <c r="J57" s="132"/>
      <c r="K57" s="132"/>
      <c r="L57" s="132"/>
      <c r="M57" s="132"/>
      <c r="O57" s="132"/>
    </row>
    <row r="58" customFormat="false" ht="9" hidden="false" customHeight="true" outlineLevel="0" collapsed="false">
      <c r="A58" s="392"/>
      <c r="B58" s="392"/>
      <c r="C58" s="196"/>
      <c r="D58" s="196"/>
      <c r="E58" s="196"/>
      <c r="F58" s="415"/>
      <c r="G58" s="392"/>
      <c r="H58" s="415"/>
      <c r="J58" s="132" t="n">
        <v>0</v>
      </c>
      <c r="K58" s="132" t="n">
        <v>0</v>
      </c>
      <c r="L58" s="132"/>
      <c r="M58" s="132"/>
      <c r="O58" s="132"/>
    </row>
    <row r="59" customFormat="false" ht="42.75" hidden="false" customHeight="true" outlineLevel="0" collapsed="false">
      <c r="A59" s="389" t="s">
        <v>140</v>
      </c>
      <c r="B59" s="389"/>
      <c r="C59" s="390" t="s">
        <v>359</v>
      </c>
      <c r="D59" s="390"/>
      <c r="E59" s="390" t="s">
        <v>360</v>
      </c>
      <c r="F59" s="390"/>
      <c r="G59" s="495" t="s">
        <v>355</v>
      </c>
      <c r="H59" s="495"/>
      <c r="J59" s="132" t="e">
        <f aca="false">#VALUE!</f>
        <v>#VALUE!</v>
      </c>
      <c r="K59" s="132" t="e">
        <f aca="false">#VALUE!</f>
        <v>#VALUE!</v>
      </c>
      <c r="L59" s="132"/>
      <c r="M59" s="132"/>
      <c r="O59" s="132"/>
    </row>
    <row r="60" customFormat="false" ht="12.75" hidden="false" customHeight="true" outlineLevel="0" collapsed="false">
      <c r="A60" s="395" t="n">
        <v>53</v>
      </c>
      <c r="B60" s="396" t="s">
        <v>205</v>
      </c>
      <c r="C60" s="309" t="n">
        <v>216</v>
      </c>
      <c r="D60" s="440"/>
      <c r="E60" s="309" t="n">
        <v>79</v>
      </c>
      <c r="F60" s="469"/>
      <c r="G60" s="441" t="n">
        <v>295</v>
      </c>
      <c r="H60" s="469"/>
      <c r="I60" s="442"/>
      <c r="J60" s="132" t="n">
        <v>619</v>
      </c>
      <c r="K60" s="132" t="n">
        <v>0</v>
      </c>
      <c r="L60" s="132"/>
      <c r="M60" s="132"/>
      <c r="O60" s="132"/>
    </row>
    <row r="61" customFormat="false" ht="12.75" hidden="false" customHeight="true" outlineLevel="0" collapsed="false">
      <c r="A61" s="395" t="n">
        <v>54</v>
      </c>
      <c r="B61" s="396" t="s">
        <v>206</v>
      </c>
      <c r="C61" s="309" t="n">
        <v>594</v>
      </c>
      <c r="D61" s="440"/>
      <c r="E61" s="309" t="n">
        <v>0</v>
      </c>
      <c r="F61" s="469"/>
      <c r="G61" s="441" t="n">
        <v>594</v>
      </c>
      <c r="H61" s="469"/>
      <c r="I61" s="442"/>
      <c r="J61" s="132" t="n">
        <v>2178</v>
      </c>
      <c r="K61" s="132" t="n">
        <v>0</v>
      </c>
      <c r="L61" s="132"/>
      <c r="M61" s="132"/>
      <c r="O61" s="132"/>
    </row>
    <row r="62" customFormat="false" ht="12.75" hidden="false" customHeight="true" outlineLevel="0" collapsed="false">
      <c r="A62" s="395" t="n">
        <v>55</v>
      </c>
      <c r="B62" s="396" t="s">
        <v>207</v>
      </c>
      <c r="C62" s="309" t="n">
        <v>238</v>
      </c>
      <c r="D62" s="440"/>
      <c r="E62" s="309" t="n">
        <v>1</v>
      </c>
      <c r="F62" s="469"/>
      <c r="G62" s="441" t="n">
        <v>239</v>
      </c>
      <c r="H62" s="469"/>
      <c r="I62" s="442"/>
      <c r="J62" s="132" t="n">
        <v>627</v>
      </c>
      <c r="K62" s="132" t="n">
        <v>0</v>
      </c>
      <c r="L62" s="132"/>
      <c r="M62" s="132"/>
      <c r="O62" s="132"/>
    </row>
    <row r="63" customFormat="false" ht="12.75" hidden="false" customHeight="true" outlineLevel="0" collapsed="false">
      <c r="A63" s="395" t="n">
        <v>56</v>
      </c>
      <c r="B63" s="396" t="s">
        <v>208</v>
      </c>
      <c r="C63" s="309" t="n">
        <v>547</v>
      </c>
      <c r="D63" s="440"/>
      <c r="E63" s="309" t="n">
        <v>44</v>
      </c>
      <c r="F63" s="469"/>
      <c r="G63" s="441" t="n">
        <v>591</v>
      </c>
      <c r="H63" s="469"/>
      <c r="I63" s="442"/>
      <c r="J63" s="132" t="n">
        <v>1577</v>
      </c>
      <c r="K63" s="132" t="n">
        <v>0</v>
      </c>
      <c r="L63" s="132"/>
      <c r="M63" s="132"/>
      <c r="O63" s="132"/>
    </row>
    <row r="64" customFormat="false" ht="12.75" hidden="false" customHeight="true" outlineLevel="0" collapsed="false">
      <c r="A64" s="395" t="n">
        <v>57</v>
      </c>
      <c r="B64" s="396" t="s">
        <v>209</v>
      </c>
      <c r="C64" s="309" t="n">
        <v>205</v>
      </c>
      <c r="D64" s="440"/>
      <c r="E64" s="309" t="n">
        <v>0</v>
      </c>
      <c r="F64" s="469"/>
      <c r="G64" s="441" t="n">
        <v>205</v>
      </c>
      <c r="H64" s="469"/>
      <c r="I64" s="442"/>
      <c r="J64" s="132" t="n">
        <v>1712</v>
      </c>
      <c r="K64" s="132" t="n">
        <v>0</v>
      </c>
      <c r="L64" s="132"/>
      <c r="M64" s="132"/>
      <c r="O64" s="132"/>
    </row>
    <row r="65" customFormat="false" ht="12.75" hidden="false" customHeight="true" outlineLevel="0" collapsed="false">
      <c r="A65" s="395" t="n">
        <v>58</v>
      </c>
      <c r="B65" s="396" t="s">
        <v>210</v>
      </c>
      <c r="C65" s="309" t="n">
        <v>145</v>
      </c>
      <c r="D65" s="440"/>
      <c r="E65" s="309" t="n">
        <v>0</v>
      </c>
      <c r="F65" s="469"/>
      <c r="G65" s="441" t="n">
        <v>145</v>
      </c>
      <c r="H65" s="469"/>
      <c r="I65" s="442"/>
      <c r="J65" s="132" t="n">
        <v>497</v>
      </c>
      <c r="K65" s="132" t="n">
        <v>0</v>
      </c>
      <c r="L65" s="132"/>
      <c r="M65" s="132"/>
      <c r="O65" s="132"/>
    </row>
    <row r="66" customFormat="false" ht="12.75" hidden="false" customHeight="true" outlineLevel="0" collapsed="false">
      <c r="A66" s="395" t="n">
        <v>59</v>
      </c>
      <c r="B66" s="414" t="s">
        <v>211</v>
      </c>
      <c r="C66" s="309" t="n">
        <v>406</v>
      </c>
      <c r="D66" s="440"/>
      <c r="E66" s="309" t="n">
        <v>0</v>
      </c>
      <c r="F66" s="469"/>
      <c r="G66" s="441" t="n">
        <v>406</v>
      </c>
      <c r="H66" s="469"/>
      <c r="I66" s="442"/>
      <c r="J66" s="132" t="n">
        <v>9586</v>
      </c>
      <c r="K66" s="132" t="n">
        <v>0</v>
      </c>
      <c r="L66" s="132"/>
      <c r="M66" s="132"/>
      <c r="O66" s="132"/>
    </row>
    <row r="67" customFormat="false" ht="12.75" hidden="false" customHeight="true" outlineLevel="0" collapsed="false">
      <c r="A67" s="395" t="n">
        <v>60</v>
      </c>
      <c r="B67" s="396" t="s">
        <v>212</v>
      </c>
      <c r="C67" s="439" t="n">
        <v>118</v>
      </c>
      <c r="D67" s="440" t="s">
        <v>167</v>
      </c>
      <c r="E67" s="439" t="n">
        <v>7</v>
      </c>
      <c r="F67" s="469" t="s">
        <v>167</v>
      </c>
      <c r="G67" s="441" t="n">
        <v>125</v>
      </c>
      <c r="H67" s="469" t="s">
        <v>167</v>
      </c>
      <c r="I67" s="442"/>
      <c r="J67" s="132" t="n">
        <v>1383.24002424741</v>
      </c>
      <c r="K67" s="132" t="n">
        <v>0</v>
      </c>
      <c r="L67" s="132"/>
      <c r="M67" s="132"/>
      <c r="O67" s="132"/>
    </row>
    <row r="68" customFormat="false" ht="12.75" hidden="false" customHeight="true" outlineLevel="0" collapsed="false">
      <c r="A68" s="395" t="n">
        <v>61</v>
      </c>
      <c r="B68" s="396" t="s">
        <v>213</v>
      </c>
      <c r="C68" s="309" t="n">
        <v>262</v>
      </c>
      <c r="D68" s="451"/>
      <c r="E68" s="309" t="n">
        <v>1</v>
      </c>
      <c r="F68" s="400"/>
      <c r="G68" s="441" t="n">
        <v>263</v>
      </c>
      <c r="H68" s="400"/>
      <c r="I68" s="442"/>
      <c r="J68" s="132" t="n">
        <v>1076.90362422315</v>
      </c>
      <c r="K68" s="132" t="n">
        <v>0</v>
      </c>
      <c r="L68" s="132"/>
      <c r="M68" s="132"/>
      <c r="O68" s="132"/>
    </row>
    <row r="69" customFormat="false" ht="12.75" hidden="false" customHeight="true" outlineLevel="0" collapsed="false">
      <c r="A69" s="395" t="n">
        <v>62</v>
      </c>
      <c r="B69" s="396" t="s">
        <v>214</v>
      </c>
      <c r="C69" s="309" t="n">
        <v>255</v>
      </c>
      <c r="D69" s="440"/>
      <c r="E69" s="309" t="n">
        <v>0</v>
      </c>
      <c r="F69" s="469"/>
      <c r="G69" s="441" t="n">
        <v>255</v>
      </c>
      <c r="H69" s="469"/>
      <c r="I69" s="442"/>
      <c r="J69" s="132" t="n">
        <v>3847</v>
      </c>
      <c r="K69" s="132" t="n">
        <v>0</v>
      </c>
      <c r="L69" s="132"/>
      <c r="M69" s="132"/>
      <c r="O69" s="132"/>
    </row>
    <row r="70" customFormat="false" ht="12.75" hidden="false" customHeight="true" outlineLevel="0" collapsed="false">
      <c r="A70" s="395" t="n">
        <v>63</v>
      </c>
      <c r="B70" s="396" t="s">
        <v>215</v>
      </c>
      <c r="C70" s="309" t="n">
        <v>579</v>
      </c>
      <c r="D70" s="440"/>
      <c r="E70" s="309" t="n">
        <v>23</v>
      </c>
      <c r="F70" s="469"/>
      <c r="G70" s="441" t="n">
        <v>602</v>
      </c>
      <c r="H70" s="469"/>
      <c r="I70" s="442"/>
      <c r="J70" s="132" t="n">
        <v>1558</v>
      </c>
      <c r="K70" s="132" t="n">
        <v>0</v>
      </c>
      <c r="L70" s="132"/>
      <c r="M70" s="132"/>
      <c r="O70" s="132"/>
    </row>
    <row r="71" customFormat="false" ht="12.75" hidden="false" customHeight="true" outlineLevel="0" collapsed="false">
      <c r="A71" s="395" t="n">
        <v>64</v>
      </c>
      <c r="B71" s="396" t="s">
        <v>216</v>
      </c>
      <c r="C71" s="309" t="n">
        <v>378</v>
      </c>
      <c r="D71" s="440"/>
      <c r="E71" s="309" t="n">
        <v>12</v>
      </c>
      <c r="F71" s="469"/>
      <c r="G71" s="441" t="n">
        <v>390</v>
      </c>
      <c r="H71" s="469"/>
      <c r="I71" s="442"/>
      <c r="J71" s="132" t="n">
        <v>1803</v>
      </c>
      <c r="K71" s="132" t="n">
        <v>0</v>
      </c>
      <c r="L71" s="132"/>
      <c r="M71" s="132"/>
      <c r="O71" s="132"/>
    </row>
    <row r="72" customFormat="false" ht="12.75" hidden="false" customHeight="true" outlineLevel="0" collapsed="false">
      <c r="A72" s="395" t="n">
        <v>65</v>
      </c>
      <c r="B72" s="396" t="s">
        <v>217</v>
      </c>
      <c r="C72" s="309" t="n">
        <v>825</v>
      </c>
      <c r="D72" s="440"/>
      <c r="E72" s="309" t="n">
        <v>0</v>
      </c>
      <c r="F72" s="469"/>
      <c r="G72" s="441" t="n">
        <v>825</v>
      </c>
      <c r="H72" s="469"/>
      <c r="I72" s="442"/>
      <c r="J72" s="132" t="n">
        <v>1202</v>
      </c>
      <c r="K72" s="132" t="n">
        <v>0</v>
      </c>
      <c r="L72" s="132"/>
      <c r="M72" s="132"/>
      <c r="O72" s="132"/>
    </row>
    <row r="73" customFormat="false" ht="12.75" hidden="false" customHeight="true" outlineLevel="0" collapsed="false">
      <c r="A73" s="395" t="n">
        <v>66</v>
      </c>
      <c r="B73" s="396" t="s">
        <v>218</v>
      </c>
      <c r="C73" s="309" t="n">
        <v>263</v>
      </c>
      <c r="D73" s="451"/>
      <c r="E73" s="309" t="n">
        <v>43</v>
      </c>
      <c r="F73" s="469"/>
      <c r="G73" s="441" t="n">
        <v>306</v>
      </c>
      <c r="H73" s="400"/>
      <c r="I73" s="442"/>
      <c r="J73" s="132" t="n">
        <v>909.759526114905</v>
      </c>
      <c r="K73" s="132" t="n">
        <v>0</v>
      </c>
      <c r="L73" s="132"/>
      <c r="M73" s="132"/>
      <c r="O73" s="132"/>
    </row>
    <row r="74" customFormat="false" ht="12.75" hidden="false" customHeight="true" outlineLevel="0" collapsed="false">
      <c r="A74" s="395" t="n">
        <v>67</v>
      </c>
      <c r="B74" s="396" t="s">
        <v>219</v>
      </c>
      <c r="C74" s="309" t="n">
        <v>994</v>
      </c>
      <c r="D74" s="440"/>
      <c r="E74" s="309" t="n">
        <v>40</v>
      </c>
      <c r="F74" s="469"/>
      <c r="G74" s="441" t="n">
        <v>1034</v>
      </c>
      <c r="H74" s="469"/>
      <c r="I74" s="442"/>
      <c r="J74" s="132" t="n">
        <v>2186</v>
      </c>
      <c r="K74" s="132" t="n">
        <v>0</v>
      </c>
      <c r="L74" s="132"/>
      <c r="M74" s="132"/>
      <c r="O74" s="132"/>
    </row>
    <row r="75" customFormat="false" ht="12.75" hidden="false" customHeight="true" outlineLevel="0" collapsed="false">
      <c r="A75" s="395" t="n">
        <v>68</v>
      </c>
      <c r="B75" s="396" t="s">
        <v>220</v>
      </c>
      <c r="C75" s="309" t="n">
        <v>474</v>
      </c>
      <c r="D75" s="440"/>
      <c r="E75" s="309" t="n">
        <v>8</v>
      </c>
      <c r="F75" s="469"/>
      <c r="G75" s="441" t="n">
        <v>482</v>
      </c>
      <c r="H75" s="469"/>
      <c r="I75" s="442"/>
      <c r="J75" s="132" t="n">
        <v>1917</v>
      </c>
      <c r="K75" s="132" t="n">
        <v>0</v>
      </c>
      <c r="L75" s="132"/>
      <c r="M75" s="132"/>
      <c r="O75" s="132"/>
    </row>
    <row r="76" customFormat="false" ht="12.75" hidden="false" customHeight="true" outlineLevel="0" collapsed="false">
      <c r="A76" s="395" t="n">
        <v>69</v>
      </c>
      <c r="B76" s="396" t="s">
        <v>221</v>
      </c>
      <c r="C76" s="309" t="n">
        <v>1994</v>
      </c>
      <c r="D76" s="440"/>
      <c r="E76" s="309" t="n">
        <v>164</v>
      </c>
      <c r="F76" s="469"/>
      <c r="G76" s="441" t="n">
        <v>2158</v>
      </c>
      <c r="H76" s="469"/>
      <c r="I76" s="442"/>
      <c r="J76" s="132" t="n">
        <v>5089</v>
      </c>
      <c r="K76" s="132" t="n">
        <v>0</v>
      </c>
      <c r="L76" s="132"/>
      <c r="M76" s="132"/>
      <c r="O76" s="132"/>
    </row>
    <row r="77" customFormat="false" ht="12.75" hidden="false" customHeight="true" outlineLevel="0" collapsed="false">
      <c r="A77" s="395" t="n">
        <v>70</v>
      </c>
      <c r="B77" s="396" t="s">
        <v>222</v>
      </c>
      <c r="C77" s="309" t="n">
        <v>466</v>
      </c>
      <c r="D77" s="440"/>
      <c r="E77" s="309" t="n">
        <v>0</v>
      </c>
      <c r="F77" s="469"/>
      <c r="G77" s="441" t="n">
        <v>466</v>
      </c>
      <c r="H77" s="469"/>
      <c r="I77" s="442"/>
      <c r="J77" s="132" t="n">
        <v>1036</v>
      </c>
      <c r="K77" s="132" t="n">
        <v>0</v>
      </c>
      <c r="L77" s="132"/>
      <c r="M77" s="132"/>
      <c r="O77" s="132"/>
    </row>
    <row r="78" customFormat="false" ht="12.75" hidden="false" customHeight="true" outlineLevel="0" collapsed="false">
      <c r="A78" s="395" t="n">
        <v>71</v>
      </c>
      <c r="B78" s="396" t="s">
        <v>223</v>
      </c>
      <c r="C78" s="309" t="n">
        <v>399</v>
      </c>
      <c r="D78" s="440"/>
      <c r="E78" s="309" t="n">
        <v>9</v>
      </c>
      <c r="F78" s="469"/>
      <c r="G78" s="441" t="n">
        <v>408</v>
      </c>
      <c r="H78" s="469"/>
      <c r="I78" s="442"/>
      <c r="J78" s="132" t="n">
        <v>1151</v>
      </c>
      <c r="K78" s="132" t="n">
        <v>0</v>
      </c>
      <c r="L78" s="132"/>
      <c r="M78" s="132"/>
      <c r="O78" s="132"/>
    </row>
    <row r="79" customFormat="false" ht="12.75" hidden="false" customHeight="true" outlineLevel="0" collapsed="false">
      <c r="A79" s="395" t="n">
        <v>72</v>
      </c>
      <c r="B79" s="396" t="s">
        <v>224</v>
      </c>
      <c r="C79" s="309" t="n">
        <v>310</v>
      </c>
      <c r="D79" s="440"/>
      <c r="E79" s="309" t="n">
        <v>3</v>
      </c>
      <c r="F79" s="469"/>
      <c r="G79" s="441" t="n">
        <v>313</v>
      </c>
      <c r="H79" s="469"/>
      <c r="I79" s="442"/>
      <c r="J79" s="132" t="n">
        <v>993</v>
      </c>
      <c r="K79" s="132" t="n">
        <v>0</v>
      </c>
      <c r="L79" s="132"/>
      <c r="M79" s="132"/>
      <c r="O79" s="132"/>
    </row>
    <row r="80" customFormat="false" ht="12.75" hidden="false" customHeight="true" outlineLevel="0" collapsed="false">
      <c r="A80" s="395" t="n">
        <v>73</v>
      </c>
      <c r="B80" s="396" t="s">
        <v>225</v>
      </c>
      <c r="C80" s="309" t="n">
        <v>100</v>
      </c>
      <c r="D80" s="440"/>
      <c r="E80" s="309" t="n">
        <v>0</v>
      </c>
      <c r="F80" s="469"/>
      <c r="G80" s="441" t="n">
        <v>100</v>
      </c>
      <c r="H80" s="469"/>
      <c r="I80" s="442"/>
      <c r="J80" s="132" t="n">
        <v>520</v>
      </c>
      <c r="K80" s="132" t="n">
        <v>0</v>
      </c>
      <c r="L80" s="132"/>
      <c r="M80" s="132"/>
      <c r="O80" s="132"/>
    </row>
    <row r="81" customFormat="false" ht="12.75" hidden="false" customHeight="true" outlineLevel="0" collapsed="false">
      <c r="A81" s="395" t="n">
        <v>74</v>
      </c>
      <c r="B81" s="396" t="s">
        <v>226</v>
      </c>
      <c r="C81" s="309" t="n">
        <v>387</v>
      </c>
      <c r="D81" s="440"/>
      <c r="E81" s="309" t="n">
        <v>5</v>
      </c>
      <c r="F81" s="469"/>
      <c r="G81" s="441" t="n">
        <v>392</v>
      </c>
      <c r="H81" s="469"/>
      <c r="I81" s="442"/>
      <c r="J81" s="132" t="n">
        <v>1140</v>
      </c>
      <c r="K81" s="132" t="n">
        <v>0</v>
      </c>
      <c r="L81" s="132"/>
      <c r="M81" s="132"/>
      <c r="O81" s="132"/>
    </row>
    <row r="82" customFormat="false" ht="12.75" hidden="false" customHeight="true" outlineLevel="0" collapsed="false">
      <c r="A82" s="395" t="n">
        <v>75</v>
      </c>
      <c r="B82" s="396" t="s">
        <v>227</v>
      </c>
      <c r="C82" s="309" t="n">
        <v>1521</v>
      </c>
      <c r="D82" s="440"/>
      <c r="E82" s="309" t="n">
        <v>120</v>
      </c>
      <c r="F82" s="469"/>
      <c r="G82" s="441" t="n">
        <v>1641</v>
      </c>
      <c r="H82" s="469"/>
      <c r="I82" s="442"/>
      <c r="J82" s="132" t="n">
        <v>4142</v>
      </c>
      <c r="K82" s="132" t="n">
        <v>0</v>
      </c>
      <c r="L82" s="132"/>
      <c r="M82" s="132"/>
      <c r="O82" s="132"/>
    </row>
    <row r="83" customFormat="false" ht="12.75" hidden="false" customHeight="true" outlineLevel="0" collapsed="false">
      <c r="A83" s="395" t="n">
        <v>76</v>
      </c>
      <c r="B83" s="396" t="s">
        <v>228</v>
      </c>
      <c r="C83" s="309" t="n">
        <v>1768</v>
      </c>
      <c r="D83" s="440"/>
      <c r="E83" s="309" t="n">
        <v>191</v>
      </c>
      <c r="F83" s="469"/>
      <c r="G83" s="441" t="n">
        <v>1959</v>
      </c>
      <c r="H83" s="469"/>
      <c r="I83" s="442"/>
      <c r="J83" s="132" t="n">
        <v>4446</v>
      </c>
      <c r="K83" s="132" t="n">
        <v>0</v>
      </c>
      <c r="L83" s="132"/>
      <c r="M83" s="132"/>
      <c r="O83" s="132"/>
    </row>
    <row r="84" customFormat="false" ht="12.75" hidden="false" customHeight="true" outlineLevel="0" collapsed="false">
      <c r="A84" s="395" t="n">
        <v>77</v>
      </c>
      <c r="B84" s="396" t="s">
        <v>229</v>
      </c>
      <c r="C84" s="309" t="n">
        <v>729</v>
      </c>
      <c r="D84" s="440"/>
      <c r="E84" s="309" t="n">
        <v>37</v>
      </c>
      <c r="F84" s="469"/>
      <c r="G84" s="441" t="n">
        <v>766</v>
      </c>
      <c r="H84" s="469"/>
      <c r="I84" s="442"/>
      <c r="J84" s="132" t="n">
        <v>2794</v>
      </c>
      <c r="K84" s="132" t="n">
        <v>0</v>
      </c>
      <c r="L84" s="132"/>
      <c r="M84" s="132"/>
      <c r="O84" s="132"/>
    </row>
    <row r="85" customFormat="false" ht="12.75" hidden="false" customHeight="true" outlineLevel="0" collapsed="false">
      <c r="A85" s="395" t="n">
        <v>78</v>
      </c>
      <c r="B85" s="396" t="s">
        <v>230</v>
      </c>
      <c r="C85" s="309" t="n">
        <v>390</v>
      </c>
      <c r="D85" s="440"/>
      <c r="E85" s="309" t="n">
        <v>56</v>
      </c>
      <c r="F85" s="469"/>
      <c r="G85" s="441" t="n">
        <v>446</v>
      </c>
      <c r="H85" s="469"/>
      <c r="I85" s="442"/>
      <c r="J85" s="132" t="n">
        <v>2226</v>
      </c>
      <c r="K85" s="132" t="n">
        <v>0</v>
      </c>
      <c r="L85" s="132"/>
      <c r="M85" s="132"/>
      <c r="O85" s="132"/>
    </row>
    <row r="86" customFormat="false" ht="12.75" hidden="false" customHeight="true" outlineLevel="0" collapsed="false">
      <c r="A86" s="395" t="n">
        <v>79</v>
      </c>
      <c r="B86" s="396" t="s">
        <v>231</v>
      </c>
      <c r="C86" s="309" t="n">
        <v>468</v>
      </c>
      <c r="D86" s="451"/>
      <c r="E86" s="309" t="n">
        <v>64</v>
      </c>
      <c r="F86" s="469"/>
      <c r="G86" s="441" t="n">
        <v>532</v>
      </c>
      <c r="H86" s="400"/>
      <c r="I86" s="442"/>
      <c r="J86" s="132" t="n">
        <v>993.015718166354</v>
      </c>
      <c r="K86" s="132" t="n">
        <v>0</v>
      </c>
      <c r="L86" s="132"/>
      <c r="M86" s="132"/>
      <c r="O86" s="132"/>
    </row>
    <row r="87" customFormat="false" ht="12.75" hidden="false" customHeight="true" outlineLevel="0" collapsed="false">
      <c r="A87" s="395" t="n">
        <v>80</v>
      </c>
      <c r="B87" s="396" t="s">
        <v>232</v>
      </c>
      <c r="C87" s="309" t="n">
        <v>295</v>
      </c>
      <c r="D87" s="440"/>
      <c r="E87" s="309" t="n">
        <v>3</v>
      </c>
      <c r="F87" s="469"/>
      <c r="G87" s="441" t="n">
        <v>298</v>
      </c>
      <c r="H87" s="469"/>
      <c r="I87" s="442"/>
      <c r="J87" s="132" t="n">
        <v>1712</v>
      </c>
      <c r="K87" s="132" t="n">
        <v>0</v>
      </c>
      <c r="L87" s="132"/>
      <c r="M87" s="132"/>
      <c r="O87" s="132"/>
    </row>
    <row r="88" customFormat="false" ht="12.75" hidden="false" customHeight="true" outlineLevel="0" collapsed="false">
      <c r="A88" s="395" t="n">
        <v>81</v>
      </c>
      <c r="B88" s="396" t="s">
        <v>233</v>
      </c>
      <c r="C88" s="309" t="n">
        <v>61</v>
      </c>
      <c r="D88" s="440"/>
      <c r="E88" s="309" t="n">
        <v>3</v>
      </c>
      <c r="F88" s="469"/>
      <c r="G88" s="441" t="n">
        <v>64</v>
      </c>
      <c r="H88" s="469"/>
      <c r="I88" s="442"/>
      <c r="J88" s="132" t="n">
        <v>528</v>
      </c>
      <c r="K88" s="132" t="n">
        <v>0</v>
      </c>
      <c r="L88" s="132"/>
      <c r="M88" s="132"/>
      <c r="O88" s="132"/>
    </row>
    <row r="89" customFormat="false" ht="12.75" hidden="false" customHeight="true" outlineLevel="0" collapsed="false">
      <c r="A89" s="395" t="n">
        <v>82</v>
      </c>
      <c r="B89" s="396" t="s">
        <v>234</v>
      </c>
      <c r="C89" s="309" t="n">
        <v>225</v>
      </c>
      <c r="D89" s="451"/>
      <c r="E89" s="309" t="n">
        <v>0</v>
      </c>
      <c r="F89" s="400"/>
      <c r="G89" s="441" t="n">
        <v>225</v>
      </c>
      <c r="H89" s="400"/>
      <c r="I89" s="442"/>
      <c r="J89" s="132" t="n">
        <v>509.765905190216</v>
      </c>
      <c r="K89" s="132" t="n">
        <v>0</v>
      </c>
      <c r="L89" s="132"/>
      <c r="M89" s="132"/>
      <c r="O89" s="132"/>
    </row>
    <row r="90" customFormat="false" ht="12.75" hidden="false" customHeight="true" outlineLevel="0" collapsed="false">
      <c r="A90" s="395" t="n">
        <v>83</v>
      </c>
      <c r="B90" s="396" t="s">
        <v>235</v>
      </c>
      <c r="C90" s="309" t="n">
        <v>839</v>
      </c>
      <c r="D90" s="440"/>
      <c r="E90" s="309" t="n">
        <v>2</v>
      </c>
      <c r="F90" s="469"/>
      <c r="G90" s="441" t="n">
        <v>841</v>
      </c>
      <c r="H90" s="469"/>
      <c r="I90" s="442"/>
      <c r="J90" s="132" t="n">
        <v>1781</v>
      </c>
      <c r="K90" s="132" t="n">
        <v>0</v>
      </c>
      <c r="L90" s="132"/>
      <c r="M90" s="132"/>
      <c r="O90" s="132"/>
    </row>
    <row r="91" customFormat="false" ht="12.75" hidden="false" customHeight="true" outlineLevel="0" collapsed="false">
      <c r="A91" s="395" t="n">
        <v>84</v>
      </c>
      <c r="B91" s="396" t="s">
        <v>236</v>
      </c>
      <c r="C91" s="309" t="n">
        <v>116</v>
      </c>
      <c r="D91" s="440"/>
      <c r="E91" s="309" t="n">
        <v>7</v>
      </c>
      <c r="F91" s="469"/>
      <c r="G91" s="441" t="n">
        <v>123</v>
      </c>
      <c r="H91" s="469"/>
      <c r="I91" s="442"/>
      <c r="J91" s="132" t="n">
        <v>986</v>
      </c>
      <c r="K91" s="132" t="n">
        <v>0</v>
      </c>
      <c r="L91" s="132"/>
      <c r="M91" s="132"/>
      <c r="O91" s="132"/>
    </row>
    <row r="92" customFormat="false" ht="12.75" hidden="false" customHeight="true" outlineLevel="0" collapsed="false">
      <c r="A92" s="395" t="n">
        <v>85</v>
      </c>
      <c r="B92" s="396" t="s">
        <v>237</v>
      </c>
      <c r="C92" s="309" t="n">
        <v>505</v>
      </c>
      <c r="D92" s="440"/>
      <c r="E92" s="309" t="n">
        <v>12</v>
      </c>
      <c r="F92" s="469"/>
      <c r="G92" s="441" t="n">
        <v>517</v>
      </c>
      <c r="H92" s="469"/>
      <c r="I92" s="442"/>
      <c r="J92" s="132" t="n">
        <v>1181</v>
      </c>
      <c r="K92" s="132" t="n">
        <v>0</v>
      </c>
      <c r="L92" s="132"/>
      <c r="M92" s="132"/>
      <c r="O92" s="132"/>
    </row>
    <row r="93" customFormat="false" ht="12.75" hidden="false" customHeight="true" outlineLevel="0" collapsed="false">
      <c r="A93" s="395" t="n">
        <v>86</v>
      </c>
      <c r="B93" s="396" t="s">
        <v>238</v>
      </c>
      <c r="C93" s="309" t="n">
        <v>257</v>
      </c>
      <c r="D93" s="440"/>
      <c r="E93" s="309" t="n">
        <v>0</v>
      </c>
      <c r="F93" s="469"/>
      <c r="G93" s="441" t="n">
        <v>257</v>
      </c>
      <c r="H93" s="469"/>
      <c r="I93" s="442"/>
      <c r="J93" s="132" t="n">
        <v>628</v>
      </c>
      <c r="K93" s="132" t="n">
        <v>0</v>
      </c>
      <c r="L93" s="132"/>
      <c r="M93" s="132"/>
      <c r="O93" s="132"/>
    </row>
    <row r="94" customFormat="false" ht="12.75" hidden="false" customHeight="true" outlineLevel="0" collapsed="false">
      <c r="A94" s="395" t="n">
        <v>87</v>
      </c>
      <c r="B94" s="396" t="s">
        <v>239</v>
      </c>
      <c r="C94" s="309" t="n">
        <v>136</v>
      </c>
      <c r="D94" s="451"/>
      <c r="E94" s="309" t="n">
        <v>14</v>
      </c>
      <c r="F94" s="469"/>
      <c r="G94" s="441" t="n">
        <v>150</v>
      </c>
      <c r="H94" s="400"/>
      <c r="I94" s="442"/>
      <c r="J94" s="132" t="n">
        <v>1092.53826385785</v>
      </c>
      <c r="K94" s="132" t="n">
        <v>0</v>
      </c>
      <c r="L94" s="132"/>
      <c r="M94" s="132"/>
      <c r="O94" s="132"/>
    </row>
    <row r="95" customFormat="false" ht="12.75" hidden="false" customHeight="true" outlineLevel="0" collapsed="false">
      <c r="A95" s="395" t="n">
        <v>88</v>
      </c>
      <c r="B95" s="396" t="s">
        <v>240</v>
      </c>
      <c r="C95" s="309" t="n">
        <v>441</v>
      </c>
      <c r="D95" s="440" t="s">
        <v>167</v>
      </c>
      <c r="E95" s="439" t="n">
        <v>0</v>
      </c>
      <c r="F95" s="469" t="s">
        <v>167</v>
      </c>
      <c r="G95" s="441" t="n">
        <v>441</v>
      </c>
      <c r="H95" s="469" t="s">
        <v>167</v>
      </c>
      <c r="I95" s="442"/>
      <c r="J95" s="132" t="n">
        <v>1301</v>
      </c>
      <c r="K95" s="132" t="n">
        <v>0</v>
      </c>
      <c r="L95" s="132"/>
      <c r="M95" s="132"/>
      <c r="O95" s="132"/>
    </row>
    <row r="96" customFormat="false" ht="12.75" hidden="false" customHeight="true" outlineLevel="0" collapsed="false">
      <c r="A96" s="395" t="n">
        <v>89</v>
      </c>
      <c r="B96" s="396" t="s">
        <v>241</v>
      </c>
      <c r="C96" s="309" t="n">
        <v>295</v>
      </c>
      <c r="D96" s="451" t="s">
        <v>167</v>
      </c>
      <c r="E96" s="439" t="n">
        <v>53</v>
      </c>
      <c r="F96" s="469" t="s">
        <v>167</v>
      </c>
      <c r="G96" s="441" t="n">
        <v>348</v>
      </c>
      <c r="H96" s="400" t="s">
        <v>167</v>
      </c>
      <c r="I96" s="442"/>
      <c r="J96" s="132" t="n">
        <v>1015.72975803675</v>
      </c>
      <c r="K96" s="132" t="n">
        <v>0</v>
      </c>
      <c r="L96" s="132"/>
      <c r="M96" s="132"/>
      <c r="O96" s="132"/>
    </row>
    <row r="97" customFormat="false" ht="12.75" hidden="false" customHeight="true" outlineLevel="0" collapsed="false">
      <c r="A97" s="395" t="n">
        <v>90</v>
      </c>
      <c r="B97" s="396" t="s">
        <v>242</v>
      </c>
      <c r="C97" s="309" t="n">
        <v>100</v>
      </c>
      <c r="D97" s="440"/>
      <c r="E97" s="309" t="n">
        <v>4</v>
      </c>
      <c r="F97" s="469"/>
      <c r="G97" s="441" t="n">
        <v>104</v>
      </c>
      <c r="H97" s="469"/>
      <c r="I97" s="442"/>
      <c r="J97" s="132" t="n">
        <v>366</v>
      </c>
      <c r="K97" s="132" t="n">
        <v>0</v>
      </c>
      <c r="L97" s="132"/>
      <c r="M97" s="132"/>
      <c r="O97" s="132"/>
    </row>
    <row r="98" customFormat="false" ht="12.75" hidden="false" customHeight="true" outlineLevel="0" collapsed="false">
      <c r="A98" s="395" t="n">
        <v>91</v>
      </c>
      <c r="B98" s="396" t="s">
        <v>243</v>
      </c>
      <c r="C98" s="309" t="n">
        <v>1329</v>
      </c>
      <c r="D98" s="440"/>
      <c r="E98" s="309" t="n">
        <v>11</v>
      </c>
      <c r="F98" s="469"/>
      <c r="G98" s="441" t="n">
        <v>1340</v>
      </c>
      <c r="H98" s="469"/>
      <c r="I98" s="442"/>
      <c r="J98" s="132" t="n">
        <v>3027</v>
      </c>
      <c r="K98" s="132" t="n">
        <v>0</v>
      </c>
      <c r="L98" s="132"/>
      <c r="M98" s="132"/>
      <c r="O98" s="132"/>
    </row>
    <row r="99" customFormat="false" ht="12.75" hidden="false" customHeight="true" outlineLevel="0" collapsed="false">
      <c r="A99" s="395" t="n">
        <v>92</v>
      </c>
      <c r="B99" s="396" t="s">
        <v>244</v>
      </c>
      <c r="C99" s="309" t="n">
        <v>1196</v>
      </c>
      <c r="D99" s="440"/>
      <c r="E99" s="309" t="n">
        <v>95</v>
      </c>
      <c r="F99" s="469"/>
      <c r="G99" s="441" t="n">
        <v>1291</v>
      </c>
      <c r="H99" s="469"/>
      <c r="I99" s="442"/>
      <c r="J99" s="132" t="n">
        <v>3598</v>
      </c>
      <c r="K99" s="132" t="n">
        <v>0</v>
      </c>
      <c r="L99" s="132"/>
      <c r="M99" s="132"/>
      <c r="O99" s="132"/>
    </row>
    <row r="100" customFormat="false" ht="12.75" hidden="false" customHeight="true" outlineLevel="0" collapsed="false">
      <c r="A100" s="395" t="n">
        <v>93</v>
      </c>
      <c r="B100" s="396" t="s">
        <v>245</v>
      </c>
      <c r="C100" s="309" t="n">
        <v>403</v>
      </c>
      <c r="D100" s="440"/>
      <c r="E100" s="309" t="n">
        <v>93</v>
      </c>
      <c r="F100" s="469"/>
      <c r="G100" s="441" t="n">
        <v>496</v>
      </c>
      <c r="H100" s="469"/>
      <c r="I100" s="442"/>
      <c r="J100" s="132" t="n">
        <v>3248</v>
      </c>
      <c r="K100" s="132" t="n">
        <v>0</v>
      </c>
      <c r="L100" s="132"/>
      <c r="M100" s="132"/>
      <c r="O100" s="132"/>
    </row>
    <row r="101" customFormat="false" ht="12.75" hidden="false" customHeight="true" outlineLevel="0" collapsed="false">
      <c r="A101" s="395" t="n">
        <v>94</v>
      </c>
      <c r="B101" s="396" t="s">
        <v>246</v>
      </c>
      <c r="C101" s="309" t="n">
        <v>249</v>
      </c>
      <c r="D101" s="440"/>
      <c r="E101" s="309" t="n">
        <v>5</v>
      </c>
      <c r="F101" s="469"/>
      <c r="G101" s="441" t="n">
        <v>254</v>
      </c>
      <c r="H101" s="469"/>
      <c r="I101" s="442"/>
      <c r="J101" s="132" t="n">
        <v>1285</v>
      </c>
      <c r="K101" s="132" t="n">
        <v>0</v>
      </c>
      <c r="L101" s="132"/>
      <c r="M101" s="132"/>
      <c r="O101" s="132"/>
    </row>
    <row r="102" customFormat="false" ht="12.75" hidden="false" customHeight="true" outlineLevel="0" collapsed="false">
      <c r="A102" s="395" t="n">
        <v>95</v>
      </c>
      <c r="B102" s="396" t="s">
        <v>247</v>
      </c>
      <c r="C102" s="309" t="n">
        <v>164</v>
      </c>
      <c r="D102" s="440"/>
      <c r="E102" s="309" t="n">
        <v>21</v>
      </c>
      <c r="F102" s="469"/>
      <c r="G102" s="441" t="n">
        <v>185</v>
      </c>
      <c r="H102" s="469"/>
      <c r="I102" s="442"/>
      <c r="J102" s="132" t="n">
        <v>1767</v>
      </c>
      <c r="K102" s="132" t="n">
        <v>0</v>
      </c>
      <c r="L102" s="132"/>
      <c r="M102" s="132"/>
      <c r="O102" s="132"/>
    </row>
    <row r="103" customFormat="false" ht="12.75" hidden="false" customHeight="true" outlineLevel="0" collapsed="false">
      <c r="A103" s="395" t="n">
        <v>971</v>
      </c>
      <c r="B103" s="396" t="s">
        <v>248</v>
      </c>
      <c r="C103" s="309" t="n">
        <v>157</v>
      </c>
      <c r="D103" s="440"/>
      <c r="E103" s="309" t="n">
        <v>22</v>
      </c>
      <c r="F103" s="469"/>
      <c r="G103" s="441" t="n">
        <v>179</v>
      </c>
      <c r="H103" s="469"/>
      <c r="I103" s="442"/>
      <c r="J103" s="132" t="n">
        <v>1324.51406673368</v>
      </c>
      <c r="K103" s="132" t="n">
        <v>0</v>
      </c>
      <c r="L103" s="132"/>
      <c r="M103" s="132"/>
      <c r="O103" s="132"/>
    </row>
    <row r="104" customFormat="false" ht="12.75" hidden="false" customHeight="true" outlineLevel="0" collapsed="false">
      <c r="A104" s="395" t="n">
        <v>972</v>
      </c>
      <c r="B104" s="396" t="s">
        <v>249</v>
      </c>
      <c r="C104" s="439" t="n">
        <v>285.14</v>
      </c>
      <c r="D104" s="440" t="s">
        <v>167</v>
      </c>
      <c r="E104" s="439" t="n">
        <v>252.86</v>
      </c>
      <c r="F104" s="469" t="s">
        <v>167</v>
      </c>
      <c r="G104" s="441" t="n">
        <v>538</v>
      </c>
      <c r="H104" s="469"/>
      <c r="I104" s="442"/>
      <c r="J104" s="132" t="n">
        <v>933</v>
      </c>
      <c r="K104" s="132" t="n">
        <v>0</v>
      </c>
      <c r="L104" s="132"/>
      <c r="M104" s="132"/>
      <c r="O104" s="132"/>
    </row>
    <row r="105" customFormat="false" ht="12.75" hidden="false" customHeight="true" outlineLevel="0" collapsed="false">
      <c r="A105" s="395" t="n">
        <v>973</v>
      </c>
      <c r="B105" s="396" t="s">
        <v>250</v>
      </c>
      <c r="C105" s="439" t="n">
        <v>116</v>
      </c>
      <c r="D105" s="440" t="s">
        <v>167</v>
      </c>
      <c r="E105" s="439" t="n">
        <v>0</v>
      </c>
      <c r="F105" s="469" t="s">
        <v>167</v>
      </c>
      <c r="G105" s="441" t="n">
        <v>116</v>
      </c>
      <c r="H105" s="469" t="s">
        <v>167</v>
      </c>
      <c r="I105" s="442"/>
      <c r="J105" s="132" t="n">
        <v>299.378766231751</v>
      </c>
      <c r="K105" s="132" t="n">
        <v>0</v>
      </c>
      <c r="L105" s="132"/>
      <c r="M105" s="132"/>
      <c r="O105" s="132"/>
    </row>
    <row r="106" customFormat="false" ht="12.75" hidden="false" customHeight="true" outlineLevel="0" collapsed="false">
      <c r="A106" s="405" t="n">
        <v>974</v>
      </c>
      <c r="B106" s="406" t="s">
        <v>251</v>
      </c>
      <c r="C106" s="311" t="n">
        <v>938</v>
      </c>
      <c r="D106" s="444"/>
      <c r="E106" s="311" t="n">
        <v>50</v>
      </c>
      <c r="F106" s="471"/>
      <c r="G106" s="445" t="n">
        <v>988</v>
      </c>
      <c r="H106" s="471"/>
      <c r="I106" s="442"/>
      <c r="J106" s="132" t="n">
        <v>2254</v>
      </c>
      <c r="K106" s="132" t="n">
        <v>0</v>
      </c>
      <c r="L106" s="132"/>
      <c r="M106" s="132"/>
      <c r="O106" s="132"/>
    </row>
    <row r="107" customFormat="false" ht="11.25" hidden="false" customHeight="true" outlineLevel="0" collapsed="false">
      <c r="A107" s="415"/>
      <c r="B107" s="396"/>
      <c r="C107" s="194"/>
      <c r="D107" s="194"/>
      <c r="E107" s="194"/>
      <c r="F107" s="393"/>
      <c r="G107" s="194"/>
      <c r="H107" s="393"/>
      <c r="I107" s="442"/>
      <c r="L107" s="132"/>
      <c r="M107" s="132"/>
    </row>
    <row r="108" customFormat="false" ht="12.75" hidden="false" customHeight="true" outlineLevel="0" collapsed="false">
      <c r="A108" s="417" t="s">
        <v>252</v>
      </c>
      <c r="B108" s="417"/>
      <c r="C108" s="229" t="n">
        <f aca="false">SUM(C4:D102)</f>
        <v>41204.9328</v>
      </c>
      <c r="D108" s="456"/>
      <c r="E108" s="234" t="n">
        <f aca="false">SUM(E4:F102)</f>
        <v>2936.048</v>
      </c>
      <c r="F108" s="476"/>
      <c r="G108" s="418" t="n">
        <f aca="false">SUM(G4:H102)</f>
        <v>44141</v>
      </c>
      <c r="H108" s="475"/>
      <c r="L108" s="132"/>
      <c r="M108" s="132"/>
    </row>
    <row r="109" customFormat="false" ht="12.75" hidden="false" customHeight="true" outlineLevel="0" collapsed="false">
      <c r="A109" s="422" t="s">
        <v>253</v>
      </c>
      <c r="B109" s="422"/>
      <c r="C109" s="426" t="n">
        <f aca="false">SUM(C103:C106)</f>
        <v>1496.14</v>
      </c>
      <c r="D109" s="457"/>
      <c r="E109" s="458" t="n">
        <f aca="false">SUM(E103:E106)</f>
        <v>324.86</v>
      </c>
      <c r="F109" s="388"/>
      <c r="G109" s="423" t="n">
        <f aca="false">SUM(G103:G106)</f>
        <v>1821</v>
      </c>
      <c r="H109" s="477"/>
      <c r="L109" s="132"/>
      <c r="M109" s="132"/>
    </row>
    <row r="110" customFormat="false" ht="12.75" hidden="false" customHeight="true" outlineLevel="0" collapsed="false">
      <c r="A110" s="428" t="s">
        <v>254</v>
      </c>
      <c r="B110" s="428"/>
      <c r="C110" s="249" t="n">
        <f aca="false">SUM(C108:C109)</f>
        <v>42701.0728</v>
      </c>
      <c r="D110" s="459"/>
      <c r="E110" s="251" t="n">
        <f aca="false">SUM(E108:E109)</f>
        <v>3260.908</v>
      </c>
      <c r="F110" s="479"/>
      <c r="G110" s="429" t="n">
        <f aca="false">SUM(G108:G109)</f>
        <v>45962</v>
      </c>
      <c r="H110" s="478"/>
      <c r="L110" s="132"/>
      <c r="M110" s="132"/>
    </row>
    <row r="111" customFormat="false" ht="11.25" hidden="false" customHeight="false" outlineLevel="0" collapsed="false">
      <c r="A111" s="392" t="s">
        <v>300</v>
      </c>
      <c r="B111" s="392"/>
      <c r="C111" s="529"/>
      <c r="D111" s="529"/>
      <c r="E111" s="529"/>
      <c r="F111" s="394"/>
      <c r="H111" s="394"/>
    </row>
    <row r="112" customFormat="false" ht="6" hidden="false" customHeight="true" outlineLevel="0" collapsed="false"/>
  </sheetData>
  <mergeCells count="12">
    <mergeCell ref="A1:H1"/>
    <mergeCell ref="A3:B3"/>
    <mergeCell ref="C3:D3"/>
    <mergeCell ref="E3:F3"/>
    <mergeCell ref="G3:H3"/>
    <mergeCell ref="A59:B59"/>
    <mergeCell ref="C59:D59"/>
    <mergeCell ref="E59:F59"/>
    <mergeCell ref="G59:H59"/>
    <mergeCell ref="A108:B108"/>
    <mergeCell ref="A109:B109"/>
    <mergeCell ref="A110:B110"/>
  </mergeCells>
  <conditionalFormatting sqref="C4:C56">
    <cfRule type="cellIs" priority="2" operator="equal" aboveAverage="0" equalAverage="0" bottom="0" percent="0" rank="0" text="" dxfId="0">
      <formula>"NR"</formula>
    </cfRule>
    <cfRule type="cellIs" priority="3" operator="equal" aboveAverage="0" equalAverage="0" bottom="0" percent="0" rank="0" text="" dxfId="1">
      <formula>"ND"</formula>
    </cfRule>
  </conditionalFormatting>
  <conditionalFormatting sqref="C60:C106">
    <cfRule type="cellIs" priority="4" operator="equal" aboveAverage="0" equalAverage="0" bottom="0" percent="0" rank="0" text="" dxfId="2">
      <formula>"NR"</formula>
    </cfRule>
    <cfRule type="cellIs" priority="5" operator="equal" aboveAverage="0" equalAverage="0" bottom="0" percent="0" rank="0" text="" dxfId="3">
      <formula>"ND"</formula>
    </cfRule>
  </conditionalFormatting>
  <conditionalFormatting sqref="E4:E56">
    <cfRule type="cellIs" priority="6" operator="equal" aboveAverage="0" equalAverage="0" bottom="0" percent="0" rank="0" text="" dxfId="4">
      <formula>"NR"</formula>
    </cfRule>
    <cfRule type="cellIs" priority="7" operator="equal" aboveAverage="0" equalAverage="0" bottom="0" percent="0" rank="0" text="" dxfId="5">
      <formula>"ND"</formula>
    </cfRule>
  </conditionalFormatting>
  <conditionalFormatting sqref="E4:E56">
    <cfRule type="cellIs" priority="8" operator="equal" aboveAverage="0" equalAverage="0" bottom="0" percent="0" rank="0" text="" dxfId="6">
      <formula>"NR"</formula>
    </cfRule>
    <cfRule type="cellIs" priority="9" operator="equal" aboveAverage="0" equalAverage="0" bottom="0" percent="0" rank="0" text="" dxfId="7">
      <formula>"ND"</formula>
    </cfRule>
  </conditionalFormatting>
  <conditionalFormatting sqref="E60:E106">
    <cfRule type="cellIs" priority="10" operator="equal" aboveAverage="0" equalAverage="0" bottom="0" percent="0" rank="0" text="" dxfId="8">
      <formula>"NR"</formula>
    </cfRule>
    <cfRule type="cellIs" priority="11" operator="equal" aboveAverage="0" equalAverage="0" bottom="0" percent="0" rank="0" text="" dxfId="9">
      <formula>"ND"</formula>
    </cfRule>
  </conditionalFormatting>
  <conditionalFormatting sqref="E60:E106">
    <cfRule type="cellIs" priority="12" operator="equal" aboveAverage="0" equalAverage="0" bottom="0" percent="0" rank="0" text="" dxfId="10">
      <formula>"NR"</formula>
    </cfRule>
    <cfRule type="cellIs" priority="13" operator="equal" aboveAverage="0" equalAverage="0" bottom="0" percent="0" rank="0" text="" dxfId="11">
      <formula>"ND"</formula>
    </cfRule>
  </conditionalFormatting>
  <conditionalFormatting sqref="G4:G56">
    <cfRule type="cellIs" priority="14" operator="equal" aboveAverage="0" equalAverage="0" bottom="0" percent="0" rank="0" text="" dxfId="12">
      <formula>"NR"</formula>
    </cfRule>
    <cfRule type="cellIs" priority="15" operator="equal" aboveAverage="0" equalAverage="0" bottom="0" percent="0" rank="0" text="" dxfId="13">
      <formula>"ND"</formula>
    </cfRule>
  </conditionalFormatting>
  <conditionalFormatting sqref="G60:G106">
    <cfRule type="cellIs" priority="16" operator="equal" aboveAverage="0" equalAverage="0" bottom="0" percent="0" rank="0" text="" dxfId="14">
      <formula>"NR"</formula>
    </cfRule>
    <cfRule type="cellIs" priority="17" operator="equal" aboveAverage="0" equalAverage="0" bottom="0" percent="0" rank="0" text="" dxfId="15">
      <formula>"ND"</formula>
    </cfRule>
  </conditionalFormatting>
  <conditionalFormatting sqref="C4:C56">
    <cfRule type="cellIs" priority="18" operator="equal" aboveAverage="0" equalAverage="0" bottom="0" percent="0" rank="0" text="" dxfId="16">
      <formula>"NR"</formula>
    </cfRule>
    <cfRule type="cellIs" priority="19" operator="equal" aboveAverage="0" equalAverage="0" bottom="0" percent="0" rank="0" text="" dxfId="17">
      <formula>"ND"</formula>
    </cfRule>
  </conditionalFormatting>
  <conditionalFormatting sqref="C20">
    <cfRule type="cellIs" priority="20" operator="equal" aboveAverage="0" equalAverage="0" bottom="0" percent="0" rank="0" text="" dxfId="18">
      <formula>"NR"</formula>
    </cfRule>
    <cfRule type="cellIs" priority="21" operator="equal" aboveAverage="0" equalAverage="0" bottom="0" percent="0" rank="0" text="" dxfId="19">
      <formula>"ND"</formula>
    </cfRule>
  </conditionalFormatting>
  <conditionalFormatting sqref="C24">
    <cfRule type="cellIs" priority="22" operator="equal" aboveAverage="0" equalAverage="0" bottom="0" percent="0" rank="0" text="" dxfId="20">
      <formula>"NR"</formula>
    </cfRule>
    <cfRule type="cellIs" priority="23" operator="equal" aboveAverage="0" equalAverage="0" bottom="0" percent="0" rank="0" text="" dxfId="21">
      <formula>"ND"</formula>
    </cfRule>
  </conditionalFormatting>
  <conditionalFormatting sqref="C47">
    <cfRule type="cellIs" priority="24" operator="equal" aboveAverage="0" equalAverage="0" bottom="0" percent="0" rank="0" text="" dxfId="22">
      <formula>"NR"</formula>
    </cfRule>
    <cfRule type="cellIs" priority="25" operator="equal" aboveAverage="0" equalAverage="0" bottom="0" percent="0" rank="0" text="" dxfId="23">
      <formula>"ND"</formula>
    </cfRule>
  </conditionalFormatting>
  <conditionalFormatting sqref="C49">
    <cfRule type="cellIs" priority="26" operator="equal" aboveAverage="0" equalAverage="0" bottom="0" percent="0" rank="0" text="" dxfId="24">
      <formula>"NR"</formula>
    </cfRule>
    <cfRule type="cellIs" priority="27" operator="equal" aboveAverage="0" equalAverage="0" bottom="0" percent="0" rank="0" text="" dxfId="25">
      <formula>"ND"</formula>
    </cfRule>
  </conditionalFormatting>
  <conditionalFormatting sqref="C8">
    <cfRule type="cellIs" priority="28" operator="equal" aboveAverage="0" equalAverage="0" bottom="0" percent="0" rank="0" text="" dxfId="26">
      <formula>"NR"</formula>
    </cfRule>
    <cfRule type="cellIs" priority="29" operator="equal" aboveAverage="0" equalAverage="0" bottom="0" percent="0" rank="0" text="" dxfId="27">
      <formula>"ND"</formula>
    </cfRule>
  </conditionalFormatting>
  <conditionalFormatting sqref="C60:C106">
    <cfRule type="cellIs" priority="30" operator="equal" aboveAverage="0" equalAverage="0" bottom="0" percent="0" rank="0" text="" dxfId="28">
      <formula>"NR"</formula>
    </cfRule>
    <cfRule type="cellIs" priority="31" operator="equal" aboveAverage="0" equalAverage="0" bottom="0" percent="0" rank="0" text="" dxfId="29">
      <formula>"ND"</formula>
    </cfRule>
  </conditionalFormatting>
  <conditionalFormatting sqref="C67">
    <cfRule type="cellIs" priority="32" operator="equal" aboveAverage="0" equalAverage="0" bottom="0" percent="0" rank="0" text="" dxfId="30">
      <formula>"NR"</formula>
    </cfRule>
    <cfRule type="cellIs" priority="33" operator="equal" aboveAverage="0" equalAverage="0" bottom="0" percent="0" rank="0" text="" dxfId="31">
      <formula>"ND"</formula>
    </cfRule>
  </conditionalFormatting>
  <conditionalFormatting sqref="C104:C105">
    <cfRule type="cellIs" priority="34" operator="equal" aboveAverage="0" equalAverage="0" bottom="0" percent="0" rank="0" text="" dxfId="32">
      <formula>"NR"</formula>
    </cfRule>
    <cfRule type="cellIs" priority="35" operator="equal" aboveAverage="0" equalAverage="0" bottom="0" percent="0" rank="0" text="" dxfId="33">
      <formula>"ND"</formula>
    </cfRule>
  </conditionalFormatting>
  <conditionalFormatting sqref="E4:E56">
    <cfRule type="cellIs" priority="36" operator="equal" aboveAverage="0" equalAverage="0" bottom="0" percent="0" rank="0" text="" dxfId="34">
      <formula>"NR"</formula>
    </cfRule>
    <cfRule type="cellIs" priority="37" operator="equal" aboveAverage="0" equalAverage="0" bottom="0" percent="0" rank="0" text="" dxfId="35">
      <formula>"ND"</formula>
    </cfRule>
  </conditionalFormatting>
  <conditionalFormatting sqref="E20">
    <cfRule type="cellIs" priority="38" operator="equal" aboveAverage="0" equalAverage="0" bottom="0" percent="0" rank="0" text="" dxfId="36">
      <formula>"NR"</formula>
    </cfRule>
    <cfRule type="cellIs" priority="39" operator="equal" aboveAverage="0" equalAverage="0" bottom="0" percent="0" rank="0" text="" dxfId="37">
      <formula>"ND"</formula>
    </cfRule>
  </conditionalFormatting>
  <conditionalFormatting sqref="E24">
    <cfRule type="cellIs" priority="40" operator="equal" aboveAverage="0" equalAverage="0" bottom="0" percent="0" rank="0" text="" dxfId="38">
      <formula>"NR"</formula>
    </cfRule>
    <cfRule type="cellIs" priority="41" operator="equal" aboveAverage="0" equalAverage="0" bottom="0" percent="0" rank="0" text="" dxfId="39">
      <formula>"ND"</formula>
    </cfRule>
  </conditionalFormatting>
  <conditionalFormatting sqref="E47">
    <cfRule type="cellIs" priority="42" operator="equal" aboveAverage="0" equalAverage="0" bottom="0" percent="0" rank="0" text="" dxfId="40">
      <formula>"NR"</formula>
    </cfRule>
    <cfRule type="cellIs" priority="43" operator="equal" aboveAverage="0" equalAverage="0" bottom="0" percent="0" rank="0" text="" dxfId="41">
      <formula>"ND"</formula>
    </cfRule>
  </conditionalFormatting>
  <conditionalFormatting sqref="E49">
    <cfRule type="cellIs" priority="44" operator="equal" aboveAverage="0" equalAverage="0" bottom="0" percent="0" rank="0" text="" dxfId="42">
      <formula>"NR"</formula>
    </cfRule>
    <cfRule type="cellIs" priority="45" operator="equal" aboveAverage="0" equalAverage="0" bottom="0" percent="0" rank="0" text="" dxfId="43">
      <formula>"ND"</formula>
    </cfRule>
  </conditionalFormatting>
  <conditionalFormatting sqref="E8">
    <cfRule type="cellIs" priority="46" operator="equal" aboveAverage="0" equalAverage="0" bottom="0" percent="0" rank="0" text="" dxfId="44">
      <formula>"NR"</formula>
    </cfRule>
    <cfRule type="cellIs" priority="47" operator="equal" aboveAverage="0" equalAverage="0" bottom="0" percent="0" rank="0" text="" dxfId="45">
      <formula>"ND"</formula>
    </cfRule>
  </conditionalFormatting>
  <conditionalFormatting sqref="E60:E106">
    <cfRule type="cellIs" priority="48" operator="equal" aboveAverage="0" equalAverage="0" bottom="0" percent="0" rank="0" text="" dxfId="46">
      <formula>"NR"</formula>
    </cfRule>
    <cfRule type="cellIs" priority="49" operator="equal" aboveAverage="0" equalAverage="0" bottom="0" percent="0" rank="0" text="" dxfId="47">
      <formula>"ND"</formula>
    </cfRule>
  </conditionalFormatting>
  <conditionalFormatting sqref="E67">
    <cfRule type="cellIs" priority="50" operator="equal" aboveAverage="0" equalAverage="0" bottom="0" percent="0" rank="0" text="" dxfId="48">
      <formula>"NR"</formula>
    </cfRule>
    <cfRule type="cellIs" priority="51" operator="equal" aboveAverage="0" equalAverage="0" bottom="0" percent="0" rank="0" text="" dxfId="49">
      <formula>"ND"</formula>
    </cfRule>
  </conditionalFormatting>
  <conditionalFormatting sqref="E95">
    <cfRule type="cellIs" priority="52" operator="equal" aboveAverage="0" equalAverage="0" bottom="0" percent="0" rank="0" text="" dxfId="50">
      <formula>"NR"</formula>
    </cfRule>
    <cfRule type="cellIs" priority="53" operator="equal" aboveAverage="0" equalAverage="0" bottom="0" percent="0" rank="0" text="" dxfId="51">
      <formula>"ND"</formula>
    </cfRule>
  </conditionalFormatting>
  <conditionalFormatting sqref="E96">
    <cfRule type="cellIs" priority="54" operator="equal" aboveAverage="0" equalAverage="0" bottom="0" percent="0" rank="0" text="" dxfId="52">
      <formula>"NR"</formula>
    </cfRule>
    <cfRule type="cellIs" priority="55" operator="equal" aboveAverage="0" equalAverage="0" bottom="0" percent="0" rank="0" text="" dxfId="53">
      <formula>"ND"</formula>
    </cfRule>
  </conditionalFormatting>
  <conditionalFormatting sqref="E104:E105">
    <cfRule type="cellIs" priority="56" operator="equal" aboveAverage="0" equalAverage="0" bottom="0" percent="0" rank="0" text="" dxfId="54">
      <formula>"NR"</formula>
    </cfRule>
    <cfRule type="cellIs" priority="57" operator="equal" aboveAverage="0" equalAverage="0" bottom="0" percent="0" rank="0" text="" dxfId="55">
      <formula>"ND"</formula>
    </cfRule>
  </conditionalFormatting>
  <hyperlinks>
    <hyperlink ref="L1" location="Sommaire!A1" display="Retour au sommai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false" hidden="false" outlineLevel="0" max="1025" min="1" style="33" width="11.42"/>
  </cols>
  <sheetData>
    <row r="1" customFormat="false" ht="15" hidden="false" customHeight="false" outlineLevel="0" collapsed="false">
      <c r="A1" s="34" t="s">
        <v>5</v>
      </c>
      <c r="B1" s="34"/>
      <c r="C1" s="34"/>
      <c r="D1" s="34"/>
      <c r="E1" s="34"/>
      <c r="F1" s="34"/>
      <c r="G1" s="34"/>
      <c r="H1" s="34"/>
      <c r="I1" s="34"/>
      <c r="J1" s="24" t="s">
        <v>41</v>
      </c>
    </row>
    <row r="3" customFormat="false" ht="11.25" hidden="false" customHeight="false" outlineLevel="0" collapsed="false">
      <c r="A3" s="40" t="s">
        <v>57</v>
      </c>
      <c r="B3" s="40" t="s">
        <v>58</v>
      </c>
      <c r="C3" s="40" t="s">
        <v>59</v>
      </c>
      <c r="D3" s="40" t="s">
        <v>60</v>
      </c>
      <c r="E3" s="41"/>
    </row>
    <row r="4" customFormat="false" ht="11.25" hidden="false" customHeight="false" outlineLevel="0" collapsed="false">
      <c r="A4" s="26" t="n">
        <v>90942.5606681446</v>
      </c>
      <c r="B4" s="26" t="n">
        <v>186067.974227844</v>
      </c>
      <c r="C4" s="26" t="n">
        <v>79200.1391219907</v>
      </c>
      <c r="D4" s="26" t="n">
        <v>105649.325982021</v>
      </c>
    </row>
    <row r="5" customFormat="false" ht="11.25" hidden="false" customHeight="false" outlineLevel="0" collapsed="false">
      <c r="A5" s="42" t="n">
        <v>0.197564641548114</v>
      </c>
      <c r="B5" s="42" t="n">
        <v>0.404216159758783</v>
      </c>
      <c r="C5" s="42" t="n">
        <v>0.172055272924349</v>
      </c>
      <c r="D5" s="42" t="n">
        <v>0.229513783910299</v>
      </c>
      <c r="E5" s="43"/>
    </row>
    <row r="6" customFormat="false" ht="11.25" hidden="false" customHeight="false" outlineLevel="0" collapsed="false">
      <c r="A6" s="33" t="s">
        <v>61</v>
      </c>
    </row>
  </sheetData>
  <mergeCells count="1">
    <mergeCell ref="A1:I1"/>
  </mergeCells>
  <hyperlinks>
    <hyperlink ref="J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4" min="1" style="33" width="11.71"/>
    <col collapsed="false" customWidth="true" hidden="false" outlineLevel="0" max="5" min="5" style="33" width="14.43"/>
    <col collapsed="false" customWidth="true" hidden="false" outlineLevel="0" max="6" min="6" style="33" width="11.71"/>
    <col collapsed="false" customWidth="false" hidden="false" outlineLevel="0" max="1025" min="7" style="33" width="11.42"/>
  </cols>
  <sheetData>
    <row r="1" customFormat="false" ht="15" hidden="false" customHeight="false" outlineLevel="0" collapsed="false">
      <c r="A1" s="22" t="s">
        <v>6</v>
      </c>
      <c r="H1" s="24" t="s">
        <v>41</v>
      </c>
    </row>
    <row r="3" customFormat="false" ht="11.25" hidden="false" customHeight="false" outlineLevel="0" collapsed="false">
      <c r="A3" s="44" t="s">
        <v>57</v>
      </c>
      <c r="B3" s="44" t="s">
        <v>58</v>
      </c>
      <c r="C3" s="44" t="s">
        <v>59</v>
      </c>
      <c r="D3" s="44" t="s">
        <v>60</v>
      </c>
    </row>
    <row r="4" customFormat="false" ht="11.25" hidden="false" customHeight="false" outlineLevel="0" collapsed="false">
      <c r="A4" s="26" t="n">
        <v>17633.864281263</v>
      </c>
      <c r="B4" s="26" t="n">
        <v>120616.359603933</v>
      </c>
      <c r="C4" s="26" t="n">
        <v>151237.358251034</v>
      </c>
      <c r="D4" s="26" t="n">
        <v>400787.604420638</v>
      </c>
    </row>
    <row r="5" customFormat="false" ht="11.25" hidden="false" customHeight="false" outlineLevel="0" collapsed="false">
      <c r="A5" s="45" t="n">
        <v>0.03</v>
      </c>
      <c r="B5" s="45" t="n">
        <v>0.17</v>
      </c>
      <c r="C5" s="45" t="n">
        <v>0.22</v>
      </c>
      <c r="D5" s="45" t="n">
        <v>0.583434222243635</v>
      </c>
    </row>
    <row r="6" customFormat="false" ht="11.25" hidden="false" customHeight="false" outlineLevel="0" collapsed="false">
      <c r="A6" s="46" t="s">
        <v>61</v>
      </c>
      <c r="B6" s="46"/>
      <c r="C6" s="46"/>
      <c r="D6" s="46"/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875" right="0.7875" top="0.7875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1.25" outlineLevelRow="0" outlineLevelCol="0"/>
  <cols>
    <col collapsed="false" customWidth="true" hidden="false" outlineLevel="0" max="1" min="1" style="47" width="23.86"/>
    <col collapsed="false" customWidth="true" hidden="false" outlineLevel="0" max="2" min="2" style="47" width="12.57"/>
    <col collapsed="false" customWidth="true" hidden="false" outlineLevel="0" max="3" min="3" style="47" width="10.99"/>
    <col collapsed="false" customWidth="true" hidden="false" outlineLevel="0" max="4" min="4" style="47" width="11.29"/>
    <col collapsed="false" customWidth="false" hidden="false" outlineLevel="0" max="1025" min="5" style="47" width="11.42"/>
  </cols>
  <sheetData>
    <row r="1" customFormat="false" ht="15" hidden="false" customHeight="false" outlineLevel="0" collapsed="false">
      <c r="A1" s="48" t="s">
        <v>62</v>
      </c>
      <c r="B1" s="48"/>
      <c r="C1" s="48"/>
      <c r="D1" s="48"/>
      <c r="E1" s="48"/>
      <c r="F1" s="48"/>
      <c r="G1" s="48"/>
      <c r="H1" s="48"/>
      <c r="I1" s="24" t="s">
        <v>41</v>
      </c>
    </row>
    <row r="3" customFormat="false" ht="11.25" hidden="false" customHeight="false" outlineLevel="0" collapsed="false">
      <c r="A3" s="49"/>
      <c r="B3" s="49" t="s">
        <v>63</v>
      </c>
      <c r="C3" s="49" t="s">
        <v>64</v>
      </c>
      <c r="D3" s="49" t="s">
        <v>65</v>
      </c>
      <c r="E3" s="50"/>
      <c r="F3" s="50"/>
    </row>
    <row r="4" customFormat="false" ht="11.25" hidden="false" customHeight="false" outlineLevel="0" collapsed="false">
      <c r="A4" s="51" t="s">
        <v>48</v>
      </c>
      <c r="B4" s="52" t="n">
        <f aca="false">B10/D10</f>
        <v>0.295232395770995</v>
      </c>
      <c r="C4" s="53" t="n">
        <f aca="false">C10/D10</f>
        <v>0.704767604229005</v>
      </c>
      <c r="D4" s="54" t="n">
        <v>1</v>
      </c>
      <c r="E4" s="50"/>
      <c r="F4" s="50"/>
    </row>
    <row r="5" customFormat="false" ht="11.25" hidden="false" customHeight="false" outlineLevel="0" collapsed="false">
      <c r="A5" s="51" t="s">
        <v>43</v>
      </c>
      <c r="B5" s="52" t="n">
        <f aca="false">B11/D11</f>
        <v>0.304673055232957</v>
      </c>
      <c r="C5" s="53" t="n">
        <f aca="false">C11/D11</f>
        <v>0.695326944767043</v>
      </c>
      <c r="D5" s="52" t="n">
        <v>1</v>
      </c>
      <c r="E5" s="50"/>
      <c r="F5" s="50"/>
    </row>
    <row r="6" customFormat="false" ht="21.75" hidden="false" customHeight="true" outlineLevel="0" collapsed="false">
      <c r="A6" s="55" t="s">
        <v>66</v>
      </c>
      <c r="B6" s="52" t="n">
        <v>0.298200572767169</v>
      </c>
      <c r="C6" s="53" t="n">
        <v>0.701799427232831</v>
      </c>
      <c r="D6" s="52" t="n">
        <v>1</v>
      </c>
      <c r="E6" s="50"/>
      <c r="F6" s="50"/>
    </row>
    <row r="7" customFormat="false" ht="27" hidden="false" customHeight="true" outlineLevel="0" collapsed="false">
      <c r="A7" s="55" t="s">
        <v>67</v>
      </c>
      <c r="B7" s="52" t="n">
        <v>0.43</v>
      </c>
      <c r="C7" s="53" t="n">
        <v>0.57</v>
      </c>
      <c r="D7" s="54" t="n">
        <v>1</v>
      </c>
      <c r="E7" s="56"/>
      <c r="F7" s="56"/>
    </row>
    <row r="8" customFormat="false" ht="11.25" hidden="false" customHeight="false" outlineLevel="0" collapsed="false">
      <c r="A8" s="51"/>
      <c r="B8" s="51"/>
      <c r="C8" s="57"/>
      <c r="D8" s="51"/>
      <c r="E8" s="58"/>
      <c r="F8" s="58"/>
    </row>
    <row r="9" customFormat="false" ht="11.25" hidden="false" customHeight="false" outlineLevel="0" collapsed="false">
      <c r="A9" s="49"/>
      <c r="B9" s="49" t="s">
        <v>63</v>
      </c>
      <c r="C9" s="49" t="s">
        <v>64</v>
      </c>
      <c r="D9" s="49" t="s">
        <v>65</v>
      </c>
      <c r="E9" s="58"/>
      <c r="F9" s="58"/>
    </row>
    <row r="10" customFormat="false" ht="11.25" hidden="false" customHeight="false" outlineLevel="0" collapsed="false">
      <c r="A10" s="51" t="s">
        <v>68</v>
      </c>
      <c r="B10" s="59" t="n">
        <v>4440</v>
      </c>
      <c r="C10" s="60" t="n">
        <v>10599</v>
      </c>
      <c r="D10" s="51" t="n">
        <v>15039</v>
      </c>
      <c r="E10" s="61"/>
      <c r="F10" s="58"/>
    </row>
    <row r="11" customFormat="false" ht="11.25" hidden="false" customHeight="false" outlineLevel="0" collapsed="false">
      <c r="A11" s="51" t="s">
        <v>43</v>
      </c>
      <c r="B11" s="62" t="n">
        <v>179603.852040663</v>
      </c>
      <c r="C11" s="62" t="n">
        <v>409893.147959337</v>
      </c>
      <c r="D11" s="62" t="n">
        <v>589497</v>
      </c>
      <c r="E11" s="61"/>
      <c r="F11" s="58"/>
    </row>
    <row r="12" customFormat="false" ht="11.25" hidden="false" customHeight="false" outlineLevel="0" collapsed="false">
      <c r="A12" s="63" t="s">
        <v>66</v>
      </c>
      <c r="B12" s="64" t="n">
        <f aca="false">SUM(B10:B11)</f>
        <v>184043.852040663</v>
      </c>
      <c r="C12" s="64" t="n">
        <f aca="false">SUM(C10:C11)</f>
        <v>420492.147959337</v>
      </c>
      <c r="D12" s="64" t="n">
        <f aca="false">SUM(D10:D11)</f>
        <v>604536</v>
      </c>
      <c r="E12" s="61"/>
      <c r="F12" s="58"/>
    </row>
    <row r="13" customFormat="false" ht="11.25" hidden="false" customHeight="false" outlineLevel="0" collapsed="false">
      <c r="A13" s="58"/>
      <c r="B13" s="65"/>
      <c r="C13" s="66"/>
      <c r="D13" s="58"/>
      <c r="E13" s="58"/>
      <c r="F13" s="58"/>
    </row>
    <row r="14" customFormat="false" ht="11.25" hidden="false" customHeight="false" outlineLevel="0" collapsed="false">
      <c r="A14" s="49"/>
      <c r="B14" s="49" t="s">
        <v>63</v>
      </c>
      <c r="C14" s="49" t="s">
        <v>64</v>
      </c>
      <c r="D14" s="49" t="s">
        <v>65</v>
      </c>
    </row>
    <row r="15" customFormat="false" ht="11.25" hidden="false" customHeight="false" outlineLevel="0" collapsed="false">
      <c r="A15" s="51" t="s">
        <v>52</v>
      </c>
      <c r="B15" s="52" t="n">
        <v>0.33</v>
      </c>
      <c r="C15" s="52" t="n">
        <v>0.67</v>
      </c>
      <c r="D15" s="51"/>
    </row>
    <row r="16" customFormat="false" ht="11.25" hidden="false" customHeight="false" outlineLevel="0" collapsed="false">
      <c r="A16" s="51" t="s">
        <v>43</v>
      </c>
      <c r="B16" s="52" t="n">
        <v>0.26</v>
      </c>
      <c r="C16" s="52" t="n">
        <v>0.74</v>
      </c>
      <c r="D16" s="51"/>
    </row>
    <row r="17" customFormat="false" ht="11.25" hidden="false" customHeight="false" outlineLevel="0" collapsed="false">
      <c r="A17" s="51" t="s">
        <v>69</v>
      </c>
      <c r="B17" s="52" t="n">
        <v>0.291540907532576</v>
      </c>
      <c r="C17" s="52" t="n">
        <v>0.708459092467424</v>
      </c>
      <c r="D17" s="51"/>
    </row>
    <row r="18" customFormat="false" ht="11.25" hidden="false" customHeight="false" outlineLevel="0" collapsed="false">
      <c r="A18" s="67" t="s">
        <v>70</v>
      </c>
      <c r="B18" s="68" t="n">
        <v>0.25</v>
      </c>
      <c r="C18" s="68" t="n">
        <v>0.75</v>
      </c>
      <c r="D18" s="51"/>
    </row>
    <row r="19" customFormat="false" ht="11.25" hidden="false" customHeight="false" outlineLevel="0" collapsed="false">
      <c r="A19" s="51"/>
      <c r="B19" s="60"/>
      <c r="C19" s="60"/>
      <c r="D19" s="51"/>
    </row>
    <row r="20" customFormat="false" ht="11.25" hidden="false" customHeight="false" outlineLevel="0" collapsed="false">
      <c r="A20" s="49"/>
      <c r="B20" s="49" t="s">
        <v>63</v>
      </c>
      <c r="C20" s="49" t="s">
        <v>64</v>
      </c>
      <c r="D20" s="49" t="s">
        <v>65</v>
      </c>
    </row>
    <row r="21" customFormat="false" ht="11.25" hidden="false" customHeight="false" outlineLevel="0" collapsed="false">
      <c r="A21" s="51" t="s">
        <v>71</v>
      </c>
      <c r="B21" s="69" t="n">
        <v>30476</v>
      </c>
      <c r="C21" s="69" t="n">
        <v>61197</v>
      </c>
      <c r="D21" s="60" t="n">
        <v>91673</v>
      </c>
    </row>
    <row r="22" customFormat="false" ht="11.25" hidden="false" customHeight="false" outlineLevel="0" collapsed="false">
      <c r="A22" s="51" t="s">
        <v>72</v>
      </c>
      <c r="B22" s="69" t="n">
        <v>35625.9445875836</v>
      </c>
      <c r="C22" s="69" t="n">
        <v>99434.0554124164</v>
      </c>
      <c r="D22" s="60" t="n">
        <v>135060</v>
      </c>
    </row>
    <row r="23" customFormat="false" ht="11.25" hidden="false" customHeight="false" outlineLevel="0" collapsed="false">
      <c r="A23" s="51" t="s">
        <v>65</v>
      </c>
      <c r="B23" s="70" t="n">
        <v>66101.9445875837</v>
      </c>
      <c r="C23" s="70" t="n">
        <v>160631.055412416</v>
      </c>
      <c r="D23" s="62" t="n">
        <v>226733</v>
      </c>
    </row>
    <row r="24" customFormat="false" ht="16.5" hidden="false" customHeight="true" outlineLevel="0" collapsed="false">
      <c r="A24" s="71" t="s">
        <v>70</v>
      </c>
      <c r="B24" s="72" t="n">
        <v>0.251817007386369</v>
      </c>
      <c r="C24" s="72" t="n">
        <v>0.748182992613631</v>
      </c>
      <c r="D24" s="63"/>
    </row>
    <row r="25" customFormat="false" ht="11.25" hidden="false" customHeight="false" outlineLevel="0" collapsed="false">
      <c r="A25" s="47" t="s">
        <v>73</v>
      </c>
    </row>
  </sheetData>
  <mergeCells count="1">
    <mergeCell ref="A1:H1"/>
  </mergeCells>
  <hyperlinks>
    <hyperlink ref="I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0.5" outlineLevelRow="0" outlineLevelCol="0"/>
  <cols>
    <col collapsed="false" customWidth="true" hidden="false" outlineLevel="0" max="1" min="1" style="58" width="14.15"/>
    <col collapsed="false" customWidth="true" hidden="false" outlineLevel="0" max="8" min="2" style="58" width="8.71"/>
    <col collapsed="false" customWidth="true" hidden="false" outlineLevel="0" max="1025" min="9" style="58" width="11.29"/>
  </cols>
  <sheetData>
    <row r="1" customFormat="false" ht="11.25" hidden="false" customHeight="false" outlineLevel="0" collapsed="false">
      <c r="A1" s="48" t="s">
        <v>8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="56" customFormat="true" ht="15" hidden="false" customHeight="false" outlineLevel="0" collapsed="false">
      <c r="A2" s="73"/>
      <c r="B2" s="50"/>
      <c r="C2" s="50"/>
      <c r="D2" s="50"/>
      <c r="E2" s="50"/>
      <c r="F2" s="50"/>
      <c r="G2" s="50"/>
      <c r="H2" s="50"/>
      <c r="N2" s="24" t="s">
        <v>41</v>
      </c>
    </row>
    <row r="3" customFormat="false" ht="10.5" hidden="false" customHeight="false" outlineLevel="0" collapsed="false">
      <c r="A3" s="74" t="s">
        <v>74</v>
      </c>
      <c r="B3" s="74"/>
      <c r="C3" s="50"/>
      <c r="D3" s="50"/>
      <c r="E3" s="50"/>
      <c r="F3" s="50"/>
      <c r="G3" s="50"/>
      <c r="H3" s="50"/>
    </row>
    <row r="4" customFormat="false" ht="21" hidden="false" customHeight="false" outlineLevel="0" collapsed="false">
      <c r="A4" s="49"/>
      <c r="B4" s="75" t="s">
        <v>75</v>
      </c>
      <c r="C4" s="75" t="s">
        <v>76</v>
      </c>
      <c r="D4" s="75" t="s">
        <v>77</v>
      </c>
      <c r="E4" s="75" t="s">
        <v>78</v>
      </c>
      <c r="F4" s="75" t="s">
        <v>79</v>
      </c>
      <c r="G4" s="75" t="s">
        <v>80</v>
      </c>
      <c r="H4" s="49" t="s">
        <v>81</v>
      </c>
      <c r="J4" s="56"/>
    </row>
    <row r="5" customFormat="false" ht="10.5" hidden="false" customHeight="false" outlineLevel="0" collapsed="false">
      <c r="A5" s="76" t="s">
        <v>74</v>
      </c>
      <c r="B5" s="77" t="n">
        <v>1610</v>
      </c>
      <c r="C5" s="77" t="n">
        <v>1476</v>
      </c>
      <c r="D5" s="77" t="n">
        <v>1977</v>
      </c>
      <c r="E5" s="77" t="n">
        <v>2735</v>
      </c>
      <c r="F5" s="77" t="n">
        <v>3195</v>
      </c>
      <c r="G5" s="77" t="n">
        <v>4014</v>
      </c>
      <c r="H5" s="77" t="n">
        <v>15007</v>
      </c>
      <c r="J5" s="56"/>
    </row>
    <row r="6" customFormat="false" ht="10.5" hidden="false" customHeight="false" outlineLevel="0" collapsed="false">
      <c r="A6" s="78"/>
      <c r="B6" s="79" t="n">
        <v>0.107283267808356</v>
      </c>
      <c r="C6" s="79" t="n">
        <v>0.0983541014193376</v>
      </c>
      <c r="D6" s="79" t="n">
        <v>0.131738522023056</v>
      </c>
      <c r="E6" s="79" t="n">
        <v>0.182248284134071</v>
      </c>
      <c r="F6" s="79" t="n">
        <v>0.21290064636503</v>
      </c>
      <c r="G6" s="79" t="n">
        <v>0.26747517825015</v>
      </c>
      <c r="H6" s="79" t="n">
        <v>1</v>
      </c>
      <c r="J6" s="56"/>
    </row>
    <row r="7" customFormat="false" ht="10.5" hidden="false" customHeight="false" outlineLevel="0" collapsed="false">
      <c r="J7" s="56"/>
    </row>
    <row r="8" customFormat="false" ht="10.5" hidden="false" customHeight="false" outlineLevel="0" collapsed="false">
      <c r="A8" s="58" t="s">
        <v>49</v>
      </c>
      <c r="J8" s="56"/>
    </row>
    <row r="9" customFormat="false" ht="21" hidden="false" customHeight="false" outlineLevel="0" collapsed="false">
      <c r="A9" s="80"/>
      <c r="B9" s="75" t="s">
        <v>75</v>
      </c>
      <c r="C9" s="75" t="s">
        <v>76</v>
      </c>
      <c r="D9" s="75" t="s">
        <v>77</v>
      </c>
      <c r="E9" s="75" t="s">
        <v>78</v>
      </c>
      <c r="F9" s="75" t="s">
        <v>79</v>
      </c>
      <c r="G9" s="75" t="s">
        <v>82</v>
      </c>
      <c r="H9" s="49" t="s">
        <v>81</v>
      </c>
      <c r="J9" s="56"/>
    </row>
    <row r="10" s="56" customFormat="true" ht="10.5" hidden="false" customHeight="false" outlineLevel="0" collapsed="false">
      <c r="A10" s="51"/>
      <c r="B10" s="77"/>
      <c r="C10" s="77"/>
      <c r="D10" s="77"/>
      <c r="E10" s="77"/>
      <c r="F10" s="77"/>
      <c r="G10" s="77"/>
      <c r="H10" s="79"/>
    </row>
    <row r="11" customFormat="false" ht="10.5" hidden="false" customHeight="false" outlineLevel="0" collapsed="false">
      <c r="A11" s="51"/>
      <c r="B11" s="81" t="n">
        <v>10821.0998080614</v>
      </c>
      <c r="C11" s="81" t="n">
        <v>22007.4664107486</v>
      </c>
      <c r="D11" s="81" t="n">
        <v>41870.6410748561</v>
      </c>
      <c r="E11" s="81" t="n">
        <v>87917.3320537428</v>
      </c>
      <c r="F11" s="81" t="n">
        <v>139042.614203455</v>
      </c>
      <c r="G11" s="81" t="n">
        <v>252758.846449136</v>
      </c>
      <c r="H11" s="80" t="n">
        <v>554418</v>
      </c>
    </row>
    <row r="12" customFormat="false" ht="10.5" hidden="false" customHeight="false" outlineLevel="0" collapsed="false">
      <c r="A12" s="63"/>
      <c r="B12" s="79" t="n">
        <v>0.0188386701103852</v>
      </c>
      <c r="C12" s="79" t="n">
        <v>0.0394724117194079</v>
      </c>
      <c r="D12" s="79" t="n">
        <v>0.0748694631335264</v>
      </c>
      <c r="E12" s="79" t="n">
        <v>0.16</v>
      </c>
      <c r="F12" s="79" t="n">
        <v>0.25</v>
      </c>
      <c r="G12" s="79" t="n">
        <v>0.46</v>
      </c>
      <c r="H12" s="79" t="n">
        <f aca="false">SUM(B12:G12)</f>
        <v>1.00318054496332</v>
      </c>
    </row>
    <row r="13" customFormat="false" ht="10.5" hidden="false" customHeight="false" outlineLevel="0" collapsed="false">
      <c r="A13" s="50"/>
    </row>
    <row r="14" customFormat="false" ht="10.5" hidden="false" customHeight="false" outlineLevel="0" collapsed="false">
      <c r="A14" s="82" t="s">
        <v>83</v>
      </c>
      <c r="B14" s="82"/>
      <c r="C14" s="82"/>
      <c r="D14" s="82"/>
    </row>
    <row r="15" customFormat="false" ht="21" hidden="false" customHeight="false" outlineLevel="0" collapsed="false">
      <c r="A15" s="49"/>
      <c r="B15" s="75" t="s">
        <v>75</v>
      </c>
      <c r="C15" s="75" t="s">
        <v>76</v>
      </c>
      <c r="D15" s="75" t="s">
        <v>77</v>
      </c>
      <c r="E15" s="75" t="s">
        <v>78</v>
      </c>
      <c r="F15" s="75" t="s">
        <v>79</v>
      </c>
      <c r="G15" s="75" t="s">
        <v>82</v>
      </c>
      <c r="H15" s="49" t="s">
        <v>81</v>
      </c>
    </row>
    <row r="16" customFormat="false" ht="10.5" hidden="false" customHeight="false" outlineLevel="0" collapsed="false">
      <c r="A16" s="83"/>
      <c r="B16" s="79"/>
      <c r="C16" s="79"/>
      <c r="D16" s="79"/>
      <c r="E16" s="79"/>
      <c r="F16" s="79"/>
      <c r="G16" s="79"/>
      <c r="H16" s="79"/>
    </row>
    <row r="17" customFormat="false" ht="10.5" hidden="false" customHeight="false" outlineLevel="0" collapsed="false">
      <c r="A17" s="83"/>
      <c r="B17" s="77" t="n">
        <v>1739</v>
      </c>
      <c r="C17" s="77" t="n">
        <v>1485</v>
      </c>
      <c r="D17" s="77" t="n">
        <v>1864</v>
      </c>
      <c r="E17" s="77" t="n">
        <v>2453</v>
      </c>
      <c r="F17" s="77" t="n">
        <v>2917</v>
      </c>
      <c r="G17" s="77" t="n">
        <v>3751</v>
      </c>
      <c r="H17" s="77" t="n">
        <v>14209</v>
      </c>
    </row>
    <row r="18" customFormat="false" ht="10.5" hidden="false" customHeight="false" outlineLevel="0" collapsed="false">
      <c r="A18" s="83"/>
      <c r="B18" s="81" t="n">
        <v>11188.0998080614</v>
      </c>
      <c r="C18" s="81" t="n">
        <v>22871.4664107486</v>
      </c>
      <c r="D18" s="81" t="n">
        <v>43415.641074856</v>
      </c>
      <c r="E18" s="81" t="n">
        <v>91194.3320537428</v>
      </c>
      <c r="F18" s="81" t="n">
        <v>144695.614203455</v>
      </c>
      <c r="G18" s="81" t="n">
        <v>262821.846449136</v>
      </c>
      <c r="H18" s="80" t="n">
        <v>576187</v>
      </c>
    </row>
    <row r="19" customFormat="false" ht="10.5" hidden="false" customHeight="false" outlineLevel="0" collapsed="false">
      <c r="A19" s="83"/>
      <c r="B19" s="81" t="n">
        <v>12927.0998080614</v>
      </c>
      <c r="C19" s="81" t="n">
        <v>24356.4664107486</v>
      </c>
      <c r="D19" s="81" t="n">
        <v>45279.641074856</v>
      </c>
      <c r="E19" s="81" t="n">
        <v>93647.3320537428</v>
      </c>
      <c r="F19" s="81" t="n">
        <v>147612.614203455</v>
      </c>
      <c r="G19" s="81" t="n">
        <v>266572.846449136</v>
      </c>
      <c r="H19" s="80" t="n">
        <v>590396</v>
      </c>
    </row>
    <row r="20" customFormat="false" ht="10.5" hidden="false" customHeight="false" outlineLevel="0" collapsed="false">
      <c r="A20" s="78"/>
      <c r="B20" s="79" t="n">
        <v>0.0218956425993086</v>
      </c>
      <c r="C20" s="79" t="n">
        <v>0.041254457026722</v>
      </c>
      <c r="D20" s="79" t="n">
        <v>0.0766936786069961</v>
      </c>
      <c r="E20" s="79" t="n">
        <v>0.158617829480116</v>
      </c>
      <c r="F20" s="79" t="n">
        <v>0.250023059443924</v>
      </c>
      <c r="G20" s="84" t="n">
        <v>0.451515332842933</v>
      </c>
      <c r="H20" s="79" t="n">
        <v>1</v>
      </c>
    </row>
    <row r="21" customFormat="false" ht="10.5" hidden="false" customHeight="false" outlineLevel="0" collapsed="false">
      <c r="A21" s="85" t="s">
        <v>84</v>
      </c>
      <c r="B21" s="85"/>
      <c r="C21" s="85"/>
      <c r="D21" s="85"/>
      <c r="E21" s="85"/>
      <c r="F21" s="85"/>
      <c r="G21" s="85"/>
      <c r="H21" s="85"/>
    </row>
  </sheetData>
  <mergeCells count="3">
    <mergeCell ref="A1:O1"/>
    <mergeCell ref="A14:D14"/>
    <mergeCell ref="A21:H21"/>
  </mergeCells>
  <hyperlinks>
    <hyperlink ref="N2" location="Sommaire!A1" display="Retour au sommaire"/>
  </hyperlinks>
  <printOptions headings="false" gridLines="false" gridLinesSet="true" horizontalCentered="true" verticalCentered="false"/>
  <pageMargins left="0" right="0" top="0.590277777777778" bottom="0.59027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1.25" outlineLevelRow="0" outlineLevelCol="0"/>
  <cols>
    <col collapsed="false" customWidth="true" hidden="false" outlineLevel="0" max="1025" min="1" style="47" width="13.86"/>
  </cols>
  <sheetData>
    <row r="1" customFormat="false" ht="15" hidden="false" customHeight="false" outlineLevel="0" collapsed="false">
      <c r="A1" s="48" t="s">
        <v>9</v>
      </c>
      <c r="B1" s="48"/>
      <c r="C1" s="48"/>
      <c r="D1" s="48"/>
      <c r="E1" s="48"/>
      <c r="F1" s="48"/>
      <c r="G1" s="48"/>
      <c r="H1" s="48"/>
      <c r="I1" s="48"/>
      <c r="J1" s="24" t="s">
        <v>41</v>
      </c>
    </row>
    <row r="3" customFormat="false" ht="11.25" hidden="false" customHeight="false" outlineLevel="0" collapsed="false">
      <c r="A3" s="47" t="s">
        <v>85</v>
      </c>
    </row>
    <row r="4" customFormat="false" ht="11.25" hidden="false" customHeight="false" outlineLevel="0" collapsed="false">
      <c r="A4" s="75" t="s">
        <v>75</v>
      </c>
      <c r="B4" s="75" t="s">
        <v>76</v>
      </c>
      <c r="C4" s="75" t="s">
        <v>77</v>
      </c>
      <c r="D4" s="75" t="s">
        <v>78</v>
      </c>
      <c r="E4" s="75" t="s">
        <v>79</v>
      </c>
      <c r="F4" s="75" t="s">
        <v>86</v>
      </c>
    </row>
    <row r="5" customFormat="false" ht="11.25" hidden="false" customHeight="false" outlineLevel="0" collapsed="false">
      <c r="A5" s="49" t="n">
        <v>6148</v>
      </c>
      <c r="B5" s="49" t="n">
        <v>6410</v>
      </c>
      <c r="C5" s="49" t="n">
        <v>9446</v>
      </c>
      <c r="D5" s="49" t="n">
        <v>13177</v>
      </c>
      <c r="E5" s="49" t="n">
        <v>16057</v>
      </c>
      <c r="F5" s="49" t="n">
        <v>35580</v>
      </c>
      <c r="G5" s="86"/>
    </row>
    <row r="6" customFormat="false" ht="11.25" hidden="false" customHeight="false" outlineLevel="0" collapsed="false">
      <c r="A6" s="87" t="n">
        <v>0.0708148079891267</v>
      </c>
      <c r="B6" s="87" t="n">
        <v>0.0738326153562625</v>
      </c>
      <c r="C6" s="87" t="n">
        <v>0.108802322099104</v>
      </c>
      <c r="D6" s="87" t="n">
        <v>0.151777281208966</v>
      </c>
      <c r="E6" s="87" t="n">
        <v>0.19</v>
      </c>
      <c r="F6" s="87" t="n">
        <v>0.40982284779654</v>
      </c>
      <c r="G6" s="88"/>
    </row>
    <row r="8" customFormat="false" ht="11.25" hidden="false" customHeight="false" outlineLevel="0" collapsed="false">
      <c r="A8" s="47" t="s">
        <v>53</v>
      </c>
    </row>
    <row r="9" customFormat="false" ht="11.25" hidden="false" customHeight="false" outlineLevel="0" collapsed="false">
      <c r="A9" s="75" t="s">
        <v>75</v>
      </c>
      <c r="B9" s="75" t="s">
        <v>76</v>
      </c>
      <c r="C9" s="75" t="s">
        <v>77</v>
      </c>
      <c r="D9" s="75" t="s">
        <v>78</v>
      </c>
      <c r="E9" s="75" t="s">
        <v>79</v>
      </c>
      <c r="F9" s="75" t="s">
        <v>86</v>
      </c>
    </row>
    <row r="10" customFormat="false" ht="11.25" hidden="false" customHeight="false" outlineLevel="0" collapsed="false">
      <c r="A10" s="89" t="n">
        <v>2381.97198549575</v>
      </c>
      <c r="B10" s="89" t="n">
        <v>3312.19830784613</v>
      </c>
      <c r="C10" s="89" t="n">
        <v>5660.66604754671</v>
      </c>
      <c r="D10" s="89" t="n">
        <v>12010.6046851725</v>
      </c>
      <c r="E10" s="89" t="n">
        <v>23317.7386688881</v>
      </c>
      <c r="F10" s="89" t="n">
        <v>79905.8203050508</v>
      </c>
    </row>
    <row r="11" customFormat="false" ht="11.25" hidden="false" customHeight="false" outlineLevel="0" collapsed="false">
      <c r="A11" s="90" t="n">
        <v>0.0188165795250436</v>
      </c>
      <c r="B11" s="90" t="n">
        <v>0.0261649772716913</v>
      </c>
      <c r="C11" s="90" t="n">
        <v>0.0447168873089029</v>
      </c>
      <c r="D11" s="90" t="n">
        <v>0.1</v>
      </c>
      <c r="E11" s="90" t="n">
        <v>0.184200354445395</v>
      </c>
      <c r="F11" s="90" t="n">
        <v>0.631222462497143</v>
      </c>
    </row>
    <row r="13" customFormat="false" ht="11.25" hidden="false" customHeight="false" outlineLevel="0" collapsed="false">
      <c r="A13" s="47" t="s">
        <v>87</v>
      </c>
    </row>
    <row r="14" customFormat="false" ht="11.25" hidden="false" customHeight="false" outlineLevel="0" collapsed="false">
      <c r="A14" s="75" t="s">
        <v>75</v>
      </c>
      <c r="B14" s="75" t="s">
        <v>76</v>
      </c>
      <c r="C14" s="75" t="s">
        <v>77</v>
      </c>
      <c r="D14" s="75" t="s">
        <v>78</v>
      </c>
      <c r="E14" s="75" t="s">
        <v>79</v>
      </c>
      <c r="F14" s="75" t="s">
        <v>86</v>
      </c>
      <c r="G14" s="56"/>
    </row>
    <row r="15" customFormat="false" ht="11.25" hidden="false" customHeight="false" outlineLevel="0" collapsed="false">
      <c r="A15" s="91" t="n">
        <v>8530.97198549575</v>
      </c>
      <c r="B15" s="91" t="n">
        <v>9722.19830784613</v>
      </c>
      <c r="C15" s="91" t="n">
        <v>15106.6660475467</v>
      </c>
      <c r="D15" s="91" t="n">
        <v>25187.6046851725</v>
      </c>
      <c r="E15" s="91" t="n">
        <v>39374.7386688882</v>
      </c>
      <c r="F15" s="91" t="n">
        <v>115488.820305051</v>
      </c>
      <c r="G15" s="92"/>
    </row>
    <row r="16" customFormat="false" ht="11.25" hidden="false" customHeight="false" outlineLevel="0" collapsed="false">
      <c r="A16" s="93" t="n">
        <v>0.0399751272708756</v>
      </c>
      <c r="B16" s="93" t="n">
        <v>0.04</v>
      </c>
      <c r="C16" s="93" t="n">
        <v>0.0707880530982897</v>
      </c>
      <c r="D16" s="93" t="n">
        <v>0.118026141059911</v>
      </c>
      <c r="E16" s="93" t="n">
        <v>0.19</v>
      </c>
      <c r="F16" s="93" t="n">
        <v>0.541166973459403</v>
      </c>
      <c r="G16" s="94"/>
    </row>
    <row r="17" customFormat="false" ht="11.25" hidden="false" customHeight="false" outlineLevel="0" collapsed="false">
      <c r="A17" s="47" t="s">
        <v>84</v>
      </c>
    </row>
    <row r="24" customFormat="false" ht="12.75" hidden="false" customHeight="false" outlineLevel="0" collapsed="false"/>
    <row r="25" customFormat="false" ht="12.75" hidden="false" customHeight="false" outlineLevel="0" collapsed="false"/>
  </sheetData>
  <mergeCells count="1">
    <mergeCell ref="A1:I1"/>
  </mergeCells>
  <hyperlinks>
    <hyperlink ref="J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25" outlineLevelRow="0" outlineLevelCol="0"/>
  <cols>
    <col collapsed="false" customWidth="true" hidden="false" outlineLevel="0" max="1" min="1" style="33" width="18.85"/>
    <col collapsed="false" customWidth="true" hidden="false" outlineLevel="0" max="2" min="2" style="33" width="12.14"/>
    <col collapsed="false" customWidth="true" hidden="false" outlineLevel="0" max="3" min="3" style="33" width="11.29"/>
    <col collapsed="false" customWidth="true" hidden="false" outlineLevel="0" max="5" min="4" style="33" width="11.14"/>
    <col collapsed="false" customWidth="false" hidden="false" outlineLevel="0" max="6" min="6" style="33" width="11.42"/>
    <col collapsed="false" customWidth="true" hidden="false" outlineLevel="0" max="7" min="7" style="33" width="9.29"/>
    <col collapsed="false" customWidth="false" hidden="false" outlineLevel="0" max="8" min="8" style="33" width="11.42"/>
    <col collapsed="false" customWidth="true" hidden="false" outlineLevel="0" max="9" min="9" style="33" width="8.29"/>
    <col collapsed="false" customWidth="false" hidden="false" outlineLevel="0" max="1025" min="10" style="33" width="11.42"/>
  </cols>
  <sheetData>
    <row r="1" customFormat="false" ht="15" hidden="false" customHeight="false" outlineLevel="0" collapsed="false">
      <c r="A1" s="22" t="s">
        <v>88</v>
      </c>
      <c r="H1" s="24" t="s">
        <v>41</v>
      </c>
    </row>
    <row r="3" customFormat="false" ht="19.5" hidden="false" customHeight="true" outlineLevel="0" collapsed="false">
      <c r="A3" s="31" t="s">
        <v>89</v>
      </c>
      <c r="B3" s="95" t="s">
        <v>90</v>
      </c>
      <c r="C3" s="95" t="s">
        <v>91</v>
      </c>
      <c r="D3" s="95" t="s">
        <v>92</v>
      </c>
      <c r="E3" s="95" t="s">
        <v>93</v>
      </c>
    </row>
    <row r="4" customFormat="false" ht="11.25" hidden="false" customHeight="false" outlineLevel="0" collapsed="false">
      <c r="A4" s="25" t="s">
        <v>75</v>
      </c>
      <c r="B4" s="96" t="n">
        <v>0.00858528311714267</v>
      </c>
      <c r="C4" s="97" t="n">
        <v>0.0133264803840452</v>
      </c>
      <c r="D4" s="96" t="n">
        <v>0.0147361457608729</v>
      </c>
      <c r="E4" s="96" t="n">
        <v>0.0221428838388133</v>
      </c>
    </row>
    <row r="5" customFormat="false" ht="11.25" hidden="false" customHeight="false" outlineLevel="0" collapsed="false">
      <c r="A5" s="25" t="s">
        <v>94</v>
      </c>
      <c r="B5" s="96" t="n">
        <v>0.0271884247904527</v>
      </c>
      <c r="C5" s="97" t="n">
        <v>0.0340596689584497</v>
      </c>
      <c r="D5" s="96" t="n">
        <v>0.0331726567971917</v>
      </c>
      <c r="E5" s="96" t="n">
        <v>0.0441488919445609</v>
      </c>
    </row>
    <row r="6" customFormat="false" ht="11.25" hidden="false" customHeight="false" outlineLevel="0" collapsed="false">
      <c r="A6" s="25" t="s">
        <v>95</v>
      </c>
      <c r="B6" s="96" t="n">
        <v>0.0683011291258946</v>
      </c>
      <c r="C6" s="97" t="n">
        <v>0.0717218192585375</v>
      </c>
      <c r="D6" s="96" t="n">
        <v>0.0657943713453978</v>
      </c>
      <c r="E6" s="96" t="n">
        <v>0.082783443277385</v>
      </c>
    </row>
    <row r="7" customFormat="false" ht="11.25" hidden="false" customHeight="false" outlineLevel="0" collapsed="false">
      <c r="A7" s="25" t="s">
        <v>96</v>
      </c>
      <c r="B7" s="96" t="n">
        <v>0.142392250651181</v>
      </c>
      <c r="C7" s="97" t="n">
        <v>0.148132042822883</v>
      </c>
      <c r="D7" s="96" t="n">
        <v>0.13868970966374</v>
      </c>
      <c r="E7" s="96" t="n">
        <v>0.171495916930536</v>
      </c>
    </row>
    <row r="8" customFormat="false" ht="11.25" hidden="false" customHeight="false" outlineLevel="0" collapsed="false">
      <c r="A8" s="25" t="s">
        <v>97</v>
      </c>
      <c r="B8" s="96" t="n">
        <v>0.227239920866419</v>
      </c>
      <c r="C8" s="97" t="n">
        <v>0.237822946110199</v>
      </c>
      <c r="D8" s="96" t="n">
        <v>0.239436623569422</v>
      </c>
      <c r="E8" s="96" t="n">
        <v>0.267421543619051</v>
      </c>
    </row>
    <row r="9" customFormat="false" ht="11.25" hidden="false" customHeight="false" outlineLevel="0" collapsed="false">
      <c r="A9" s="25" t="s">
        <v>80</v>
      </c>
      <c r="B9" s="96" t="n">
        <v>0.52629299144891</v>
      </c>
      <c r="C9" s="97" t="n">
        <v>0.494937042465886</v>
      </c>
      <c r="D9" s="96" t="n">
        <v>0.508170492863376</v>
      </c>
      <c r="E9" s="96" t="n">
        <v>0.412007320389654</v>
      </c>
    </row>
    <row r="10" customFormat="false" ht="11.25" hidden="false" customHeight="false" outlineLevel="0" collapsed="false">
      <c r="A10" s="33" t="s">
        <v>98</v>
      </c>
      <c r="B10" s="98"/>
      <c r="C10" s="99"/>
      <c r="D10" s="99"/>
      <c r="E10" s="99"/>
    </row>
  </sheetData>
  <hyperlinks>
    <hyperlink ref="H1" location="Sommaire!A1" display="Retour au sommaire"/>
  </hyperlink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LibreOffice/5.2.7.2$Windows_x86 LibreOffice_project/2b7f1e640c46ceb28adf43ee075a6e8b8439ed10</Application>
  <Company>MSS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2012-07-30T09:48:14Z</dcterms:created>
  <dc:creator>Source : DREES</dc:creator>
  <dc:description/>
  <cp:keywords>DT DT DT-STAT aide sociale aide allocation personnes âgées domicile établissement APA ACTP PCH âge enfance ASE AED AEMO insertion autonomie RSA RMI</cp:keywords>
  <dc:language>fr-FR</dc:language>
  <cp:lastModifiedBy>AMROUS, Nadia (DREES/OS/BCL)</cp:lastModifiedBy>
  <dcterms:modified xsi:type="dcterms:W3CDTF">2018-03-09T10:43:44Z</dcterms:modified>
  <cp:revision>0</cp:revision>
  <dc:subject>Document de travail, Série statistiques, n° 171, juillet 2012</dc:subject>
  <dc:title>DT-STAT-171-Les bénéficiaires de l’aide sociale départementale en 2010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MSS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