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pibmunic\CEPAL\Produto 03\"/>
    </mc:Choice>
  </mc:AlternateContent>
  <xr:revisionPtr revIDLastSave="0" documentId="13_ncr:1_{4B9A0C0D-7FD5-4685-A80C-263880A02EA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ature_importances" sheetId="1" r:id="rId1"/>
    <sheet name="Planilh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E3" i="2"/>
  <c r="E4" i="2"/>
  <c r="D5" i="2" s="1"/>
  <c r="E5" i="2"/>
  <c r="D6" i="2" s="1"/>
  <c r="E6" i="2"/>
  <c r="D7" i="2" s="1"/>
  <c r="E7" i="2"/>
  <c r="D8" i="2" s="1"/>
  <c r="E8" i="2"/>
  <c r="D9" i="2" s="1"/>
  <c r="E9" i="2"/>
  <c r="E10" i="2"/>
  <c r="D4" i="2"/>
  <c r="E2" i="2"/>
  <c r="D3" i="2" s="1"/>
  <c r="G3" i="2" l="1"/>
  <c r="G4" i="2" l="1"/>
  <c r="G5" i="2" l="1"/>
  <c r="G6" i="2" l="1"/>
  <c r="G7" i="2" l="1"/>
  <c r="G8" i="2" l="1"/>
  <c r="G9" i="2" l="1"/>
  <c r="G10" i="2" l="1"/>
  <c r="H9" i="2" s="1"/>
  <c r="H10" i="2" l="1"/>
  <c r="H2" i="2"/>
  <c r="H3" i="2"/>
  <c r="H4" i="2"/>
  <c r="H5" i="2"/>
  <c r="H6" i="2"/>
  <c r="H7" i="2"/>
  <c r="H8" i="2"/>
</calcChain>
</file>

<file path=xl/sharedStrings.xml><?xml version="1.0" encoding="utf-8"?>
<sst xmlns="http://schemas.openxmlformats.org/spreadsheetml/2006/main" count="31" uniqueCount="31">
  <si>
    <t>feature_importances</t>
  </si>
  <si>
    <t>ln_filiais</t>
  </si>
  <si>
    <t>ln_idade</t>
  </si>
  <si>
    <t>ln_capsoc</t>
  </si>
  <si>
    <t>ln_sociosage</t>
  </si>
  <si>
    <t>ln_amortizacao</t>
  </si>
  <si>
    <t>ln_carencia</t>
  </si>
  <si>
    <t>ln_juros</t>
  </si>
  <si>
    <t>ln_vlrdesembolso</t>
  </si>
  <si>
    <t>ln_qtdsocios</t>
  </si>
  <si>
    <t>ln_vlrcontrato</t>
  </si>
  <si>
    <t>ln_contratos</t>
  </si>
  <si>
    <t>catboost</t>
  </si>
  <si>
    <t>xgboost</t>
  </si>
  <si>
    <t>A</t>
  </si>
  <si>
    <t>B</t>
  </si>
  <si>
    <t>C</t>
  </si>
  <si>
    <t>D</t>
  </si>
  <si>
    <t>E</t>
  </si>
  <si>
    <t>F</t>
  </si>
  <si>
    <t>G</t>
  </si>
  <si>
    <t>H</t>
  </si>
  <si>
    <t>AA</t>
  </si>
  <si>
    <t>Limite Inferior</t>
  </si>
  <si>
    <t>Classificação de Risco</t>
  </si>
  <si>
    <t>Limite Superior</t>
  </si>
  <si>
    <t>Freq.</t>
  </si>
  <si>
    <t>Percentil</t>
  </si>
  <si>
    <t>Probabilidade</t>
  </si>
  <si>
    <t>Freq. Acumulada</t>
  </si>
  <si>
    <t>% 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</si>
</sst>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164" fontId="0" fillId="0" borderId="0" xfId="42" applyNumberFormat="1" applyFont="1" applyAlignment="1">
      <alignment horizontal="center" vertical="center"/>
    </xf>
    <xf numFmtId="0" fontId="18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164" fontId="18" fillId="33" borderId="0" xfId="42" applyNumberFormat="1" applyFont="1" applyFill="1" applyBorder="1" applyAlignment="1">
      <alignment horizontal="center" vertical="center" wrapText="1"/>
    </xf>
    <xf numFmtId="164" fontId="0" fillId="0" borderId="0" xfId="42" applyNumberFormat="1" applyFont="1"/>
    <xf numFmtId="10" fontId="18" fillId="33" borderId="0" xfId="42" applyNumberFormat="1" applyFont="1" applyFill="1" applyBorder="1" applyAlignment="1">
      <alignment horizontal="center" vertical="center"/>
    </xf>
    <xf numFmtId="10" fontId="18" fillId="33" borderId="0" xfId="42" applyNumberFormat="1" applyFont="1" applyFill="1" applyBorder="1" applyAlignment="1">
      <alignment horizontal="center" vertical="center" wrapText="1"/>
    </xf>
    <xf numFmtId="3" fontId="18" fillId="33" borderId="0" xfId="0" applyNumberFormat="1" applyFont="1" applyFill="1" applyAlignment="1">
      <alignment horizontal="center" vertical="center" wrapText="1"/>
    </xf>
    <xf numFmtId="3" fontId="0" fillId="0" borderId="0" xfId="0" applyNumberForma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Porcentagem" xfId="42" builtinId="5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4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419884478419614"/>
          <c:y val="9.305941573167377E-2"/>
          <c:w val="0.87064392251140132"/>
          <c:h val="0.466351408623497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feature_importances!$B$1</c:f>
              <c:strCache>
                <c:ptCount val="1"/>
                <c:pt idx="0">
                  <c:v>catboost</c:v>
                </c:pt>
              </c:strCache>
            </c:strRef>
          </c:tx>
          <c:spPr>
            <a:solidFill>
              <a:srgbClr val="4F4F4F"/>
            </a:solidFill>
            <a:ln>
              <a:noFill/>
            </a:ln>
            <a:effectLst/>
          </c:spPr>
          <c:invertIfNegative val="0"/>
          <c:cat>
            <c:strRef>
              <c:f>feature_importances!$A$2:$A$12</c:f>
              <c:strCache>
                <c:ptCount val="11"/>
                <c:pt idx="0">
                  <c:v>ln_filiais</c:v>
                </c:pt>
                <c:pt idx="1">
                  <c:v>ln_idade</c:v>
                </c:pt>
                <c:pt idx="2">
                  <c:v>ln_capsoc</c:v>
                </c:pt>
                <c:pt idx="3">
                  <c:v>ln_juros</c:v>
                </c:pt>
                <c:pt idx="4">
                  <c:v>ln_sociosage</c:v>
                </c:pt>
                <c:pt idx="5">
                  <c:v>ln_carencia</c:v>
                </c:pt>
                <c:pt idx="6">
                  <c:v>ln_amortizacao</c:v>
                </c:pt>
                <c:pt idx="7">
                  <c:v>ln_vlrcontrato</c:v>
                </c:pt>
                <c:pt idx="8">
                  <c:v>ln_vlrdesembolso</c:v>
                </c:pt>
                <c:pt idx="9">
                  <c:v>ln_qtdsocios</c:v>
                </c:pt>
                <c:pt idx="10">
                  <c:v>ln_contratos</c:v>
                </c:pt>
              </c:strCache>
            </c:strRef>
          </c:cat>
          <c:val>
            <c:numRef>
              <c:f>feature_importances!$B$2:$B$12</c:f>
              <c:numCache>
                <c:formatCode>0.0%</c:formatCode>
                <c:ptCount val="11"/>
                <c:pt idx="0">
                  <c:v>0.48665500321155103</c:v>
                </c:pt>
                <c:pt idx="1">
                  <c:v>0.20986031925319701</c:v>
                </c:pt>
                <c:pt idx="2">
                  <c:v>3.6937312476242795E-2</c:v>
                </c:pt>
                <c:pt idx="3">
                  <c:v>3.0684928201256501E-2</c:v>
                </c:pt>
                <c:pt idx="4">
                  <c:v>3.0679910182437903E-2</c:v>
                </c:pt>
                <c:pt idx="5">
                  <c:v>2.8185969418548899E-2</c:v>
                </c:pt>
                <c:pt idx="6">
                  <c:v>2.5076762569941E-2</c:v>
                </c:pt>
                <c:pt idx="7">
                  <c:v>2.1987889515466298E-2</c:v>
                </c:pt>
                <c:pt idx="8">
                  <c:v>1.8318054257187598E-2</c:v>
                </c:pt>
                <c:pt idx="9">
                  <c:v>8.7090275367363405E-3</c:v>
                </c:pt>
                <c:pt idx="10">
                  <c:v>6.0595466141108003E-3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A2-4CB0-95DA-4F8757571E46}"/>
            </c:ext>
          </c:extLst>
        </c:ser>
        <c:ser>
          <c:idx val="1"/>
          <c:order val="1"/>
          <c:tx>
            <c:strRef>
              <c:f>feature_importances!$C$1</c:f>
              <c:strCache>
                <c:ptCount val="1"/>
                <c:pt idx="0">
                  <c:v>xgboost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15875">
              <a:solidFill>
                <a:schemeClr val="bg1"/>
              </a:solidFill>
            </a:ln>
            <a:effectLst/>
          </c:spPr>
          <c:invertIfNegative val="0"/>
          <c:cat>
            <c:strRef>
              <c:f>feature_importances!$A$2:$A$12</c:f>
              <c:strCache>
                <c:ptCount val="11"/>
                <c:pt idx="0">
                  <c:v>ln_filiais</c:v>
                </c:pt>
                <c:pt idx="1">
                  <c:v>ln_idade</c:v>
                </c:pt>
                <c:pt idx="2">
                  <c:v>ln_capsoc</c:v>
                </c:pt>
                <c:pt idx="3">
                  <c:v>ln_juros</c:v>
                </c:pt>
                <c:pt idx="4">
                  <c:v>ln_sociosage</c:v>
                </c:pt>
                <c:pt idx="5">
                  <c:v>ln_carencia</c:v>
                </c:pt>
                <c:pt idx="6">
                  <c:v>ln_amortizacao</c:v>
                </c:pt>
                <c:pt idx="7">
                  <c:v>ln_vlrcontrato</c:v>
                </c:pt>
                <c:pt idx="8">
                  <c:v>ln_vlrdesembolso</c:v>
                </c:pt>
                <c:pt idx="9">
                  <c:v>ln_qtdsocios</c:v>
                </c:pt>
                <c:pt idx="10">
                  <c:v>ln_contratos</c:v>
                </c:pt>
              </c:strCache>
            </c:strRef>
          </c:cat>
          <c:val>
            <c:numRef>
              <c:f>feature_importances!$C$2:$C$12</c:f>
              <c:numCache>
                <c:formatCode>0.0%</c:formatCode>
                <c:ptCount val="11"/>
                <c:pt idx="0">
                  <c:v>0.84926199999999996</c:v>
                </c:pt>
                <c:pt idx="1">
                  <c:v>3.7258260000000001E-2</c:v>
                </c:pt>
                <c:pt idx="2">
                  <c:v>2.0131962E-2</c:v>
                </c:pt>
                <c:pt idx="3">
                  <c:v>1.6954190000000001E-2</c:v>
                </c:pt>
                <c:pt idx="4">
                  <c:v>1.4504510999999999E-2</c:v>
                </c:pt>
                <c:pt idx="5">
                  <c:v>9.916691E-3</c:v>
                </c:pt>
                <c:pt idx="6">
                  <c:v>1.1513414E-2</c:v>
                </c:pt>
                <c:pt idx="7">
                  <c:v>1.2706286000000001E-2</c:v>
                </c:pt>
                <c:pt idx="8">
                  <c:v>5.7340096999999998E-3</c:v>
                </c:pt>
                <c:pt idx="9">
                  <c:v>5.5613809999999998E-3</c:v>
                </c:pt>
                <c:pt idx="10">
                  <c:v>1.6457220000000002E-2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A2-4CB0-95DA-4F8757571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8713712"/>
        <c:axId val="1848712272"/>
      </c:barChart>
      <c:catAx>
        <c:axId val="184871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48712272"/>
        <c:crosses val="autoZero"/>
        <c:auto val="1"/>
        <c:lblAlgn val="ctr"/>
        <c:lblOffset val="100"/>
        <c:noMultiLvlLbl val="0"/>
      </c:catAx>
      <c:valAx>
        <c:axId val="184871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defRPr>
            </a:pPr>
            <a:endParaRPr lang="pt-BR"/>
          </a:p>
        </c:txPr>
        <c:crossAx val="1848713712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2234251968503933E-2"/>
          <c:y val="0.86700896762904633"/>
          <c:w val="0.81830927384077001"/>
          <c:h val="0.105213254593175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457199</xdr:colOff>
      <xdr:row>1</xdr:row>
      <xdr:rowOff>76200</xdr:rowOff>
    </xdr:from>
    <xdr:to>
      <xdr:col>12</xdr:col>
      <xdr:colOff>523874</xdr:colOff>
      <xdr:row>19</xdr:row>
      <xdr:rowOff>9525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A4D9DF3-5AC7-D75C-8725-67B8BC402F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4" sqref="B14"/>
    </sheetView>
  </sheetViews>
  <sheetFormatPr defaultRowHeight="15" x14ac:dyDescent="0.25"/>
  <cols>
    <col min="1" max="1" width="19.85546875" style="1" bestFit="1" customWidth="1"/>
    <col min="2" max="2" width="21.140625" style="1" customWidth="1"/>
    <col min="3" max="3" width="12" style="1" bestFit="1" customWidth="1"/>
  </cols>
  <sheetData>
    <row r="1" spans="1:3" x14ac:dyDescent="0.25">
      <c r="A1" s="1" t="s">
        <v>0</v>
      </c>
      <c r="B1" s="1" t="s">
        <v>12</v>
      </c>
      <c r="C1" s="1" t="s">
        <v>13</v>
      </c>
    </row>
    <row r="2" spans="1:3" x14ac:dyDescent="0.25">
      <c r="A2" s="1" t="s">
        <v>1</v>
      </c>
      <c r="B2" s="2">
        <v>0.48665500321155103</v>
      </c>
      <c r="C2" s="2">
        <v>0.84926199999999996</v>
      </c>
    </row>
    <row r="3" spans="1:3" x14ac:dyDescent="0.25">
      <c r="A3" s="1" t="s">
        <v>2</v>
      </c>
      <c r="B3" s="2">
        <v>0.20986031925319701</v>
      </c>
      <c r="C3" s="2">
        <v>3.7258260000000001E-2</v>
      </c>
    </row>
    <row r="4" spans="1:3" x14ac:dyDescent="0.25">
      <c r="A4" s="1" t="s">
        <v>3</v>
      </c>
      <c r="B4" s="2">
        <v>3.6937312476242795E-2</v>
      </c>
      <c r="C4" s="2">
        <v>2.0131962E-2</v>
      </c>
    </row>
    <row r="5" spans="1:3" x14ac:dyDescent="0.25">
      <c r="A5" s="1" t="s">
        <v>7</v>
      </c>
      <c r="B5" s="2">
        <v>3.0684928201256501E-2</v>
      </c>
      <c r="C5" s="2">
        <v>1.6954190000000001E-2</v>
      </c>
    </row>
    <row r="6" spans="1:3" x14ac:dyDescent="0.25">
      <c r="A6" s="1" t="s">
        <v>4</v>
      </c>
      <c r="B6" s="2">
        <v>3.0679910182437903E-2</v>
      </c>
      <c r="C6" s="2">
        <v>1.4504510999999999E-2</v>
      </c>
    </row>
    <row r="7" spans="1:3" x14ac:dyDescent="0.25">
      <c r="A7" s="1" t="s">
        <v>6</v>
      </c>
      <c r="B7" s="2">
        <v>2.8185969418548899E-2</v>
      </c>
      <c r="C7" s="2">
        <v>9.916691E-3</v>
      </c>
    </row>
    <row r="8" spans="1:3" x14ac:dyDescent="0.25">
      <c r="A8" s="1" t="s">
        <v>5</v>
      </c>
      <c r="B8" s="2">
        <v>2.5076762569941E-2</v>
      </c>
      <c r="C8" s="2">
        <v>1.1513414E-2</v>
      </c>
    </row>
    <row r="9" spans="1:3" x14ac:dyDescent="0.25">
      <c r="A9" s="1" t="s">
        <v>10</v>
      </c>
      <c r="B9" s="2">
        <v>2.1987889515466298E-2</v>
      </c>
      <c r="C9" s="2">
        <v>1.2706286000000001E-2</v>
      </c>
    </row>
    <row r="10" spans="1:3" x14ac:dyDescent="0.25">
      <c r="A10" s="1" t="s">
        <v>8</v>
      </c>
      <c r="B10" s="2">
        <v>1.8318054257187598E-2</v>
      </c>
      <c r="C10" s="2">
        <v>5.7340096999999998E-3</v>
      </c>
    </row>
    <row r="11" spans="1:3" x14ac:dyDescent="0.25">
      <c r="A11" s="1" t="s">
        <v>9</v>
      </c>
      <c r="B11" s="2">
        <v>8.7090275367363405E-3</v>
      </c>
      <c r="C11" s="2">
        <v>5.5613809999999998E-3</v>
      </c>
    </row>
    <row r="12" spans="1:3" x14ac:dyDescent="0.25">
      <c r="A12" s="1" t="s">
        <v>11</v>
      </c>
      <c r="B12" s="2">
        <v>6.0595466141108003E-3</v>
      </c>
      <c r="C12" s="2">
        <v>1.6457220000000002E-2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D9C01-4B3E-4651-93B0-AB1BF44BA79D}">
  <dimension ref="A1:H10"/>
  <sheetViews>
    <sheetView workbookViewId="0">
      <selection activeCell="H10" sqref="A1:H10"/>
    </sheetView>
  </sheetViews>
  <sheetFormatPr defaultRowHeight="15" x14ac:dyDescent="0.25"/>
  <cols>
    <col min="1" max="1" width="23.42578125" bestFit="1" customWidth="1"/>
    <col min="2" max="2" width="9.85546875" bestFit="1" customWidth="1"/>
    <col min="3" max="3" width="15.140625" bestFit="1" customWidth="1"/>
    <col min="4" max="4" width="18.85546875" customWidth="1"/>
    <col min="5" max="5" width="11.140625" customWidth="1"/>
    <col min="6" max="6" width="8.42578125" bestFit="1" customWidth="1"/>
    <col min="7" max="7" width="18.85546875" bestFit="1" customWidth="1"/>
    <col min="8" max="8" width="15.85546875" bestFit="1" customWidth="1"/>
  </cols>
  <sheetData>
    <row r="1" spans="1:8" ht="30" x14ac:dyDescent="0.25">
      <c r="A1" s="3" t="s">
        <v>24</v>
      </c>
      <c r="B1" s="3" t="s">
        <v>27</v>
      </c>
      <c r="C1" s="3" t="s">
        <v>28</v>
      </c>
      <c r="D1" s="3" t="s">
        <v>23</v>
      </c>
      <c r="E1" s="3" t="s">
        <v>25</v>
      </c>
      <c r="F1" s="4" t="s">
        <v>26</v>
      </c>
      <c r="G1" s="3" t="s">
        <v>29</v>
      </c>
      <c r="H1" s="3" t="s">
        <v>30</v>
      </c>
    </row>
    <row r="2" spans="1:8" x14ac:dyDescent="0.25">
      <c r="A2" s="3" t="s">
        <v>22</v>
      </c>
      <c r="B2" s="5">
        <v>0.01</v>
      </c>
      <c r="C2" s="7">
        <v>2.6970000000000002E-3</v>
      </c>
      <c r="D2" s="8">
        <v>0</v>
      </c>
      <c r="E2" s="8">
        <f>C2</f>
        <v>2.6970000000000002E-3</v>
      </c>
      <c r="F2" s="9">
        <v>1050</v>
      </c>
      <c r="G2" s="10">
        <f>F2</f>
        <v>1050</v>
      </c>
      <c r="H2" s="6">
        <f>G2/$G$10</f>
        <v>8.3654673507759965E-3</v>
      </c>
    </row>
    <row r="3" spans="1:8" x14ac:dyDescent="0.25">
      <c r="A3" s="3" t="s">
        <v>14</v>
      </c>
      <c r="B3" s="5">
        <v>2.5000000000000001E-2</v>
      </c>
      <c r="C3" s="7">
        <v>2.9650000000000002E-3</v>
      </c>
      <c r="D3" s="8">
        <f t="shared" ref="D3:D9" si="0">E2</f>
        <v>2.6970000000000002E-3</v>
      </c>
      <c r="E3" s="8">
        <f>C3</f>
        <v>2.9650000000000002E-3</v>
      </c>
      <c r="F3" s="9">
        <v>3010</v>
      </c>
      <c r="G3" s="10">
        <f>F3+G2</f>
        <v>4060</v>
      </c>
      <c r="H3" s="6">
        <f t="shared" ref="H3:H10" si="1">G3/$G$10</f>
        <v>3.2346473756333857E-2</v>
      </c>
    </row>
    <row r="4" spans="1:8" x14ac:dyDescent="0.25">
      <c r="A4" s="3" t="s">
        <v>15</v>
      </c>
      <c r="B4" s="5">
        <v>0.05</v>
      </c>
      <c r="C4" s="7">
        <v>4.0499999999999998E-3</v>
      </c>
      <c r="D4" s="8">
        <f t="shared" si="0"/>
        <v>2.9650000000000002E-3</v>
      </c>
      <c r="E4" s="8">
        <f t="shared" ref="E4:E10" si="2">C4</f>
        <v>4.0499999999999998E-3</v>
      </c>
      <c r="F4" s="9">
        <v>1968</v>
      </c>
      <c r="G4" s="10">
        <f t="shared" ref="G4:G10" si="3">F4+G3</f>
        <v>6028</v>
      </c>
      <c r="H4" s="6">
        <f t="shared" si="1"/>
        <v>4.8025749705216864E-2</v>
      </c>
    </row>
    <row r="5" spans="1:8" x14ac:dyDescent="0.25">
      <c r="A5" s="3" t="s">
        <v>16</v>
      </c>
      <c r="B5" s="5">
        <v>0.1</v>
      </c>
      <c r="C5" s="7">
        <v>4.849E-3</v>
      </c>
      <c r="D5" s="8">
        <f t="shared" si="0"/>
        <v>4.0499999999999998E-3</v>
      </c>
      <c r="E5" s="8">
        <f t="shared" si="2"/>
        <v>4.849E-3</v>
      </c>
      <c r="F5" s="9">
        <v>25266</v>
      </c>
      <c r="G5" s="10">
        <f t="shared" si="3"/>
        <v>31294</v>
      </c>
      <c r="H5" s="6">
        <f t="shared" si="1"/>
        <v>0.24932279550017528</v>
      </c>
    </row>
    <row r="6" spans="1:8" x14ac:dyDescent="0.25">
      <c r="A6" s="3" t="s">
        <v>17</v>
      </c>
      <c r="B6" s="5">
        <v>0.25</v>
      </c>
      <c r="C6" s="7">
        <v>7.3889999999999997E-3</v>
      </c>
      <c r="D6" s="8">
        <f t="shared" si="0"/>
        <v>4.849E-3</v>
      </c>
      <c r="E6" s="8">
        <f t="shared" si="2"/>
        <v>7.3889999999999997E-3</v>
      </c>
      <c r="F6" s="9">
        <v>13308</v>
      </c>
      <c r="G6" s="10">
        <f t="shared" si="3"/>
        <v>44602</v>
      </c>
      <c r="H6" s="6">
        <f t="shared" si="1"/>
        <v>0.35534911883743903</v>
      </c>
    </row>
    <row r="7" spans="1:8" x14ac:dyDescent="0.25">
      <c r="A7" s="3" t="s">
        <v>18</v>
      </c>
      <c r="B7" s="5">
        <v>0.35</v>
      </c>
      <c r="C7" s="7">
        <v>8.6770000000000007E-3</v>
      </c>
      <c r="D7" s="8">
        <f t="shared" si="0"/>
        <v>7.3889999999999997E-3</v>
      </c>
      <c r="E7" s="8">
        <f t="shared" si="2"/>
        <v>8.6770000000000007E-3</v>
      </c>
      <c r="F7" s="9">
        <v>18384</v>
      </c>
      <c r="G7" s="10">
        <f t="shared" si="3"/>
        <v>62986</v>
      </c>
      <c r="H7" s="6">
        <f t="shared" si="1"/>
        <v>0.50181650148188284</v>
      </c>
    </row>
    <row r="8" spans="1:8" x14ac:dyDescent="0.25">
      <c r="A8" s="3" t="s">
        <v>19</v>
      </c>
      <c r="B8" s="5">
        <v>0.5</v>
      </c>
      <c r="C8" s="7">
        <v>1.3067E-2</v>
      </c>
      <c r="D8" s="8">
        <f t="shared" si="0"/>
        <v>8.6770000000000007E-3</v>
      </c>
      <c r="E8" s="8">
        <f t="shared" si="2"/>
        <v>1.3067E-2</v>
      </c>
      <c r="F8" s="9">
        <v>31151</v>
      </c>
      <c r="G8" s="10">
        <f t="shared" si="3"/>
        <v>94137</v>
      </c>
      <c r="H8" s="6">
        <f t="shared" si="1"/>
        <v>0.75</v>
      </c>
    </row>
    <row r="9" spans="1:8" x14ac:dyDescent="0.25">
      <c r="A9" s="3" t="s">
        <v>20</v>
      </c>
      <c r="B9" s="5">
        <v>0.75</v>
      </c>
      <c r="C9" s="7">
        <v>0.137016</v>
      </c>
      <c r="D9" s="8">
        <f t="shared" si="0"/>
        <v>1.3067E-2</v>
      </c>
      <c r="E9" s="8">
        <f t="shared" si="2"/>
        <v>0.137016</v>
      </c>
      <c r="F9" s="9">
        <v>12552</v>
      </c>
      <c r="G9" s="10">
        <f t="shared" si="3"/>
        <v>106689</v>
      </c>
      <c r="H9" s="6">
        <f t="shared" si="1"/>
        <v>0.85000318684470511</v>
      </c>
    </row>
    <row r="10" spans="1:8" x14ac:dyDescent="0.25">
      <c r="A10" s="3" t="s">
        <v>21</v>
      </c>
      <c r="B10" s="5">
        <v>0.85</v>
      </c>
      <c r="C10" s="8">
        <v>0.82610499999999998</v>
      </c>
      <c r="D10" s="8">
        <v>1</v>
      </c>
      <c r="E10" s="8">
        <f t="shared" si="2"/>
        <v>0.82610499999999998</v>
      </c>
      <c r="F10" s="9">
        <v>18827</v>
      </c>
      <c r="G10" s="10">
        <f t="shared" si="3"/>
        <v>125516</v>
      </c>
      <c r="H10" s="6">
        <f t="shared" si="1"/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feature_importances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Franco Alves</dc:creator>
  <cp:lastModifiedBy>Patrick Franco</cp:lastModifiedBy>
  <dcterms:created xsi:type="dcterms:W3CDTF">2023-05-25T19:43:44Z</dcterms:created>
  <dcterms:modified xsi:type="dcterms:W3CDTF">2023-10-29T13:26:11Z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2023-05-25T19:43:44Z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f12921ed-36e2-4433-8a0e-075bb76f6068</vt:lpwstr>
  </property>
  <property fmtid="{D5CDD505-2E9C-101B-9397-08002B2CF9AE}" pid="8" name="MSIP_Label_6459b2e0-2ec4-47e6-afc1-6e3f8b684f6a_ContentBits">
    <vt:lpwstr>0</vt:lpwstr>
  </property>
</Properties>
</file>