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wnloads\CEPAL\"/>
    </mc:Choice>
  </mc:AlternateContent>
  <xr:revisionPtr revIDLastSave="0" documentId="13_ncr:1_{D020365D-F314-4D7F-8B1E-576EF8988350}" xr6:coauthVersionLast="47" xr6:coauthVersionMax="47" xr10:uidLastSave="{00000000-0000-0000-0000-000000000000}"/>
  <bookViews>
    <workbookView xWindow="-28920" yWindow="-1155" windowWidth="29040" windowHeight="15840" activeTab="5" xr2:uid="{00000000-000D-0000-FFFF-FFFF00000000}"/>
  </bookViews>
  <sheets>
    <sheet name="STP-20230214153906575" sheetId="1" r:id="rId1"/>
    <sheet name="Grafico2" sheetId="4" r:id="rId2"/>
    <sheet name="Grafico1" sheetId="8" r:id="rId3"/>
    <sheet name="Gráfico 3" sheetId="5" r:id="rId4"/>
    <sheet name="Gráfico 4 e 5" sheetId="6" r:id="rId5"/>
    <sheet name="Gráfico 6 7 e 8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F3" i="7"/>
  <c r="E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L99" i="7"/>
  <c r="L100" i="7" s="1"/>
  <c r="L98" i="7"/>
  <c r="K98" i="7"/>
  <c r="K99" i="7"/>
  <c r="K100" i="7" s="1"/>
  <c r="B8" i="8"/>
  <c r="D135" i="4"/>
  <c r="C135" i="4"/>
  <c r="E133" i="4"/>
  <c r="D8" i="4"/>
  <c r="D10" i="4"/>
  <c r="D16" i="4"/>
  <c r="D18" i="4"/>
  <c r="D24" i="4"/>
  <c r="D26" i="4"/>
  <c r="D32" i="4"/>
  <c r="D34" i="4"/>
  <c r="D40" i="4"/>
  <c r="D42" i="4"/>
  <c r="D48" i="4"/>
  <c r="D50" i="4"/>
  <c r="D56" i="4"/>
  <c r="D58" i="4"/>
  <c r="D64" i="4"/>
  <c r="D66" i="4"/>
  <c r="D72" i="4"/>
  <c r="D74" i="4"/>
  <c r="D80" i="4"/>
  <c r="D82" i="4"/>
  <c r="D88" i="4"/>
  <c r="D90" i="4"/>
  <c r="D96" i="4"/>
  <c r="D98" i="4"/>
  <c r="D104" i="4"/>
  <c r="D106" i="4"/>
  <c r="D112" i="4"/>
  <c r="D114" i="4"/>
  <c r="D120" i="4"/>
  <c r="D122" i="4"/>
  <c r="D130" i="4"/>
  <c r="C122" i="4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C129" i="4"/>
  <c r="D129" i="4" s="1"/>
  <c r="C130" i="4"/>
  <c r="C131" i="4"/>
  <c r="D131" i="4" s="1"/>
  <c r="C132" i="4"/>
  <c r="D132" i="4" s="1"/>
  <c r="C133" i="4"/>
  <c r="D133" i="4" s="1"/>
  <c r="C3" i="4"/>
  <c r="D3" i="4" s="1"/>
  <c r="C4" i="4"/>
  <c r="D4" i="4" s="1"/>
  <c r="C5" i="4"/>
  <c r="D5" i="4" s="1"/>
  <c r="C6" i="4"/>
  <c r="D6" i="4" s="1"/>
  <c r="C7" i="4"/>
  <c r="D7" i="4" s="1"/>
  <c r="C8" i="4"/>
  <c r="C9" i="4"/>
  <c r="D9" i="4" s="1"/>
  <c r="C10" i="4"/>
  <c r="C11" i="4"/>
  <c r="D11" i="4" s="1"/>
  <c r="C12" i="4"/>
  <c r="D12" i="4" s="1"/>
  <c r="C13" i="4"/>
  <c r="D13" i="4" s="1"/>
  <c r="C14" i="4"/>
  <c r="D14" i="4" s="1"/>
  <c r="C15" i="4"/>
  <c r="D15" i="4" s="1"/>
  <c r="C16" i="4"/>
  <c r="C17" i="4"/>
  <c r="D17" i="4" s="1"/>
  <c r="C18" i="4"/>
  <c r="C19" i="4"/>
  <c r="D19" i="4" s="1"/>
  <c r="C20" i="4"/>
  <c r="D20" i="4" s="1"/>
  <c r="C21" i="4"/>
  <c r="D21" i="4" s="1"/>
  <c r="C22" i="4"/>
  <c r="D22" i="4" s="1"/>
  <c r="C23" i="4"/>
  <c r="D23" i="4" s="1"/>
  <c r="C24" i="4"/>
  <c r="C25" i="4"/>
  <c r="D25" i="4" s="1"/>
  <c r="C26" i="4"/>
  <c r="C27" i="4"/>
  <c r="D27" i="4" s="1"/>
  <c r="C28" i="4"/>
  <c r="D28" i="4" s="1"/>
  <c r="C29" i="4"/>
  <c r="D29" i="4" s="1"/>
  <c r="C30" i="4"/>
  <c r="D30" i="4" s="1"/>
  <c r="C31" i="4"/>
  <c r="D31" i="4" s="1"/>
  <c r="C32" i="4"/>
  <c r="C33" i="4"/>
  <c r="D33" i="4" s="1"/>
  <c r="C34" i="4"/>
  <c r="C35" i="4"/>
  <c r="D35" i="4" s="1"/>
  <c r="C36" i="4"/>
  <c r="D36" i="4" s="1"/>
  <c r="C37" i="4"/>
  <c r="D37" i="4" s="1"/>
  <c r="C38" i="4"/>
  <c r="D38" i="4" s="1"/>
  <c r="C39" i="4"/>
  <c r="D39" i="4" s="1"/>
  <c r="C40" i="4"/>
  <c r="C41" i="4"/>
  <c r="D41" i="4" s="1"/>
  <c r="C42" i="4"/>
  <c r="C43" i="4"/>
  <c r="D43" i="4" s="1"/>
  <c r="C44" i="4"/>
  <c r="D44" i="4" s="1"/>
  <c r="C45" i="4"/>
  <c r="D45" i="4" s="1"/>
  <c r="C46" i="4"/>
  <c r="D46" i="4" s="1"/>
  <c r="C47" i="4"/>
  <c r="D47" i="4" s="1"/>
  <c r="C48" i="4"/>
  <c r="C49" i="4"/>
  <c r="D49" i="4" s="1"/>
  <c r="C50" i="4"/>
  <c r="C51" i="4"/>
  <c r="D51" i="4" s="1"/>
  <c r="C52" i="4"/>
  <c r="D52" i="4" s="1"/>
  <c r="C53" i="4"/>
  <c r="D53" i="4" s="1"/>
  <c r="C54" i="4"/>
  <c r="D54" i="4" s="1"/>
  <c r="C55" i="4"/>
  <c r="D55" i="4" s="1"/>
  <c r="C56" i="4"/>
  <c r="C57" i="4"/>
  <c r="D57" i="4" s="1"/>
  <c r="C58" i="4"/>
  <c r="C59" i="4"/>
  <c r="D59" i="4" s="1"/>
  <c r="C60" i="4"/>
  <c r="D60" i="4" s="1"/>
  <c r="C61" i="4"/>
  <c r="D61" i="4" s="1"/>
  <c r="C62" i="4"/>
  <c r="D62" i="4" s="1"/>
  <c r="C63" i="4"/>
  <c r="D63" i="4" s="1"/>
  <c r="C64" i="4"/>
  <c r="C65" i="4"/>
  <c r="D65" i="4" s="1"/>
  <c r="C66" i="4"/>
  <c r="C67" i="4"/>
  <c r="D67" i="4" s="1"/>
  <c r="C68" i="4"/>
  <c r="D68" i="4" s="1"/>
  <c r="C69" i="4"/>
  <c r="D69" i="4" s="1"/>
  <c r="C70" i="4"/>
  <c r="D70" i="4" s="1"/>
  <c r="C71" i="4"/>
  <c r="D71" i="4" s="1"/>
  <c r="C72" i="4"/>
  <c r="C73" i="4"/>
  <c r="D73" i="4" s="1"/>
  <c r="C74" i="4"/>
  <c r="C75" i="4"/>
  <c r="D75" i="4" s="1"/>
  <c r="C76" i="4"/>
  <c r="D76" i="4" s="1"/>
  <c r="C77" i="4"/>
  <c r="D77" i="4" s="1"/>
  <c r="C78" i="4"/>
  <c r="D78" i="4" s="1"/>
  <c r="C79" i="4"/>
  <c r="D79" i="4" s="1"/>
  <c r="C80" i="4"/>
  <c r="C81" i="4"/>
  <c r="D81" i="4" s="1"/>
  <c r="C82" i="4"/>
  <c r="C83" i="4"/>
  <c r="D83" i="4" s="1"/>
  <c r="C84" i="4"/>
  <c r="D84" i="4" s="1"/>
  <c r="C85" i="4"/>
  <c r="D85" i="4" s="1"/>
  <c r="C86" i="4"/>
  <c r="D86" i="4" s="1"/>
  <c r="C87" i="4"/>
  <c r="D87" i="4" s="1"/>
  <c r="C88" i="4"/>
  <c r="C89" i="4"/>
  <c r="D89" i="4" s="1"/>
  <c r="C90" i="4"/>
  <c r="C91" i="4"/>
  <c r="D91" i="4" s="1"/>
  <c r="C92" i="4"/>
  <c r="D92" i="4" s="1"/>
  <c r="C93" i="4"/>
  <c r="D93" i="4" s="1"/>
  <c r="C94" i="4"/>
  <c r="D94" i="4" s="1"/>
  <c r="C95" i="4"/>
  <c r="D95" i="4" s="1"/>
  <c r="C96" i="4"/>
  <c r="C97" i="4"/>
  <c r="D97" i="4" s="1"/>
  <c r="C98" i="4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C105" i="4"/>
  <c r="D105" i="4" s="1"/>
  <c r="C106" i="4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C113" i="4"/>
  <c r="D113" i="4" s="1"/>
  <c r="C114" i="4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C121" i="4"/>
  <c r="D121" i="4" s="1"/>
  <c r="C2" i="4"/>
  <c r="D2" i="4" s="1"/>
  <c r="B122" i="4"/>
  <c r="B123" i="4"/>
  <c r="B124" i="4"/>
  <c r="B125" i="4"/>
  <c r="B126" i="4"/>
  <c r="B127" i="4"/>
  <c r="B128" i="4"/>
  <c r="D128" i="4" s="1"/>
  <c r="B129" i="4"/>
  <c r="B130" i="4"/>
  <c r="B131" i="4"/>
  <c r="B132" i="4"/>
  <c r="B1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2" i="4"/>
</calcChain>
</file>

<file path=xl/sharedStrings.xml><?xml version="1.0" encoding="utf-8"?>
<sst xmlns="http://schemas.openxmlformats.org/spreadsheetml/2006/main" count="121" uniqueCount="48">
  <si>
    <t>Data</t>
  </si>
  <si>
    <t>20598 - Saldo da carteira de crédito com recursos direcionados - Pessoas jurídicas - Financiamento imobiliário com taxas de mercado - R$ (milhões)</t>
  </si>
  <si>
    <t>20599 - Saldo da carteira de crédito com recursos direcionados - Pessoas jurídicas - Financiamento imobiliário com taxas reguladas - R$ (milhões)</t>
  </si>
  <si>
    <t>20600 - Saldo da carteira de crédito com recursos direcionados - Pessoas jurídicas - Financiamento imobiliário total - R$ (milhões)</t>
  </si>
  <si>
    <t>20610 - Saldo da carteira de crédito com recursos direcionados - Pessoas físicas - Financiamento imobiliário com taxas de mercado - R$ (milhões)</t>
  </si>
  <si>
    <t>20611 - Saldo da carteira de crédito com recursos direcionados - Pessoas físicas - Financiamento imobiliário com taxas reguladas - R$ (milhões)</t>
  </si>
  <si>
    <t>20612 - Saldo da carteira de crédito com recursos direcionados - Pessoas físicas - Financiamento imobiliário total - R$ (milhões)</t>
  </si>
  <si>
    <t>Fonte</t>
  </si>
  <si>
    <t>BCB-DSTAT</t>
  </si>
  <si>
    <t>Pessoas Físicas</t>
  </si>
  <si>
    <t>Pessoas Jurídicas</t>
  </si>
  <si>
    <t>IPCA Habitação</t>
  </si>
  <si>
    <t>20761 - Taxa média de juros das operações de crédito com recursos direcionados - Pessoas jurídicas - Financiamento imobiliário com taxas de mercado - % a.a.</t>
  </si>
  <si>
    <t>20762 - Taxa média de juros das operações de crédito com recursos direcionados - Pessoas jurídicas - Financiamento imobiliário com taxas reguladas - % a.a.</t>
  </si>
  <si>
    <t>20763 - Taxa média de juros das operações de crédito com recursos direcionados - Pessoas jurídicas - Financiamento imobiliário total - % a.a.</t>
  </si>
  <si>
    <t>20772 - Taxa média de juros das operações de crédito com recursos direcionados - Pessoas físicas - Financiamento imobiliário com taxas de mercado - % a.a.</t>
  </si>
  <si>
    <t>20773 - Taxa média de juros das operações de crédito com recursos direcionados - Pessoas físicas - Financiamento imobiliário com taxas reguladas - % a.a.</t>
  </si>
  <si>
    <t>20774 - Taxa média de juros das operações de crédito com recursos direcionados - Pessoas físicas - Financiamento imobiliário total - % a.a.</t>
  </si>
  <si>
    <t>Total</t>
  </si>
  <si>
    <t>21139 - Inadimplência da carteira de crédito com recursos direcionados - Pessoas jurídicas - Financiamento imobiliário total - %</t>
  </si>
  <si>
    <t>21151 - Inadimplência da carteira de crédito com recursos direcionados - Pessoas físicas - Financiamento imobiliário total - %</t>
  </si>
  <si>
    <t>27693 - Indicador de Custo do Crédito - ICC - Recursos Direcionados - Pessoas jurídicas - Financiamento imobiliário total - % a.a.</t>
  </si>
  <si>
    <t>27715 - Indicador de Custo do Crédito - ICC - Recursos Direcionados - Pessoas físicas - Financiamento imobiliário total - % a.a.</t>
  </si>
  <si>
    <t>-</t>
  </si>
  <si>
    <t>20692 - Concessões de crédito com recursos direcionados - Pessoas jurídicas - Financiamento imobiliário total - R$ (milhões)</t>
  </si>
  <si>
    <t>20704 - Concessões de crédito com recursos direcionados - Pessoas físicas - Financiamento imobiliário total - R$ (milhões)</t>
  </si>
  <si>
    <t>20902 - Prazo médio das concessões de crédito com recursos direcionados - Pessoas jurídicas - Financiamento imobiliário total - Meses</t>
  </si>
  <si>
    <t>20914 - Prazo médio das concessões de crédito com recursos direcionados - Pessoas físicas - Financiamento imobiliário total - Meses</t>
  </si>
  <si>
    <t>28641 - Portabilidade de crédito - Modalidade: Imobiliário - Habitacional SFH - Total de pedidos - Unidades</t>
  </si>
  <si>
    <t>28644 - Portabilidade de crédito - Modalidade: Imobiliário - Habitacional SFI - Total de pedidos - Unidades</t>
  </si>
  <si>
    <t>Caixa Econômica Federal</t>
  </si>
  <si>
    <t>Itaú</t>
  </si>
  <si>
    <t>Bradesco</t>
  </si>
  <si>
    <t>Santander</t>
  </si>
  <si>
    <t>Banco do Brasil</t>
  </si>
  <si>
    <t>Demais bancos</t>
  </si>
  <si>
    <t>Share dos Bancos</t>
  </si>
  <si>
    <t>%</t>
  </si>
  <si>
    <t>INAD Pessoas Jurídicas</t>
  </si>
  <si>
    <t>INAD Pessoas Físicas</t>
  </si>
  <si>
    <t>ICC Pessoas Jurídicas</t>
  </si>
  <si>
    <t>ICC Pessoas Físicas</t>
  </si>
  <si>
    <t>Prazo médio das pessoas jurídicas (Meses)</t>
  </si>
  <si>
    <t>Prazo médio das pessoas físicas (Meses)</t>
  </si>
  <si>
    <t>Portabilidade das pessoas jurídicas</t>
  </si>
  <si>
    <t>Portabilidade das pessoas físicas</t>
  </si>
  <si>
    <t>Concessões para pessoas jurídicas</t>
  </si>
  <si>
    <t>Concessões para pessoas físicas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</si>
</sst>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3032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 wrapText="1"/>
    </xf>
    <xf numFmtId="41" fontId="0" fillId="0" borderId="0" xfId="42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43" applyFont="1"/>
    <xf numFmtId="164" fontId="0" fillId="0" borderId="0" xfId="43" applyNumberFormat="1" applyFont="1"/>
    <xf numFmtId="41" fontId="0" fillId="0" borderId="0" xfId="0" applyNumberFormat="1"/>
    <xf numFmtId="41" fontId="0" fillId="33" borderId="0" xfId="0" applyNumberFormat="1" applyFill="1"/>
    <xf numFmtId="43" fontId="0" fillId="0" borderId="0" xfId="42" applyFont="1"/>
    <xf numFmtId="0" fontId="0" fillId="0" borderId="0" xfId="0" applyAlignment="1">
      <alignment vertical="center" wrapText="1"/>
    </xf>
    <xf numFmtId="164" fontId="0" fillId="0" borderId="0" xfId="43" applyNumberFormat="1" applyFont="1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0" fontId="0" fillId="33" borderId="0" xfId="0" applyFill="1" applyAlignment="1">
      <alignment wrapText="1"/>
    </xf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0" fontId="0" fillId="35" borderId="0" xfId="0" applyFill="1"/>
    <xf numFmtId="3" fontId="0" fillId="35" borderId="0" xfId="0" applyNumberFormat="1" applyFill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colors>
    <mruColors>
      <color rgb="FF300FF9"/>
      <color rgb="FFFF0066"/>
      <color rgb="FFE30323"/>
      <color rgb="FF008000"/>
      <color rgb="FFFF66CC"/>
      <color rgb="FF291CCE"/>
      <color rgb="FF2318AE"/>
      <color rgb="FFD461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69162338656304"/>
          <c:y val="0.10221368772407279"/>
          <c:w val="0.72000967188725717"/>
          <c:h val="0.60737556807150228"/>
        </c:manualLayout>
      </c:layout>
      <c:lineChart>
        <c:grouping val="standard"/>
        <c:varyColors val="0"/>
        <c:ser>
          <c:idx val="0"/>
          <c:order val="0"/>
          <c:tx>
            <c:strRef>
              <c:f>Grafico2!$B$1</c:f>
              <c:strCache>
                <c:ptCount val="1"/>
                <c:pt idx="0">
                  <c:v>Pessoas Físicas</c:v>
                </c:pt>
              </c:strCache>
            </c:strRef>
          </c:tx>
          <c:spPr>
            <a:ln w="476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Grafico2!$A$2:$A$134</c:f>
              <c:numCache>
                <c:formatCode>mmm\-yy</c:formatCode>
                <c:ptCount val="133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</c:numCache>
            </c:numRef>
          </c:cat>
          <c:val>
            <c:numRef>
              <c:f>Grafico2!$B$2:$B$134</c:f>
              <c:numCache>
                <c:formatCode>_(* #,##0_);_(* \(#,##0\);_(* "-"_);_(@_)</c:formatCode>
                <c:ptCount val="133"/>
                <c:pt idx="0">
                  <c:v>331576.63841639308</c:v>
                </c:pt>
                <c:pt idx="1">
                  <c:v>336560.22980322357</c:v>
                </c:pt>
                <c:pt idx="2">
                  <c:v>345060.81822655245</c:v>
                </c:pt>
                <c:pt idx="3">
                  <c:v>350399.62698955182</c:v>
                </c:pt>
                <c:pt idx="4">
                  <c:v>356302.50169557211</c:v>
                </c:pt>
                <c:pt idx="5">
                  <c:v>365336.41511257127</c:v>
                </c:pt>
                <c:pt idx="6">
                  <c:v>373110.3112563683</c:v>
                </c:pt>
                <c:pt idx="7">
                  <c:v>383987.29937649879</c:v>
                </c:pt>
                <c:pt idx="8">
                  <c:v>386847.45293445123</c:v>
                </c:pt>
                <c:pt idx="9">
                  <c:v>395912.89747484337</c:v>
                </c:pt>
                <c:pt idx="10">
                  <c:v>403288.26665408566</c:v>
                </c:pt>
                <c:pt idx="11">
                  <c:v>411728.27520870464</c:v>
                </c:pt>
                <c:pt idx="12">
                  <c:v>422272.22328728501</c:v>
                </c:pt>
                <c:pt idx="13">
                  <c:v>440703.85311929253</c:v>
                </c:pt>
                <c:pt idx="14">
                  <c:v>450770.58580447675</c:v>
                </c:pt>
                <c:pt idx="15">
                  <c:v>460426.4853556485</c:v>
                </c:pt>
                <c:pt idx="16">
                  <c:v>470807.77150410722</c:v>
                </c:pt>
                <c:pt idx="17">
                  <c:v>482590.64500375662</c:v>
                </c:pt>
                <c:pt idx="18">
                  <c:v>493209.72386735171</c:v>
                </c:pt>
                <c:pt idx="19">
                  <c:v>504223.99925664382</c:v>
                </c:pt>
                <c:pt idx="20">
                  <c:v>508785.9554693274</c:v>
                </c:pt>
                <c:pt idx="21">
                  <c:v>510649.12922794122</c:v>
                </c:pt>
                <c:pt idx="22">
                  <c:v>519310.6455384054</c:v>
                </c:pt>
                <c:pt idx="23">
                  <c:v>528826.83574220526</c:v>
                </c:pt>
                <c:pt idx="24">
                  <c:v>536522.96110709128</c:v>
                </c:pt>
                <c:pt idx="25">
                  <c:v>544053.73915386701</c:v>
                </c:pt>
                <c:pt idx="26">
                  <c:v>552559.35106573533</c:v>
                </c:pt>
                <c:pt idx="27">
                  <c:v>559342.29787612194</c:v>
                </c:pt>
                <c:pt idx="28">
                  <c:v>570426.1322255613</c:v>
                </c:pt>
                <c:pt idx="29">
                  <c:v>580332.78001583263</c:v>
                </c:pt>
                <c:pt idx="30">
                  <c:v>587475.48663939431</c:v>
                </c:pt>
                <c:pt idx="31">
                  <c:v>595212.34636967978</c:v>
                </c:pt>
                <c:pt idx="32">
                  <c:v>600581.61080617504</c:v>
                </c:pt>
                <c:pt idx="33">
                  <c:v>610680.84311050491</c:v>
                </c:pt>
                <c:pt idx="34">
                  <c:v>619221.6015936255</c:v>
                </c:pt>
                <c:pt idx="35">
                  <c:v>629763.71066846733</c:v>
                </c:pt>
                <c:pt idx="36">
                  <c:v>628691.79503722081</c:v>
                </c:pt>
                <c:pt idx="37">
                  <c:v>629786.2063544055</c:v>
                </c:pt>
                <c:pt idx="38">
                  <c:v>613354.73871752608</c:v>
                </c:pt>
                <c:pt idx="39">
                  <c:v>620320.74364968063</c:v>
                </c:pt>
                <c:pt idx="40">
                  <c:v>621332.2957702995</c:v>
                </c:pt>
                <c:pt idx="41">
                  <c:v>624304.61769667221</c:v>
                </c:pt>
                <c:pt idx="42">
                  <c:v>624694.3603152947</c:v>
                </c:pt>
                <c:pt idx="43">
                  <c:v>630118.79134840809</c:v>
                </c:pt>
                <c:pt idx="44">
                  <c:v>629637.15509623301</c:v>
                </c:pt>
                <c:pt idx="45">
                  <c:v>631875.32439678279</c:v>
                </c:pt>
                <c:pt idx="46">
                  <c:v>633671.2157879147</c:v>
                </c:pt>
                <c:pt idx="47">
                  <c:v>637185.35305836331</c:v>
                </c:pt>
                <c:pt idx="48">
                  <c:v>637308.27666128788</c:v>
                </c:pt>
                <c:pt idx="49">
                  <c:v>640972.67831705697</c:v>
                </c:pt>
                <c:pt idx="50">
                  <c:v>649149.57521209877</c:v>
                </c:pt>
                <c:pt idx="51">
                  <c:v>651781.66590219701</c:v>
                </c:pt>
                <c:pt idx="52">
                  <c:v>647713.70896612143</c:v>
                </c:pt>
                <c:pt idx="53">
                  <c:v>649326.98728105228</c:v>
                </c:pt>
                <c:pt idx="54">
                  <c:v>655912.69482884184</c:v>
                </c:pt>
                <c:pt idx="55">
                  <c:v>659527.92034883704</c:v>
                </c:pt>
                <c:pt idx="56">
                  <c:v>660701.91709469701</c:v>
                </c:pt>
                <c:pt idx="57">
                  <c:v>654679.84060584195</c:v>
                </c:pt>
                <c:pt idx="58">
                  <c:v>657791.97783375299</c:v>
                </c:pt>
                <c:pt idx="59">
                  <c:v>667793.80601329857</c:v>
                </c:pt>
                <c:pt idx="60">
                  <c:v>669848.52869414561</c:v>
                </c:pt>
                <c:pt idx="61">
                  <c:v>672272.90884196851</c:v>
                </c:pt>
                <c:pt idx="62">
                  <c:v>669742.44258663792</c:v>
                </c:pt>
                <c:pt idx="63">
                  <c:v>678638.01310672611</c:v>
                </c:pt>
                <c:pt idx="64">
                  <c:v>671964.82836879429</c:v>
                </c:pt>
                <c:pt idx="65">
                  <c:v>679860.0638950296</c:v>
                </c:pt>
                <c:pt idx="66">
                  <c:v>676457.51025586808</c:v>
                </c:pt>
                <c:pt idx="67">
                  <c:v>677435.28320696438</c:v>
                </c:pt>
                <c:pt idx="68">
                  <c:v>680300.28541315359</c:v>
                </c:pt>
                <c:pt idx="69">
                  <c:v>675555.12565262802</c:v>
                </c:pt>
                <c:pt idx="70">
                  <c:v>671911.14739166445</c:v>
                </c:pt>
                <c:pt idx="71">
                  <c:v>675693.03528923332</c:v>
                </c:pt>
                <c:pt idx="72">
                  <c:v>679819.01148465229</c:v>
                </c:pt>
                <c:pt idx="73">
                  <c:v>680538.14761275973</c:v>
                </c:pt>
                <c:pt idx="74">
                  <c:v>682176.691143809</c:v>
                </c:pt>
                <c:pt idx="75">
                  <c:v>683809.85317157721</c:v>
                </c:pt>
                <c:pt idx="76">
                  <c:v>682529.26633581473</c:v>
                </c:pt>
                <c:pt idx="77">
                  <c:v>674272.57847655192</c:v>
                </c:pt>
                <c:pt idx="78">
                  <c:v>669351.18604963121</c:v>
                </c:pt>
                <c:pt idx="79">
                  <c:v>668714.15955597174</c:v>
                </c:pt>
                <c:pt idx="80">
                  <c:v>672721.97812020557</c:v>
                </c:pt>
                <c:pt idx="81">
                  <c:v>675084.68150616472</c:v>
                </c:pt>
                <c:pt idx="82">
                  <c:v>681446.27454131527</c:v>
                </c:pt>
                <c:pt idx="83">
                  <c:v>685481.21603324637</c:v>
                </c:pt>
                <c:pt idx="84">
                  <c:v>684376.83463829232</c:v>
                </c:pt>
                <c:pt idx="85">
                  <c:v>686677.73499766388</c:v>
                </c:pt>
                <c:pt idx="86">
                  <c:v>688960.81807277107</c:v>
                </c:pt>
                <c:pt idx="87">
                  <c:v>690481.42075848312</c:v>
                </c:pt>
                <c:pt idx="88">
                  <c:v>689359.3640930726</c:v>
                </c:pt>
                <c:pt idx="89">
                  <c:v>693924.1365047904</c:v>
                </c:pt>
                <c:pt idx="90">
                  <c:v>692035.91386430699</c:v>
                </c:pt>
                <c:pt idx="91">
                  <c:v>689024.85716144159</c:v>
                </c:pt>
                <c:pt idx="92">
                  <c:v>693580.17013527604</c:v>
                </c:pt>
                <c:pt idx="93">
                  <c:v>701488.88540646457</c:v>
                </c:pt>
                <c:pt idx="94">
                  <c:v>703264.36617704423</c:v>
                </c:pt>
                <c:pt idx="95">
                  <c:v>712067.46602195536</c:v>
                </c:pt>
                <c:pt idx="96">
                  <c:v>711956.56331792451</c:v>
                </c:pt>
                <c:pt idx="97">
                  <c:v>716914.07859007851</c:v>
                </c:pt>
                <c:pt idx="98">
                  <c:v>721371.7674297269</c:v>
                </c:pt>
                <c:pt idx="99">
                  <c:v>728517.0377863344</c:v>
                </c:pt>
                <c:pt idx="100">
                  <c:v>736712.18420708599</c:v>
                </c:pt>
                <c:pt idx="101">
                  <c:v>744180.70043131639</c:v>
                </c:pt>
                <c:pt idx="102">
                  <c:v>748227.92354700307</c:v>
                </c:pt>
                <c:pt idx="103">
                  <c:v>755488.50927487353</c:v>
                </c:pt>
                <c:pt idx="104">
                  <c:v>761950.03558718855</c:v>
                </c:pt>
                <c:pt idx="105">
                  <c:v>768495.32825511578</c:v>
                </c:pt>
                <c:pt idx="106">
                  <c:v>774848.56414547795</c:v>
                </c:pt>
                <c:pt idx="107">
                  <c:v>769166.27314668521</c:v>
                </c:pt>
                <c:pt idx="108">
                  <c:v>779737.29193178925</c:v>
                </c:pt>
                <c:pt idx="109">
                  <c:v>784503.48629093659</c:v>
                </c:pt>
                <c:pt idx="110">
                  <c:v>789539.623160952</c:v>
                </c:pt>
                <c:pt idx="111">
                  <c:v>797242.43268806348</c:v>
                </c:pt>
                <c:pt idx="112">
                  <c:v>798289.61588825821</c:v>
                </c:pt>
                <c:pt idx="113">
                  <c:v>802632.38186660048</c:v>
                </c:pt>
                <c:pt idx="114">
                  <c:v>797563.40207814297</c:v>
                </c:pt>
                <c:pt idx="115">
                  <c:v>805423.71703479567</c:v>
                </c:pt>
                <c:pt idx="116">
                  <c:v>803010.13169656147</c:v>
                </c:pt>
                <c:pt idx="117">
                  <c:v>807407.56766360672</c:v>
                </c:pt>
                <c:pt idx="118">
                  <c:v>811624.06781257351</c:v>
                </c:pt>
                <c:pt idx="119">
                  <c:v>815674.27464541071</c:v>
                </c:pt>
                <c:pt idx="120">
                  <c:v>821097.63789670926</c:v>
                </c:pt>
                <c:pt idx="121">
                  <c:v>825778.84753677319</c:v>
                </c:pt>
                <c:pt idx="122">
                  <c:v>832052.34197251685</c:v>
                </c:pt>
                <c:pt idx="123">
                  <c:v>840865.35072666768</c:v>
                </c:pt>
                <c:pt idx="124">
                  <c:v>862984.35866297211</c:v>
                </c:pt>
                <c:pt idx="125">
                  <c:v>871525.07927546441</c:v>
                </c:pt>
                <c:pt idx="126">
                  <c:v>891007.3820936149</c:v>
                </c:pt>
                <c:pt idx="127">
                  <c:v>896804.55449760472</c:v>
                </c:pt>
                <c:pt idx="128">
                  <c:v>904763.02233484574</c:v>
                </c:pt>
                <c:pt idx="129">
                  <c:v>912811.808739634</c:v>
                </c:pt>
                <c:pt idx="130">
                  <c:v>919058.55916500522</c:v>
                </c:pt>
                <c:pt idx="131">
                  <c:v>929543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8-4C3D-96D3-73A62ACD1D03}"/>
            </c:ext>
          </c:extLst>
        </c:ser>
        <c:ser>
          <c:idx val="1"/>
          <c:order val="1"/>
          <c:tx>
            <c:strRef>
              <c:f>Grafico2!$C$1</c:f>
              <c:strCache>
                <c:ptCount val="1"/>
                <c:pt idx="0">
                  <c:v>Pessoas Jurídicas</c:v>
                </c:pt>
              </c:strCache>
            </c:strRef>
          </c:tx>
          <c:spPr>
            <a:ln w="47625" cap="rnd">
              <a:solidFill>
                <a:srgbClr val="300FF9"/>
              </a:solidFill>
              <a:round/>
            </a:ln>
            <a:effectLst/>
          </c:spPr>
          <c:marker>
            <c:symbol val="none"/>
          </c:marker>
          <c:cat>
            <c:numRef>
              <c:f>Grafico2!$A$2:$A$134</c:f>
              <c:numCache>
                <c:formatCode>mmm\-yy</c:formatCode>
                <c:ptCount val="133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</c:numCache>
            </c:numRef>
          </c:cat>
          <c:val>
            <c:numRef>
              <c:f>Grafico2!$C$2:$C$134</c:f>
              <c:numCache>
                <c:formatCode>_(* #,##0_);_(* \(#,##0\);_(* "-"_);_(@_)</c:formatCode>
                <c:ptCount val="133"/>
                <c:pt idx="0">
                  <c:v>55914.675022381372</c:v>
                </c:pt>
                <c:pt idx="1">
                  <c:v>57424.89488776822</c:v>
                </c:pt>
                <c:pt idx="2">
                  <c:v>59075.939179214634</c:v>
                </c:pt>
                <c:pt idx="3">
                  <c:v>59884.875109852554</c:v>
                </c:pt>
                <c:pt idx="4">
                  <c:v>60977.389787811255</c:v>
                </c:pt>
                <c:pt idx="5">
                  <c:v>62803.74509614455</c:v>
                </c:pt>
                <c:pt idx="6">
                  <c:v>63500.2460828607</c:v>
                </c:pt>
                <c:pt idx="7">
                  <c:v>65044.979376498792</c:v>
                </c:pt>
                <c:pt idx="8">
                  <c:v>65838.033727134141</c:v>
                </c:pt>
                <c:pt idx="9">
                  <c:v>67007.426808429838</c:v>
                </c:pt>
                <c:pt idx="10">
                  <c:v>67993.120966220042</c:v>
                </c:pt>
                <c:pt idx="11">
                  <c:v>68781.266110121011</c:v>
                </c:pt>
                <c:pt idx="12">
                  <c:v>69143.20157879898</c:v>
                </c:pt>
                <c:pt idx="13">
                  <c:v>71850.963375949243</c:v>
                </c:pt>
                <c:pt idx="14">
                  <c:v>72709.042663095461</c:v>
                </c:pt>
                <c:pt idx="15">
                  <c:v>73486.71681247621</c:v>
                </c:pt>
                <c:pt idx="16">
                  <c:v>74863.791143423659</c:v>
                </c:pt>
                <c:pt idx="17">
                  <c:v>75923.819120961693</c:v>
                </c:pt>
                <c:pt idx="18">
                  <c:v>77025.192153199445</c:v>
                </c:pt>
                <c:pt idx="19">
                  <c:v>79334.923248466846</c:v>
                </c:pt>
                <c:pt idx="20">
                  <c:v>80688.215816703625</c:v>
                </c:pt>
                <c:pt idx="21">
                  <c:v>81660.171323529416</c:v>
                </c:pt>
                <c:pt idx="22">
                  <c:v>82335.38460133347</c:v>
                </c:pt>
                <c:pt idx="23">
                  <c:v>83462.541950731757</c:v>
                </c:pt>
                <c:pt idx="24">
                  <c:v>83981.656476121585</c:v>
                </c:pt>
                <c:pt idx="25">
                  <c:v>84261.179196981961</c:v>
                </c:pt>
                <c:pt idx="26">
                  <c:v>86169.722550600054</c:v>
                </c:pt>
                <c:pt idx="27">
                  <c:v>87588.269616991034</c:v>
                </c:pt>
                <c:pt idx="28">
                  <c:v>89892.78398444406</c:v>
                </c:pt>
                <c:pt idx="29">
                  <c:v>91420.764886973368</c:v>
                </c:pt>
                <c:pt idx="30">
                  <c:v>91720.178605622787</c:v>
                </c:pt>
                <c:pt idx="31">
                  <c:v>92443.998618665297</c:v>
                </c:pt>
                <c:pt idx="32">
                  <c:v>92838.044596912543</c:v>
                </c:pt>
                <c:pt idx="33">
                  <c:v>93745.40262619374</c:v>
                </c:pt>
                <c:pt idx="34">
                  <c:v>94284.026108332633</c:v>
                </c:pt>
                <c:pt idx="35">
                  <c:v>95399.966239027694</c:v>
                </c:pt>
                <c:pt idx="36">
                  <c:v>93712.110669975184</c:v>
                </c:pt>
                <c:pt idx="37">
                  <c:v>94119.516213560433</c:v>
                </c:pt>
                <c:pt idx="38">
                  <c:v>90558.802134840284</c:v>
                </c:pt>
                <c:pt idx="39">
                  <c:v>90487.942808165826</c:v>
                </c:pt>
                <c:pt idx="40">
                  <c:v>90325.097252238353</c:v>
                </c:pt>
                <c:pt idx="41">
                  <c:v>90830.485661708328</c:v>
                </c:pt>
                <c:pt idx="42">
                  <c:v>90943.572684553568</c:v>
                </c:pt>
                <c:pt idx="43">
                  <c:v>91471.085230280572</c:v>
                </c:pt>
                <c:pt idx="44">
                  <c:v>91545.946978207125</c:v>
                </c:pt>
                <c:pt idx="45">
                  <c:v>91642.418975275534</c:v>
                </c:pt>
                <c:pt idx="46">
                  <c:v>91509.761848341237</c:v>
                </c:pt>
                <c:pt idx="47">
                  <c:v>91594.646498930117</c:v>
                </c:pt>
                <c:pt idx="48">
                  <c:v>90731.140824409551</c:v>
                </c:pt>
                <c:pt idx="49">
                  <c:v>90606.661869447082</c:v>
                </c:pt>
                <c:pt idx="50">
                  <c:v>91180.576318701569</c:v>
                </c:pt>
                <c:pt idx="51">
                  <c:v>91747.644891617936</c:v>
                </c:pt>
                <c:pt idx="52">
                  <c:v>90420.144129672888</c:v>
                </c:pt>
                <c:pt idx="53">
                  <c:v>90349.864961116342</c:v>
                </c:pt>
                <c:pt idx="54">
                  <c:v>90096.74974508374</c:v>
                </c:pt>
                <c:pt idx="55">
                  <c:v>89691.856249999983</c:v>
                </c:pt>
                <c:pt idx="56">
                  <c:v>89488.115893800161</c:v>
                </c:pt>
                <c:pt idx="57">
                  <c:v>89059.412477461214</c:v>
                </c:pt>
                <c:pt idx="58">
                  <c:v>88540.271320618907</c:v>
                </c:pt>
                <c:pt idx="59">
                  <c:v>87981.201503324643</c:v>
                </c:pt>
                <c:pt idx="60">
                  <c:v>86851.480401357097</c:v>
                </c:pt>
                <c:pt idx="61">
                  <c:v>86136.527491532732</c:v>
                </c:pt>
                <c:pt idx="62">
                  <c:v>84514.774991068218</c:v>
                </c:pt>
                <c:pt idx="63">
                  <c:v>84418.302174852346</c:v>
                </c:pt>
                <c:pt idx="64">
                  <c:v>82257.93049645389</c:v>
                </c:pt>
                <c:pt idx="65">
                  <c:v>81562.655066676176</c:v>
                </c:pt>
                <c:pt idx="66">
                  <c:v>79579.979981673372</c:v>
                </c:pt>
                <c:pt idx="67">
                  <c:v>77308.876017972492</c:v>
                </c:pt>
                <c:pt idx="68">
                  <c:v>75906.838673412043</c:v>
                </c:pt>
                <c:pt idx="69">
                  <c:v>73557.858545074836</c:v>
                </c:pt>
                <c:pt idx="70">
                  <c:v>71624.322522771181</c:v>
                </c:pt>
                <c:pt idx="71">
                  <c:v>70565.52352615555</c:v>
                </c:pt>
                <c:pt idx="72">
                  <c:v>69373.895037238108</c:v>
                </c:pt>
                <c:pt idx="73">
                  <c:v>68167.847105427762</c:v>
                </c:pt>
                <c:pt idx="74">
                  <c:v>66685.535952248756</c:v>
                </c:pt>
                <c:pt idx="75">
                  <c:v>65213.802703639521</c:v>
                </c:pt>
                <c:pt idx="76">
                  <c:v>63018.924179762886</c:v>
                </c:pt>
                <c:pt idx="77">
                  <c:v>61067.667253998377</c:v>
                </c:pt>
                <c:pt idx="78">
                  <c:v>59542.569014084511</c:v>
                </c:pt>
                <c:pt idx="79">
                  <c:v>58073.750300922839</c:v>
                </c:pt>
                <c:pt idx="80">
                  <c:v>56953.196584617443</c:v>
                </c:pt>
                <c:pt idx="81">
                  <c:v>55403.736087970683</c:v>
                </c:pt>
                <c:pt idx="82">
                  <c:v>54383.21668675507</c:v>
                </c:pt>
                <c:pt idx="83">
                  <c:v>53093.170319726538</c:v>
                </c:pt>
                <c:pt idx="84">
                  <c:v>51503.081710499908</c:v>
                </c:pt>
                <c:pt idx="85">
                  <c:v>51002.035912155414</c:v>
                </c:pt>
                <c:pt idx="86">
                  <c:v>50278.754231640691</c:v>
                </c:pt>
                <c:pt idx="87">
                  <c:v>48977.274517631413</c:v>
                </c:pt>
                <c:pt idx="88">
                  <c:v>47187.127578001069</c:v>
                </c:pt>
                <c:pt idx="89">
                  <c:v>45722.445986124891</c:v>
                </c:pt>
                <c:pt idx="90">
                  <c:v>44430.454146181597</c:v>
                </c:pt>
                <c:pt idx="91">
                  <c:v>43074.812280473539</c:v>
                </c:pt>
                <c:pt idx="92">
                  <c:v>42035.397372528634</c:v>
                </c:pt>
                <c:pt idx="93">
                  <c:v>41251.854260528911</c:v>
                </c:pt>
                <c:pt idx="94">
                  <c:v>39467.950344469013</c:v>
                </c:pt>
                <c:pt idx="95">
                  <c:v>37734.834161003673</c:v>
                </c:pt>
                <c:pt idx="96">
                  <c:v>36583.649065694386</c:v>
                </c:pt>
                <c:pt idx="97">
                  <c:v>35539.999086161886</c:v>
                </c:pt>
                <c:pt idx="98">
                  <c:v>35997.599817387345</c:v>
                </c:pt>
                <c:pt idx="99">
                  <c:v>36591.599947790906</c:v>
                </c:pt>
                <c:pt idx="100">
                  <c:v>37167.033206955166</c:v>
                </c:pt>
                <c:pt idx="101">
                  <c:v>36465.52045484251</c:v>
                </c:pt>
                <c:pt idx="102">
                  <c:v>35775.258093875964</c:v>
                </c:pt>
                <c:pt idx="103">
                  <c:v>34751.536775197827</c:v>
                </c:pt>
                <c:pt idx="104">
                  <c:v>33449.7943707538</c:v>
                </c:pt>
                <c:pt idx="105">
                  <c:v>32861.746175198496</c:v>
                </c:pt>
                <c:pt idx="106">
                  <c:v>32252.11007402639</c:v>
                </c:pt>
                <c:pt idx="107">
                  <c:v>30934.552992479301</c:v>
                </c:pt>
                <c:pt idx="108">
                  <c:v>30323.841180962074</c:v>
                </c:pt>
                <c:pt idx="109">
                  <c:v>30074.557121096721</c:v>
                </c:pt>
                <c:pt idx="110">
                  <c:v>29110.000252573082</c:v>
                </c:pt>
                <c:pt idx="111">
                  <c:v>28883.364146541393</c:v>
                </c:pt>
                <c:pt idx="112">
                  <c:v>28485.057679117035</c:v>
                </c:pt>
                <c:pt idx="113">
                  <c:v>28619.860283644019</c:v>
                </c:pt>
                <c:pt idx="114">
                  <c:v>28291.359664580417</c:v>
                </c:pt>
                <c:pt idx="115">
                  <c:v>28287.562602118</c:v>
                </c:pt>
                <c:pt idx="116">
                  <c:v>28387.140218103807</c:v>
                </c:pt>
                <c:pt idx="117">
                  <c:v>28484.305952028426</c:v>
                </c:pt>
                <c:pt idx="118">
                  <c:v>28494.524016953143</c:v>
                </c:pt>
                <c:pt idx="119">
                  <c:v>28611.108545305353</c:v>
                </c:pt>
                <c:pt idx="120">
                  <c:v>28793.254479447241</c:v>
                </c:pt>
                <c:pt idx="121">
                  <c:v>29296.480504319399</c:v>
                </c:pt>
                <c:pt idx="122">
                  <c:v>29745.606656230062</c:v>
                </c:pt>
                <c:pt idx="123">
                  <c:v>30655.069981906257</c:v>
                </c:pt>
                <c:pt idx="124">
                  <c:v>31900.388020986848</c:v>
                </c:pt>
                <c:pt idx="125">
                  <c:v>33212.16325570453</c:v>
                </c:pt>
                <c:pt idx="126">
                  <c:v>33517.53807917628</c:v>
                </c:pt>
                <c:pt idx="127">
                  <c:v>34137.902418830199</c:v>
                </c:pt>
                <c:pt idx="128">
                  <c:v>35111.927868466024</c:v>
                </c:pt>
                <c:pt idx="129">
                  <c:v>35914.345115567834</c:v>
                </c:pt>
                <c:pt idx="130">
                  <c:v>36879.199249442943</c:v>
                </c:pt>
                <c:pt idx="131">
                  <c:v>37033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8-4C3D-96D3-73A62ACD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29151"/>
        <c:axId val="1184133727"/>
      </c:lineChart>
      <c:dateAx>
        <c:axId val="118412915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133727"/>
        <c:crosses val="autoZero"/>
        <c:auto val="1"/>
        <c:lblOffset val="100"/>
        <c:baseTimeUnit val="months"/>
        <c:majorUnit val="6"/>
        <c:majorTimeUnit val="months"/>
        <c:minorUnit val="2"/>
        <c:minorTimeUnit val="months"/>
      </c:dateAx>
      <c:valAx>
        <c:axId val="11841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u="none" strike="noStrike" baseline="0">
                    <a:effectLst/>
                  </a:rPr>
                  <a:t>milhões</a:t>
                </a:r>
                <a:endParaRPr lang="pt-BR" sz="1800"/>
              </a:p>
            </c:rich>
          </c:tx>
          <c:layout>
            <c:manualLayout>
              <c:xMode val="edge"/>
              <c:yMode val="edge"/>
              <c:x val="3.7070373285081136E-2"/>
              <c:y val="0.3204788600586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129151"/>
        <c:crosses val="autoZero"/>
        <c:crossBetween val="between"/>
        <c:majorUnit val="200000"/>
        <c:minorUnit val="4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53639596019511"/>
          <c:y val="0.88682280883457021"/>
          <c:w val="0.70468008669265059"/>
          <c:h val="7.8089488585198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65430680280871"/>
          <c:y val="6.6761322350956012E-2"/>
          <c:w val="0.54285737558661973"/>
          <c:h val="0.65170981902872616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rgbClr val="291C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FC-48BD-BF04-8A8634780D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8FC-48BD-BF04-8A8634780DFE}"/>
              </c:ext>
            </c:extLst>
          </c:dPt>
          <c:dPt>
            <c:idx val="2"/>
            <c:bubble3D val="0"/>
            <c:explosion val="4"/>
            <c:spPr>
              <a:solidFill>
                <a:srgbClr val="FF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C-48BD-BF04-8A8634780DFE}"/>
              </c:ext>
            </c:extLst>
          </c:dPt>
          <c:dPt>
            <c:idx val="3"/>
            <c:bubble3D val="0"/>
            <c:spPr>
              <a:solidFill>
                <a:srgbClr val="E303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C-48BD-BF04-8A8634780DFE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8FC-48BD-BF04-8A8634780DFE}"/>
              </c:ext>
            </c:extLst>
          </c:dPt>
          <c:dPt>
            <c:idx val="5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C-48BD-BF04-8A8634780DFE}"/>
              </c:ext>
            </c:extLst>
          </c:dPt>
          <c:dLbls>
            <c:dLbl>
              <c:idx val="0"/>
              <c:layout>
                <c:manualLayout>
                  <c:x val="-0.1865852935948332"/>
                  <c:y val="1.8690377852199687E-2"/>
                </c:manualLayout>
              </c:layout>
              <c:tx>
                <c:rich>
                  <a:bodyPr/>
                  <a:lstStyle/>
                  <a:p>
                    <a:fld id="{C562FDCA-4933-4732-9152-D382DC52EFB1}" type="VALUE">
                      <a:rPr lang="en-US" sz="1400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8FC-48BD-BF04-8A8634780DFE}"/>
                </c:ext>
              </c:extLst>
            </c:dLbl>
            <c:dLbl>
              <c:idx val="1"/>
              <c:layout>
                <c:manualLayout>
                  <c:x val="0.14293531976269366"/>
                  <c:y val="-6.0845387355344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FC-48BD-BF04-8A8634780DFE}"/>
                </c:ext>
              </c:extLst>
            </c:dLbl>
            <c:dLbl>
              <c:idx val="2"/>
              <c:layout>
                <c:manualLayout>
                  <c:x val="0.12127107988440632"/>
                  <c:y val="0.10212491779650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FC-48BD-BF04-8A8634780DFE}"/>
                </c:ext>
              </c:extLst>
            </c:dLbl>
            <c:dLbl>
              <c:idx val="3"/>
              <c:layout>
                <c:manualLayout>
                  <c:x val="7.1088941212093498E-2"/>
                  <c:y val="9.4313243311739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FC-48BD-BF04-8A8634780DFE}"/>
                </c:ext>
              </c:extLst>
            </c:dLbl>
            <c:dLbl>
              <c:idx val="4"/>
              <c:layout>
                <c:manualLayout>
                  <c:x val="5.4870500068601925E-2"/>
                  <c:y val="0.100106127728673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FC-48BD-BF04-8A8634780DFE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FC-48BD-BF04-8A8634780D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Grafico1!$A$2:$A$7</c:f>
              <c:strCache>
                <c:ptCount val="6"/>
                <c:pt idx="0">
                  <c:v>Caixa Econômica Federal</c:v>
                </c:pt>
                <c:pt idx="1">
                  <c:v>Itaú</c:v>
                </c:pt>
                <c:pt idx="2">
                  <c:v>Bradesco</c:v>
                </c:pt>
                <c:pt idx="3">
                  <c:v>Santander</c:v>
                </c:pt>
                <c:pt idx="4">
                  <c:v>Banco do Brasil</c:v>
                </c:pt>
                <c:pt idx="5">
                  <c:v>Demais bancos</c:v>
                </c:pt>
              </c:strCache>
            </c:strRef>
          </c:cat>
          <c:val>
            <c:numRef>
              <c:f>Grafico1!$B$2:$B$7</c:f>
              <c:numCache>
                <c:formatCode>0%</c:formatCode>
                <c:ptCount val="6"/>
                <c:pt idx="0">
                  <c:v>0.54</c:v>
                </c:pt>
                <c:pt idx="1">
                  <c:v>0.22</c:v>
                </c:pt>
                <c:pt idx="2">
                  <c:v>0.12</c:v>
                </c:pt>
                <c:pt idx="3">
                  <c:v>0.05</c:v>
                </c:pt>
                <c:pt idx="4">
                  <c:v>0.03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C-48BD-BF04-8A863478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433871971700601E-2"/>
          <c:y val="0.77153609225588105"/>
          <c:w val="0.90379697171758266"/>
          <c:h val="0.20608641872343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82237503471532E-2"/>
          <c:y val="3.1541499328385549E-2"/>
          <c:w val="0.90715983899926067"/>
          <c:h val="0.80630049828365191"/>
        </c:manualLayout>
      </c:layout>
      <c:lineChart>
        <c:grouping val="standard"/>
        <c:varyColors val="0"/>
        <c:ser>
          <c:idx val="0"/>
          <c:order val="0"/>
          <c:tx>
            <c:strRef>
              <c:f>'Gráfico 3'!$I$1</c:f>
              <c:strCache>
                <c:ptCount val="1"/>
                <c:pt idx="0">
                  <c:v>Pessoas Jurídicas</c:v>
                </c:pt>
              </c:strCache>
            </c:strRef>
          </c:tx>
          <c:spPr>
            <a:ln w="44450" cap="rnd">
              <a:solidFill>
                <a:srgbClr val="300FF9"/>
              </a:solidFill>
              <a:round/>
            </a:ln>
            <a:effectLst/>
          </c:spPr>
          <c:marker>
            <c:symbol val="none"/>
          </c:marker>
          <c:cat>
            <c:numRef>
              <c:f>'Gráfico 3'!$A$2:$A$132</c:f>
              <c:numCache>
                <c:formatCode>mmm\-yy</c:formatCode>
                <c:ptCount val="131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  <c:pt idx="11">
                  <c:v>41275</c:v>
                </c:pt>
                <c:pt idx="12">
                  <c:v>41306</c:v>
                </c:pt>
                <c:pt idx="13">
                  <c:v>41334</c:v>
                </c:pt>
                <c:pt idx="14">
                  <c:v>41365</c:v>
                </c:pt>
                <c:pt idx="15">
                  <c:v>41395</c:v>
                </c:pt>
                <c:pt idx="16">
                  <c:v>41426</c:v>
                </c:pt>
                <c:pt idx="17">
                  <c:v>41456</c:v>
                </c:pt>
                <c:pt idx="18">
                  <c:v>41487</c:v>
                </c:pt>
                <c:pt idx="19">
                  <c:v>41518</c:v>
                </c:pt>
                <c:pt idx="20">
                  <c:v>41548</c:v>
                </c:pt>
                <c:pt idx="21">
                  <c:v>41579</c:v>
                </c:pt>
                <c:pt idx="22">
                  <c:v>41609</c:v>
                </c:pt>
                <c:pt idx="23">
                  <c:v>41640</c:v>
                </c:pt>
                <c:pt idx="24">
                  <c:v>41671</c:v>
                </c:pt>
                <c:pt idx="25">
                  <c:v>41699</c:v>
                </c:pt>
                <c:pt idx="26">
                  <c:v>41730</c:v>
                </c:pt>
                <c:pt idx="27">
                  <c:v>41760</c:v>
                </c:pt>
                <c:pt idx="28">
                  <c:v>41791</c:v>
                </c:pt>
                <c:pt idx="29">
                  <c:v>41821</c:v>
                </c:pt>
                <c:pt idx="30">
                  <c:v>41852</c:v>
                </c:pt>
                <c:pt idx="31">
                  <c:v>41883</c:v>
                </c:pt>
                <c:pt idx="32">
                  <c:v>41913</c:v>
                </c:pt>
                <c:pt idx="33">
                  <c:v>41944</c:v>
                </c:pt>
                <c:pt idx="34">
                  <c:v>41974</c:v>
                </c:pt>
                <c:pt idx="35">
                  <c:v>42005</c:v>
                </c:pt>
                <c:pt idx="36">
                  <c:v>42036</c:v>
                </c:pt>
                <c:pt idx="37">
                  <c:v>42064</c:v>
                </c:pt>
                <c:pt idx="38">
                  <c:v>42095</c:v>
                </c:pt>
                <c:pt idx="39">
                  <c:v>42125</c:v>
                </c:pt>
                <c:pt idx="40">
                  <c:v>42156</c:v>
                </c:pt>
                <c:pt idx="41">
                  <c:v>42186</c:v>
                </c:pt>
                <c:pt idx="42">
                  <c:v>42217</c:v>
                </c:pt>
                <c:pt idx="43">
                  <c:v>42248</c:v>
                </c:pt>
                <c:pt idx="44">
                  <c:v>42278</c:v>
                </c:pt>
                <c:pt idx="45">
                  <c:v>42309</c:v>
                </c:pt>
                <c:pt idx="46">
                  <c:v>42339</c:v>
                </c:pt>
                <c:pt idx="47">
                  <c:v>42370</c:v>
                </c:pt>
                <c:pt idx="48">
                  <c:v>42401</c:v>
                </c:pt>
                <c:pt idx="49">
                  <c:v>42430</c:v>
                </c:pt>
                <c:pt idx="50">
                  <c:v>42461</c:v>
                </c:pt>
                <c:pt idx="51">
                  <c:v>42491</c:v>
                </c:pt>
                <c:pt idx="52">
                  <c:v>42522</c:v>
                </c:pt>
                <c:pt idx="53">
                  <c:v>42552</c:v>
                </c:pt>
                <c:pt idx="54">
                  <c:v>42583</c:v>
                </c:pt>
                <c:pt idx="55">
                  <c:v>42614</c:v>
                </c:pt>
                <c:pt idx="56">
                  <c:v>42644</c:v>
                </c:pt>
                <c:pt idx="57">
                  <c:v>42675</c:v>
                </c:pt>
                <c:pt idx="58">
                  <c:v>42705</c:v>
                </c:pt>
                <c:pt idx="59">
                  <c:v>42736</c:v>
                </c:pt>
                <c:pt idx="60">
                  <c:v>42767</c:v>
                </c:pt>
                <c:pt idx="61">
                  <c:v>42795</c:v>
                </c:pt>
                <c:pt idx="62">
                  <c:v>42826</c:v>
                </c:pt>
                <c:pt idx="63">
                  <c:v>42856</c:v>
                </c:pt>
                <c:pt idx="64">
                  <c:v>42887</c:v>
                </c:pt>
                <c:pt idx="65">
                  <c:v>42917</c:v>
                </c:pt>
                <c:pt idx="66">
                  <c:v>42948</c:v>
                </c:pt>
                <c:pt idx="67">
                  <c:v>42979</c:v>
                </c:pt>
                <c:pt idx="68">
                  <c:v>43009</c:v>
                </c:pt>
                <c:pt idx="69">
                  <c:v>43040</c:v>
                </c:pt>
                <c:pt idx="70">
                  <c:v>43070</c:v>
                </c:pt>
                <c:pt idx="71">
                  <c:v>43101</c:v>
                </c:pt>
                <c:pt idx="72">
                  <c:v>43132</c:v>
                </c:pt>
                <c:pt idx="73">
                  <c:v>43160</c:v>
                </c:pt>
                <c:pt idx="74">
                  <c:v>43191</c:v>
                </c:pt>
                <c:pt idx="75">
                  <c:v>43221</c:v>
                </c:pt>
                <c:pt idx="76">
                  <c:v>43252</c:v>
                </c:pt>
                <c:pt idx="77">
                  <c:v>43282</c:v>
                </c:pt>
                <c:pt idx="78">
                  <c:v>43313</c:v>
                </c:pt>
                <c:pt idx="79">
                  <c:v>43344</c:v>
                </c:pt>
                <c:pt idx="80">
                  <c:v>43374</c:v>
                </c:pt>
                <c:pt idx="81">
                  <c:v>43405</c:v>
                </c:pt>
                <c:pt idx="82">
                  <c:v>43435</c:v>
                </c:pt>
                <c:pt idx="83">
                  <c:v>43466</c:v>
                </c:pt>
                <c:pt idx="84">
                  <c:v>43497</c:v>
                </c:pt>
                <c:pt idx="85">
                  <c:v>43525</c:v>
                </c:pt>
                <c:pt idx="86">
                  <c:v>43556</c:v>
                </c:pt>
                <c:pt idx="87">
                  <c:v>43586</c:v>
                </c:pt>
                <c:pt idx="88">
                  <c:v>43617</c:v>
                </c:pt>
                <c:pt idx="89">
                  <c:v>43647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  <c:pt idx="107">
                  <c:v>44197</c:v>
                </c:pt>
                <c:pt idx="108">
                  <c:v>44228</c:v>
                </c:pt>
                <c:pt idx="109">
                  <c:v>44256</c:v>
                </c:pt>
                <c:pt idx="110">
                  <c:v>44287</c:v>
                </c:pt>
                <c:pt idx="111">
                  <c:v>44317</c:v>
                </c:pt>
                <c:pt idx="112">
                  <c:v>44348</c:v>
                </c:pt>
                <c:pt idx="113">
                  <c:v>44378</c:v>
                </c:pt>
                <c:pt idx="114">
                  <c:v>44409</c:v>
                </c:pt>
                <c:pt idx="115">
                  <c:v>44440</c:v>
                </c:pt>
                <c:pt idx="116">
                  <c:v>44470</c:v>
                </c:pt>
                <c:pt idx="117">
                  <c:v>44501</c:v>
                </c:pt>
                <c:pt idx="118">
                  <c:v>44531</c:v>
                </c:pt>
                <c:pt idx="119">
                  <c:v>44562</c:v>
                </c:pt>
                <c:pt idx="120">
                  <c:v>44593</c:v>
                </c:pt>
                <c:pt idx="121">
                  <c:v>44621</c:v>
                </c:pt>
                <c:pt idx="122">
                  <c:v>44652</c:v>
                </c:pt>
                <c:pt idx="123">
                  <c:v>44682</c:v>
                </c:pt>
                <c:pt idx="124">
                  <c:v>44713</c:v>
                </c:pt>
                <c:pt idx="125">
                  <c:v>44743</c:v>
                </c:pt>
                <c:pt idx="126">
                  <c:v>44774</c:v>
                </c:pt>
                <c:pt idx="127">
                  <c:v>44805</c:v>
                </c:pt>
                <c:pt idx="128">
                  <c:v>44835</c:v>
                </c:pt>
                <c:pt idx="129">
                  <c:v>44866</c:v>
                </c:pt>
                <c:pt idx="130">
                  <c:v>44896</c:v>
                </c:pt>
              </c:numCache>
            </c:numRef>
          </c:cat>
          <c:val>
            <c:numRef>
              <c:f>'Gráfico 3'!$I$2:$I$132</c:f>
              <c:numCache>
                <c:formatCode>_(* #,##0.00_);_(* \(#,##0.00\);_(* "-"??_);_(@_)</c:formatCode>
                <c:ptCount val="131"/>
                <c:pt idx="0">
                  <c:v>10.11</c:v>
                </c:pt>
                <c:pt idx="1">
                  <c:v>10.81</c:v>
                </c:pt>
                <c:pt idx="2">
                  <c:v>11</c:v>
                </c:pt>
                <c:pt idx="3">
                  <c:v>9.52</c:v>
                </c:pt>
                <c:pt idx="4">
                  <c:v>10.19</c:v>
                </c:pt>
                <c:pt idx="5">
                  <c:v>9.3800000000000008</c:v>
                </c:pt>
                <c:pt idx="6">
                  <c:v>10.34</c:v>
                </c:pt>
                <c:pt idx="7">
                  <c:v>10.49</c:v>
                </c:pt>
                <c:pt idx="8">
                  <c:v>10.36</c:v>
                </c:pt>
                <c:pt idx="9">
                  <c:v>10.199999999999999</c:v>
                </c:pt>
                <c:pt idx="10">
                  <c:v>10.01</c:v>
                </c:pt>
                <c:pt idx="11">
                  <c:v>10.06</c:v>
                </c:pt>
                <c:pt idx="12">
                  <c:v>10.09</c:v>
                </c:pt>
                <c:pt idx="13">
                  <c:v>10.36</c:v>
                </c:pt>
                <c:pt idx="14">
                  <c:v>9.86</c:v>
                </c:pt>
                <c:pt idx="15">
                  <c:v>10.17</c:v>
                </c:pt>
                <c:pt idx="16">
                  <c:v>10.14</c:v>
                </c:pt>
                <c:pt idx="17">
                  <c:v>11.01</c:v>
                </c:pt>
                <c:pt idx="18">
                  <c:v>10.119999999999999</c:v>
                </c:pt>
                <c:pt idx="19">
                  <c:v>10.38</c:v>
                </c:pt>
                <c:pt idx="20">
                  <c:v>11.71</c:v>
                </c:pt>
                <c:pt idx="21">
                  <c:v>10.92</c:v>
                </c:pt>
                <c:pt idx="22">
                  <c:v>10.84</c:v>
                </c:pt>
                <c:pt idx="23">
                  <c:v>11.19</c:v>
                </c:pt>
                <c:pt idx="24">
                  <c:v>9.85</c:v>
                </c:pt>
                <c:pt idx="25">
                  <c:v>10.81</c:v>
                </c:pt>
                <c:pt idx="26">
                  <c:v>10.88</c:v>
                </c:pt>
                <c:pt idx="27">
                  <c:v>11.03</c:v>
                </c:pt>
                <c:pt idx="28">
                  <c:v>11.19</c:v>
                </c:pt>
                <c:pt idx="29">
                  <c:v>11.27</c:v>
                </c:pt>
                <c:pt idx="30">
                  <c:v>10.89</c:v>
                </c:pt>
                <c:pt idx="31">
                  <c:v>11.16</c:v>
                </c:pt>
                <c:pt idx="32">
                  <c:v>11.08</c:v>
                </c:pt>
                <c:pt idx="33">
                  <c:v>10.77</c:v>
                </c:pt>
                <c:pt idx="34">
                  <c:v>10.65</c:v>
                </c:pt>
                <c:pt idx="35">
                  <c:v>10.97</c:v>
                </c:pt>
                <c:pt idx="36">
                  <c:v>10.17</c:v>
                </c:pt>
                <c:pt idx="37">
                  <c:v>11.37</c:v>
                </c:pt>
                <c:pt idx="38">
                  <c:v>11.09</c:v>
                </c:pt>
                <c:pt idx="39">
                  <c:v>11.79</c:v>
                </c:pt>
                <c:pt idx="40">
                  <c:v>12.29</c:v>
                </c:pt>
                <c:pt idx="41">
                  <c:v>12.47</c:v>
                </c:pt>
                <c:pt idx="42">
                  <c:v>12.58</c:v>
                </c:pt>
                <c:pt idx="43">
                  <c:v>12.12</c:v>
                </c:pt>
                <c:pt idx="44">
                  <c:v>12.12</c:v>
                </c:pt>
                <c:pt idx="45">
                  <c:v>12.71</c:v>
                </c:pt>
                <c:pt idx="46">
                  <c:v>12.33</c:v>
                </c:pt>
                <c:pt idx="47">
                  <c:v>12.01</c:v>
                </c:pt>
                <c:pt idx="48">
                  <c:v>12.38</c:v>
                </c:pt>
                <c:pt idx="49">
                  <c:v>13.04</c:v>
                </c:pt>
                <c:pt idx="50">
                  <c:v>12.42</c:v>
                </c:pt>
                <c:pt idx="51">
                  <c:v>12.28</c:v>
                </c:pt>
                <c:pt idx="52">
                  <c:v>12.88</c:v>
                </c:pt>
                <c:pt idx="53">
                  <c:v>13.3</c:v>
                </c:pt>
                <c:pt idx="54">
                  <c:v>12.67</c:v>
                </c:pt>
                <c:pt idx="55">
                  <c:v>12.67</c:v>
                </c:pt>
                <c:pt idx="56">
                  <c:v>12.58</c:v>
                </c:pt>
                <c:pt idx="57">
                  <c:v>12.84</c:v>
                </c:pt>
                <c:pt idx="58">
                  <c:v>13.41</c:v>
                </c:pt>
                <c:pt idx="59">
                  <c:v>12.54</c:v>
                </c:pt>
                <c:pt idx="60">
                  <c:v>11.13</c:v>
                </c:pt>
                <c:pt idx="61">
                  <c:v>11.76</c:v>
                </c:pt>
                <c:pt idx="62">
                  <c:v>11.5</c:v>
                </c:pt>
                <c:pt idx="63">
                  <c:v>11.82</c:v>
                </c:pt>
                <c:pt idx="64">
                  <c:v>11.68</c:v>
                </c:pt>
                <c:pt idx="65">
                  <c:v>11.3</c:v>
                </c:pt>
                <c:pt idx="66">
                  <c:v>11.06</c:v>
                </c:pt>
                <c:pt idx="67">
                  <c:v>11.3</c:v>
                </c:pt>
                <c:pt idx="68">
                  <c:v>11.71</c:v>
                </c:pt>
                <c:pt idx="69">
                  <c:v>10.52</c:v>
                </c:pt>
                <c:pt idx="70">
                  <c:v>10.88</c:v>
                </c:pt>
                <c:pt idx="71">
                  <c:v>11.28</c:v>
                </c:pt>
                <c:pt idx="72">
                  <c:v>11.43</c:v>
                </c:pt>
                <c:pt idx="73">
                  <c:v>11.85</c:v>
                </c:pt>
                <c:pt idx="74">
                  <c:v>11.5</c:v>
                </c:pt>
                <c:pt idx="75">
                  <c:v>11.6</c:v>
                </c:pt>
                <c:pt idx="76">
                  <c:v>10.1</c:v>
                </c:pt>
                <c:pt idx="77">
                  <c:v>11.12</c:v>
                </c:pt>
                <c:pt idx="78">
                  <c:v>10.96</c:v>
                </c:pt>
                <c:pt idx="79">
                  <c:v>10.33</c:v>
                </c:pt>
                <c:pt idx="80">
                  <c:v>10.95</c:v>
                </c:pt>
                <c:pt idx="81">
                  <c:v>10.5</c:v>
                </c:pt>
                <c:pt idx="82">
                  <c:v>10.18</c:v>
                </c:pt>
                <c:pt idx="83">
                  <c:v>10.95</c:v>
                </c:pt>
                <c:pt idx="84">
                  <c:v>10.35</c:v>
                </c:pt>
                <c:pt idx="85">
                  <c:v>10.73</c:v>
                </c:pt>
                <c:pt idx="86">
                  <c:v>10.27</c:v>
                </c:pt>
                <c:pt idx="87">
                  <c:v>10.54</c:v>
                </c:pt>
                <c:pt idx="88">
                  <c:v>10.63</c:v>
                </c:pt>
                <c:pt idx="89">
                  <c:v>10.3</c:v>
                </c:pt>
                <c:pt idx="90">
                  <c:v>9.7799999999999994</c:v>
                </c:pt>
                <c:pt idx="91">
                  <c:v>10.18</c:v>
                </c:pt>
                <c:pt idx="92">
                  <c:v>10.199999999999999</c:v>
                </c:pt>
                <c:pt idx="93">
                  <c:v>9.6999999999999993</c:v>
                </c:pt>
                <c:pt idx="94">
                  <c:v>10.15</c:v>
                </c:pt>
                <c:pt idx="95">
                  <c:v>10</c:v>
                </c:pt>
                <c:pt idx="96">
                  <c:v>9.69</c:v>
                </c:pt>
                <c:pt idx="97">
                  <c:v>8.0399999999999991</c:v>
                </c:pt>
                <c:pt idx="98">
                  <c:v>7.93</c:v>
                </c:pt>
                <c:pt idx="99">
                  <c:v>9.11</c:v>
                </c:pt>
                <c:pt idx="100">
                  <c:v>9.1</c:v>
                </c:pt>
                <c:pt idx="101">
                  <c:v>7.6</c:v>
                </c:pt>
                <c:pt idx="102">
                  <c:v>9.06</c:v>
                </c:pt>
                <c:pt idx="103">
                  <c:v>8.93</c:v>
                </c:pt>
                <c:pt idx="104">
                  <c:v>8.6199999999999992</c:v>
                </c:pt>
                <c:pt idx="105">
                  <c:v>8.11</c:v>
                </c:pt>
                <c:pt idx="106">
                  <c:v>6.6</c:v>
                </c:pt>
                <c:pt idx="107">
                  <c:v>7.17</c:v>
                </c:pt>
                <c:pt idx="108">
                  <c:v>7.72</c:v>
                </c:pt>
                <c:pt idx="109">
                  <c:v>6.27</c:v>
                </c:pt>
                <c:pt idx="110">
                  <c:v>7.64</c:v>
                </c:pt>
                <c:pt idx="111">
                  <c:v>8.14</c:v>
                </c:pt>
                <c:pt idx="112">
                  <c:v>7.48</c:v>
                </c:pt>
                <c:pt idx="113">
                  <c:v>7.84</c:v>
                </c:pt>
                <c:pt idx="114">
                  <c:v>8.08</c:v>
                </c:pt>
                <c:pt idx="115">
                  <c:v>8.26</c:v>
                </c:pt>
                <c:pt idx="116">
                  <c:v>8.15</c:v>
                </c:pt>
                <c:pt idx="117">
                  <c:v>8.73</c:v>
                </c:pt>
                <c:pt idx="118">
                  <c:v>9.91</c:v>
                </c:pt>
                <c:pt idx="119">
                  <c:v>10.58</c:v>
                </c:pt>
                <c:pt idx="120">
                  <c:v>9.52</c:v>
                </c:pt>
                <c:pt idx="121">
                  <c:v>10.27</c:v>
                </c:pt>
                <c:pt idx="122">
                  <c:v>10.26</c:v>
                </c:pt>
                <c:pt idx="123">
                  <c:v>10.75</c:v>
                </c:pt>
                <c:pt idx="124">
                  <c:v>11.15</c:v>
                </c:pt>
                <c:pt idx="125">
                  <c:v>11.63</c:v>
                </c:pt>
                <c:pt idx="126">
                  <c:v>11.16</c:v>
                </c:pt>
                <c:pt idx="127">
                  <c:v>11.01</c:v>
                </c:pt>
                <c:pt idx="128">
                  <c:v>11.01</c:v>
                </c:pt>
                <c:pt idx="129">
                  <c:v>10.44</c:v>
                </c:pt>
                <c:pt idx="130">
                  <c:v>11.43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18E-99D2-CBA2674ABF91}"/>
            </c:ext>
          </c:extLst>
        </c:ser>
        <c:ser>
          <c:idx val="1"/>
          <c:order val="1"/>
          <c:tx>
            <c:strRef>
              <c:f>'Gráfico 3'!$J$1</c:f>
              <c:strCache>
                <c:ptCount val="1"/>
                <c:pt idx="0">
                  <c:v>Pessoas Físicas</c:v>
                </c:pt>
              </c:strCache>
            </c:strRef>
          </c:tx>
          <c:spPr>
            <a:ln w="444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'Gráfico 3'!$A$2:$A$132</c:f>
              <c:numCache>
                <c:formatCode>mmm\-yy</c:formatCode>
                <c:ptCount val="131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  <c:pt idx="11">
                  <c:v>41275</c:v>
                </c:pt>
                <c:pt idx="12">
                  <c:v>41306</c:v>
                </c:pt>
                <c:pt idx="13">
                  <c:v>41334</c:v>
                </c:pt>
                <c:pt idx="14">
                  <c:v>41365</c:v>
                </c:pt>
                <c:pt idx="15">
                  <c:v>41395</c:v>
                </c:pt>
                <c:pt idx="16">
                  <c:v>41426</c:v>
                </c:pt>
                <c:pt idx="17">
                  <c:v>41456</c:v>
                </c:pt>
                <c:pt idx="18">
                  <c:v>41487</c:v>
                </c:pt>
                <c:pt idx="19">
                  <c:v>41518</c:v>
                </c:pt>
                <c:pt idx="20">
                  <c:v>41548</c:v>
                </c:pt>
                <c:pt idx="21">
                  <c:v>41579</c:v>
                </c:pt>
                <c:pt idx="22">
                  <c:v>41609</c:v>
                </c:pt>
                <c:pt idx="23">
                  <c:v>41640</c:v>
                </c:pt>
                <c:pt idx="24">
                  <c:v>41671</c:v>
                </c:pt>
                <c:pt idx="25">
                  <c:v>41699</c:v>
                </c:pt>
                <c:pt idx="26">
                  <c:v>41730</c:v>
                </c:pt>
                <c:pt idx="27">
                  <c:v>41760</c:v>
                </c:pt>
                <c:pt idx="28">
                  <c:v>41791</c:v>
                </c:pt>
                <c:pt idx="29">
                  <c:v>41821</c:v>
                </c:pt>
                <c:pt idx="30">
                  <c:v>41852</c:v>
                </c:pt>
                <c:pt idx="31">
                  <c:v>41883</c:v>
                </c:pt>
                <c:pt idx="32">
                  <c:v>41913</c:v>
                </c:pt>
                <c:pt idx="33">
                  <c:v>41944</c:v>
                </c:pt>
                <c:pt idx="34">
                  <c:v>41974</c:v>
                </c:pt>
                <c:pt idx="35">
                  <c:v>42005</c:v>
                </c:pt>
                <c:pt idx="36">
                  <c:v>42036</c:v>
                </c:pt>
                <c:pt idx="37">
                  <c:v>42064</c:v>
                </c:pt>
                <c:pt idx="38">
                  <c:v>42095</c:v>
                </c:pt>
                <c:pt idx="39">
                  <c:v>42125</c:v>
                </c:pt>
                <c:pt idx="40">
                  <c:v>42156</c:v>
                </c:pt>
                <c:pt idx="41">
                  <c:v>42186</c:v>
                </c:pt>
                <c:pt idx="42">
                  <c:v>42217</c:v>
                </c:pt>
                <c:pt idx="43">
                  <c:v>42248</c:v>
                </c:pt>
                <c:pt idx="44">
                  <c:v>42278</c:v>
                </c:pt>
                <c:pt idx="45">
                  <c:v>42309</c:v>
                </c:pt>
                <c:pt idx="46">
                  <c:v>42339</c:v>
                </c:pt>
                <c:pt idx="47">
                  <c:v>42370</c:v>
                </c:pt>
                <c:pt idx="48">
                  <c:v>42401</c:v>
                </c:pt>
                <c:pt idx="49">
                  <c:v>42430</c:v>
                </c:pt>
                <c:pt idx="50">
                  <c:v>42461</c:v>
                </c:pt>
                <c:pt idx="51">
                  <c:v>42491</c:v>
                </c:pt>
                <c:pt idx="52">
                  <c:v>42522</c:v>
                </c:pt>
                <c:pt idx="53">
                  <c:v>42552</c:v>
                </c:pt>
                <c:pt idx="54">
                  <c:v>42583</c:v>
                </c:pt>
                <c:pt idx="55">
                  <c:v>42614</c:v>
                </c:pt>
                <c:pt idx="56">
                  <c:v>42644</c:v>
                </c:pt>
                <c:pt idx="57">
                  <c:v>42675</c:v>
                </c:pt>
                <c:pt idx="58">
                  <c:v>42705</c:v>
                </c:pt>
                <c:pt idx="59">
                  <c:v>42736</c:v>
                </c:pt>
                <c:pt idx="60">
                  <c:v>42767</c:v>
                </c:pt>
                <c:pt idx="61">
                  <c:v>42795</c:v>
                </c:pt>
                <c:pt idx="62">
                  <c:v>42826</c:v>
                </c:pt>
                <c:pt idx="63">
                  <c:v>42856</c:v>
                </c:pt>
                <c:pt idx="64">
                  <c:v>42887</c:v>
                </c:pt>
                <c:pt idx="65">
                  <c:v>42917</c:v>
                </c:pt>
                <c:pt idx="66">
                  <c:v>42948</c:v>
                </c:pt>
                <c:pt idx="67">
                  <c:v>42979</c:v>
                </c:pt>
                <c:pt idx="68">
                  <c:v>43009</c:v>
                </c:pt>
                <c:pt idx="69">
                  <c:v>43040</c:v>
                </c:pt>
                <c:pt idx="70">
                  <c:v>43070</c:v>
                </c:pt>
                <c:pt idx="71">
                  <c:v>43101</c:v>
                </c:pt>
                <c:pt idx="72">
                  <c:v>43132</c:v>
                </c:pt>
                <c:pt idx="73">
                  <c:v>43160</c:v>
                </c:pt>
                <c:pt idx="74">
                  <c:v>43191</c:v>
                </c:pt>
                <c:pt idx="75">
                  <c:v>43221</c:v>
                </c:pt>
                <c:pt idx="76">
                  <c:v>43252</c:v>
                </c:pt>
                <c:pt idx="77">
                  <c:v>43282</c:v>
                </c:pt>
                <c:pt idx="78">
                  <c:v>43313</c:v>
                </c:pt>
                <c:pt idx="79">
                  <c:v>43344</c:v>
                </c:pt>
                <c:pt idx="80">
                  <c:v>43374</c:v>
                </c:pt>
                <c:pt idx="81">
                  <c:v>43405</c:v>
                </c:pt>
                <c:pt idx="82">
                  <c:v>43435</c:v>
                </c:pt>
                <c:pt idx="83">
                  <c:v>43466</c:v>
                </c:pt>
                <c:pt idx="84">
                  <c:v>43497</c:v>
                </c:pt>
                <c:pt idx="85">
                  <c:v>43525</c:v>
                </c:pt>
                <c:pt idx="86">
                  <c:v>43556</c:v>
                </c:pt>
                <c:pt idx="87">
                  <c:v>43586</c:v>
                </c:pt>
                <c:pt idx="88">
                  <c:v>43617</c:v>
                </c:pt>
                <c:pt idx="89">
                  <c:v>43647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  <c:pt idx="107">
                  <c:v>44197</c:v>
                </c:pt>
                <c:pt idx="108">
                  <c:v>44228</c:v>
                </c:pt>
                <c:pt idx="109">
                  <c:v>44256</c:v>
                </c:pt>
                <c:pt idx="110">
                  <c:v>44287</c:v>
                </c:pt>
                <c:pt idx="111">
                  <c:v>44317</c:v>
                </c:pt>
                <c:pt idx="112">
                  <c:v>44348</c:v>
                </c:pt>
                <c:pt idx="113">
                  <c:v>44378</c:v>
                </c:pt>
                <c:pt idx="114">
                  <c:v>44409</c:v>
                </c:pt>
                <c:pt idx="115">
                  <c:v>44440</c:v>
                </c:pt>
                <c:pt idx="116">
                  <c:v>44470</c:v>
                </c:pt>
                <c:pt idx="117">
                  <c:v>44501</c:v>
                </c:pt>
                <c:pt idx="118">
                  <c:v>44531</c:v>
                </c:pt>
                <c:pt idx="119">
                  <c:v>44562</c:v>
                </c:pt>
                <c:pt idx="120">
                  <c:v>44593</c:v>
                </c:pt>
                <c:pt idx="121">
                  <c:v>44621</c:v>
                </c:pt>
                <c:pt idx="122">
                  <c:v>44652</c:v>
                </c:pt>
                <c:pt idx="123">
                  <c:v>44682</c:v>
                </c:pt>
                <c:pt idx="124">
                  <c:v>44713</c:v>
                </c:pt>
                <c:pt idx="125">
                  <c:v>44743</c:v>
                </c:pt>
                <c:pt idx="126">
                  <c:v>44774</c:v>
                </c:pt>
                <c:pt idx="127">
                  <c:v>44805</c:v>
                </c:pt>
                <c:pt idx="128">
                  <c:v>44835</c:v>
                </c:pt>
                <c:pt idx="129">
                  <c:v>44866</c:v>
                </c:pt>
                <c:pt idx="130">
                  <c:v>44896</c:v>
                </c:pt>
              </c:numCache>
            </c:numRef>
          </c:cat>
          <c:val>
            <c:numRef>
              <c:f>'Gráfico 3'!$J$2:$J$132</c:f>
              <c:numCache>
                <c:formatCode>_(* #,##0.00_);_(* \(#,##0.00\);_(* "-"??_);_(@_)</c:formatCode>
                <c:ptCount val="131"/>
                <c:pt idx="0">
                  <c:v>9.3000000000000007</c:v>
                </c:pt>
                <c:pt idx="1">
                  <c:v>9.19</c:v>
                </c:pt>
                <c:pt idx="2">
                  <c:v>8.94</c:v>
                </c:pt>
                <c:pt idx="3">
                  <c:v>8.61</c:v>
                </c:pt>
                <c:pt idx="4">
                  <c:v>8.0399999999999991</c:v>
                </c:pt>
                <c:pt idx="5">
                  <c:v>8</c:v>
                </c:pt>
                <c:pt idx="6">
                  <c:v>7.92</c:v>
                </c:pt>
                <c:pt idx="7">
                  <c:v>8.1199999999999992</c:v>
                </c:pt>
                <c:pt idx="8">
                  <c:v>8.0299999999999994</c:v>
                </c:pt>
                <c:pt idx="9">
                  <c:v>7.94</c:v>
                </c:pt>
                <c:pt idx="10">
                  <c:v>7.87</c:v>
                </c:pt>
                <c:pt idx="11">
                  <c:v>7.94</c:v>
                </c:pt>
                <c:pt idx="12">
                  <c:v>7.69</c:v>
                </c:pt>
                <c:pt idx="13">
                  <c:v>7.7</c:v>
                </c:pt>
                <c:pt idx="14">
                  <c:v>7.85</c:v>
                </c:pt>
                <c:pt idx="15">
                  <c:v>7.79</c:v>
                </c:pt>
                <c:pt idx="16">
                  <c:v>7.81</c:v>
                </c:pt>
                <c:pt idx="17">
                  <c:v>7.97</c:v>
                </c:pt>
                <c:pt idx="18">
                  <c:v>8.08</c:v>
                </c:pt>
                <c:pt idx="19">
                  <c:v>8.35</c:v>
                </c:pt>
                <c:pt idx="20">
                  <c:v>8.68</c:v>
                </c:pt>
                <c:pt idx="21">
                  <c:v>8.8000000000000007</c:v>
                </c:pt>
                <c:pt idx="22">
                  <c:v>8.82</c:v>
                </c:pt>
                <c:pt idx="23">
                  <c:v>9.52</c:v>
                </c:pt>
                <c:pt idx="24">
                  <c:v>8.74</c:v>
                </c:pt>
                <c:pt idx="25">
                  <c:v>9.7899999999999991</c:v>
                </c:pt>
                <c:pt idx="26">
                  <c:v>9.19</c:v>
                </c:pt>
                <c:pt idx="27">
                  <c:v>9.5299999999999994</c:v>
                </c:pt>
                <c:pt idx="28">
                  <c:v>9.23</c:v>
                </c:pt>
                <c:pt idx="29">
                  <c:v>9.6999999999999993</c:v>
                </c:pt>
                <c:pt idx="30">
                  <c:v>9.59</c:v>
                </c:pt>
                <c:pt idx="31">
                  <c:v>9.4499999999999993</c:v>
                </c:pt>
                <c:pt idx="32">
                  <c:v>9.4499999999999993</c:v>
                </c:pt>
                <c:pt idx="33">
                  <c:v>9.27</c:v>
                </c:pt>
                <c:pt idx="34">
                  <c:v>8.9600000000000009</c:v>
                </c:pt>
                <c:pt idx="35">
                  <c:v>9.3699999999999992</c:v>
                </c:pt>
                <c:pt idx="36">
                  <c:v>8.83</c:v>
                </c:pt>
                <c:pt idx="37">
                  <c:v>9.85</c:v>
                </c:pt>
                <c:pt idx="38">
                  <c:v>9.7799999999999994</c:v>
                </c:pt>
                <c:pt idx="39">
                  <c:v>10.15</c:v>
                </c:pt>
                <c:pt idx="40">
                  <c:v>10.46</c:v>
                </c:pt>
                <c:pt idx="41">
                  <c:v>10.78</c:v>
                </c:pt>
                <c:pt idx="42">
                  <c:v>10.55</c:v>
                </c:pt>
                <c:pt idx="43">
                  <c:v>10.42</c:v>
                </c:pt>
                <c:pt idx="44">
                  <c:v>10.49</c:v>
                </c:pt>
                <c:pt idx="45">
                  <c:v>10.59</c:v>
                </c:pt>
                <c:pt idx="46">
                  <c:v>10.08</c:v>
                </c:pt>
                <c:pt idx="47">
                  <c:v>10.49</c:v>
                </c:pt>
                <c:pt idx="48">
                  <c:v>10.130000000000001</c:v>
                </c:pt>
                <c:pt idx="49">
                  <c:v>10.75</c:v>
                </c:pt>
                <c:pt idx="50">
                  <c:v>10.56</c:v>
                </c:pt>
                <c:pt idx="51">
                  <c:v>11.15</c:v>
                </c:pt>
                <c:pt idx="52">
                  <c:v>11.25</c:v>
                </c:pt>
                <c:pt idx="53">
                  <c:v>11.39</c:v>
                </c:pt>
                <c:pt idx="54">
                  <c:v>11.22</c:v>
                </c:pt>
                <c:pt idx="55">
                  <c:v>11.04</c:v>
                </c:pt>
                <c:pt idx="56">
                  <c:v>10.71</c:v>
                </c:pt>
                <c:pt idx="57">
                  <c:v>10.7</c:v>
                </c:pt>
                <c:pt idx="58">
                  <c:v>10.91</c:v>
                </c:pt>
                <c:pt idx="59">
                  <c:v>10.9</c:v>
                </c:pt>
                <c:pt idx="60">
                  <c:v>9.1999999999999993</c:v>
                </c:pt>
                <c:pt idx="61">
                  <c:v>9.84</c:v>
                </c:pt>
                <c:pt idx="62">
                  <c:v>9.07</c:v>
                </c:pt>
                <c:pt idx="63">
                  <c:v>9.9499999999999993</c:v>
                </c:pt>
                <c:pt idx="64">
                  <c:v>9.2799999999999994</c:v>
                </c:pt>
                <c:pt idx="65">
                  <c:v>9.2899999999999991</c:v>
                </c:pt>
                <c:pt idx="66">
                  <c:v>8.59</c:v>
                </c:pt>
                <c:pt idx="67">
                  <c:v>8.5299999999999994</c:v>
                </c:pt>
                <c:pt idx="68">
                  <c:v>8.6199999999999992</c:v>
                </c:pt>
                <c:pt idx="69">
                  <c:v>7.92</c:v>
                </c:pt>
                <c:pt idx="70">
                  <c:v>8.06</c:v>
                </c:pt>
                <c:pt idx="71">
                  <c:v>8.33</c:v>
                </c:pt>
                <c:pt idx="72">
                  <c:v>8.2899999999999991</c:v>
                </c:pt>
                <c:pt idx="73">
                  <c:v>8.17</c:v>
                </c:pt>
                <c:pt idx="74">
                  <c:v>8.17</c:v>
                </c:pt>
                <c:pt idx="75">
                  <c:v>8.0500000000000007</c:v>
                </c:pt>
                <c:pt idx="76">
                  <c:v>8.0399999999999991</c:v>
                </c:pt>
                <c:pt idx="77">
                  <c:v>8</c:v>
                </c:pt>
                <c:pt idx="78">
                  <c:v>7.98</c:v>
                </c:pt>
                <c:pt idx="79">
                  <c:v>7.71</c:v>
                </c:pt>
                <c:pt idx="80">
                  <c:v>7.78</c:v>
                </c:pt>
                <c:pt idx="81">
                  <c:v>7.86</c:v>
                </c:pt>
                <c:pt idx="82">
                  <c:v>7.85</c:v>
                </c:pt>
                <c:pt idx="83">
                  <c:v>8.31</c:v>
                </c:pt>
                <c:pt idx="84">
                  <c:v>7.71</c:v>
                </c:pt>
                <c:pt idx="85">
                  <c:v>7.8</c:v>
                </c:pt>
                <c:pt idx="86">
                  <c:v>7.82</c:v>
                </c:pt>
                <c:pt idx="87">
                  <c:v>7.85</c:v>
                </c:pt>
                <c:pt idx="88">
                  <c:v>7.74</c:v>
                </c:pt>
                <c:pt idx="89">
                  <c:v>7.81</c:v>
                </c:pt>
                <c:pt idx="90">
                  <c:v>8.3000000000000007</c:v>
                </c:pt>
                <c:pt idx="91">
                  <c:v>7.64</c:v>
                </c:pt>
                <c:pt idx="92">
                  <c:v>7.4</c:v>
                </c:pt>
                <c:pt idx="93">
                  <c:v>7.23</c:v>
                </c:pt>
                <c:pt idx="94">
                  <c:v>7.25</c:v>
                </c:pt>
                <c:pt idx="95">
                  <c:v>7.41</c:v>
                </c:pt>
                <c:pt idx="96">
                  <c:v>7.34</c:v>
                </c:pt>
                <c:pt idx="97">
                  <c:v>7.15</c:v>
                </c:pt>
                <c:pt idx="98">
                  <c:v>7.22</c:v>
                </c:pt>
                <c:pt idx="99">
                  <c:v>7.16</c:v>
                </c:pt>
                <c:pt idx="100">
                  <c:v>7.17</c:v>
                </c:pt>
                <c:pt idx="101">
                  <c:v>7.16</c:v>
                </c:pt>
                <c:pt idx="102">
                  <c:v>7.16</c:v>
                </c:pt>
                <c:pt idx="103">
                  <c:v>7.15</c:v>
                </c:pt>
                <c:pt idx="104">
                  <c:v>7.06</c:v>
                </c:pt>
                <c:pt idx="105">
                  <c:v>7.03</c:v>
                </c:pt>
                <c:pt idx="106">
                  <c:v>7.04</c:v>
                </c:pt>
                <c:pt idx="107">
                  <c:v>7</c:v>
                </c:pt>
                <c:pt idx="108">
                  <c:v>6.99</c:v>
                </c:pt>
                <c:pt idx="109">
                  <c:v>6.88</c:v>
                </c:pt>
                <c:pt idx="110">
                  <c:v>6.68</c:v>
                </c:pt>
                <c:pt idx="111">
                  <c:v>6.64</c:v>
                </c:pt>
                <c:pt idx="112">
                  <c:v>6.7</c:v>
                </c:pt>
                <c:pt idx="113">
                  <c:v>6.83</c:v>
                </c:pt>
                <c:pt idx="114">
                  <c:v>6.95</c:v>
                </c:pt>
                <c:pt idx="115">
                  <c:v>7.18</c:v>
                </c:pt>
                <c:pt idx="116">
                  <c:v>7.47</c:v>
                </c:pt>
                <c:pt idx="117">
                  <c:v>7.78</c:v>
                </c:pt>
                <c:pt idx="118">
                  <c:v>8.85</c:v>
                </c:pt>
                <c:pt idx="119">
                  <c:v>9.39</c:v>
                </c:pt>
                <c:pt idx="120">
                  <c:v>8.1300000000000008</c:v>
                </c:pt>
                <c:pt idx="121">
                  <c:v>9.39</c:v>
                </c:pt>
                <c:pt idx="122">
                  <c:v>9.41</c:v>
                </c:pt>
                <c:pt idx="123">
                  <c:v>10.09</c:v>
                </c:pt>
                <c:pt idx="124">
                  <c:v>10.07</c:v>
                </c:pt>
                <c:pt idx="125">
                  <c:v>10.65</c:v>
                </c:pt>
                <c:pt idx="126">
                  <c:v>10.46</c:v>
                </c:pt>
                <c:pt idx="127">
                  <c:v>10.130000000000001</c:v>
                </c:pt>
                <c:pt idx="128">
                  <c:v>9.9600000000000009</c:v>
                </c:pt>
                <c:pt idx="129">
                  <c:v>10.24</c:v>
                </c:pt>
                <c:pt idx="130">
                  <c:v>10.47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18E-99D2-CBA2674A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18080"/>
        <c:axId val="745618912"/>
      </c:lineChart>
      <c:dateAx>
        <c:axId val="745618080"/>
        <c:scaling>
          <c:orientation val="minMax"/>
          <c:max val="44927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618912"/>
        <c:crosses val="autoZero"/>
        <c:auto val="1"/>
        <c:lblOffset val="100"/>
        <c:baseTimeUnit val="months"/>
        <c:majorUnit val="10"/>
        <c:majorTimeUnit val="months"/>
      </c:dateAx>
      <c:valAx>
        <c:axId val="745618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61808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8572761738116"/>
          <c:y val="0.64604668242583674"/>
          <c:w val="0.79787882699461377"/>
          <c:h val="6.8210842842218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63765165901438E-2"/>
          <c:y val="3.5171862509992005E-2"/>
          <c:w val="0.87895675130320294"/>
          <c:h val="0.6211378613644517"/>
        </c:manualLayout>
      </c:layout>
      <c:lineChart>
        <c:grouping val="standard"/>
        <c:varyColors val="0"/>
        <c:ser>
          <c:idx val="0"/>
          <c:order val="0"/>
          <c:tx>
            <c:strRef>
              <c:f>'Gráfico 4 e 5'!$B$2</c:f>
              <c:strCache>
                <c:ptCount val="1"/>
                <c:pt idx="0">
                  <c:v>INAD Pessoas Jurídicas</c:v>
                </c:pt>
              </c:strCache>
            </c:strRef>
          </c:tx>
          <c:spPr>
            <a:ln w="28575" cap="rnd">
              <a:solidFill>
                <a:srgbClr val="300FF9"/>
              </a:solidFill>
              <a:round/>
            </a:ln>
            <a:effectLst/>
          </c:spPr>
          <c:marker>
            <c:symbol val="none"/>
          </c:marker>
          <c:cat>
            <c:numRef>
              <c:f>'Gráfico 4 e 5'!$A$3:$A$134</c:f>
              <c:numCache>
                <c:formatCode>mmm\-yy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'Gráfico 4 e 5'!$B$3:$B$134</c:f>
              <c:numCache>
                <c:formatCode>General</c:formatCode>
                <c:ptCount val="132"/>
                <c:pt idx="0">
                  <c:v>0.4</c:v>
                </c:pt>
                <c:pt idx="1">
                  <c:v>0.39</c:v>
                </c:pt>
                <c:pt idx="2">
                  <c:v>0.26</c:v>
                </c:pt>
                <c:pt idx="3">
                  <c:v>0.32</c:v>
                </c:pt>
                <c:pt idx="4">
                  <c:v>0.31</c:v>
                </c:pt>
                <c:pt idx="5">
                  <c:v>0.32</c:v>
                </c:pt>
                <c:pt idx="6">
                  <c:v>0.34</c:v>
                </c:pt>
                <c:pt idx="7">
                  <c:v>0.41</c:v>
                </c:pt>
                <c:pt idx="8">
                  <c:v>0.35</c:v>
                </c:pt>
                <c:pt idx="9">
                  <c:v>0.33</c:v>
                </c:pt>
                <c:pt idx="10">
                  <c:v>0.31</c:v>
                </c:pt>
                <c:pt idx="11">
                  <c:v>0.31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0.39</c:v>
                </c:pt>
                <c:pt idx="15">
                  <c:v>0.44</c:v>
                </c:pt>
                <c:pt idx="16">
                  <c:v>0.41</c:v>
                </c:pt>
                <c:pt idx="17">
                  <c:v>0.46</c:v>
                </c:pt>
                <c:pt idx="18">
                  <c:v>0.5</c:v>
                </c:pt>
                <c:pt idx="19">
                  <c:v>0.48</c:v>
                </c:pt>
                <c:pt idx="20">
                  <c:v>0.59</c:v>
                </c:pt>
                <c:pt idx="21">
                  <c:v>0.39</c:v>
                </c:pt>
                <c:pt idx="22">
                  <c:v>0.46</c:v>
                </c:pt>
                <c:pt idx="23">
                  <c:v>0.35</c:v>
                </c:pt>
                <c:pt idx="24">
                  <c:v>0.39</c:v>
                </c:pt>
                <c:pt idx="25">
                  <c:v>0.47</c:v>
                </c:pt>
                <c:pt idx="26">
                  <c:v>0.42</c:v>
                </c:pt>
                <c:pt idx="27">
                  <c:v>0.46</c:v>
                </c:pt>
                <c:pt idx="28">
                  <c:v>0.45</c:v>
                </c:pt>
                <c:pt idx="29">
                  <c:v>0.49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0.56999999999999995</c:v>
                </c:pt>
                <c:pt idx="34">
                  <c:v>0.51</c:v>
                </c:pt>
                <c:pt idx="35">
                  <c:v>0.49</c:v>
                </c:pt>
                <c:pt idx="36">
                  <c:v>0.56000000000000005</c:v>
                </c:pt>
                <c:pt idx="37">
                  <c:v>0.59</c:v>
                </c:pt>
                <c:pt idx="38">
                  <c:v>0.53</c:v>
                </c:pt>
                <c:pt idx="39">
                  <c:v>0.95</c:v>
                </c:pt>
                <c:pt idx="40">
                  <c:v>0.73</c:v>
                </c:pt>
                <c:pt idx="41">
                  <c:v>0.5</c:v>
                </c:pt>
                <c:pt idx="42">
                  <c:v>0.67</c:v>
                </c:pt>
                <c:pt idx="43">
                  <c:v>0.65</c:v>
                </c:pt>
                <c:pt idx="44">
                  <c:v>0.62</c:v>
                </c:pt>
                <c:pt idx="45">
                  <c:v>0.86</c:v>
                </c:pt>
                <c:pt idx="46">
                  <c:v>1.07</c:v>
                </c:pt>
                <c:pt idx="47">
                  <c:v>1.23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1.1100000000000001</c:v>
                </c:pt>
                <c:pt idx="51">
                  <c:v>1.39</c:v>
                </c:pt>
                <c:pt idx="52">
                  <c:v>1.76</c:v>
                </c:pt>
                <c:pt idx="53">
                  <c:v>1.31</c:v>
                </c:pt>
                <c:pt idx="54">
                  <c:v>1.27</c:v>
                </c:pt>
                <c:pt idx="55">
                  <c:v>1.39</c:v>
                </c:pt>
                <c:pt idx="56">
                  <c:v>1.4</c:v>
                </c:pt>
                <c:pt idx="57">
                  <c:v>1.97</c:v>
                </c:pt>
                <c:pt idx="58">
                  <c:v>2.1800000000000002</c:v>
                </c:pt>
                <c:pt idx="59">
                  <c:v>2.42</c:v>
                </c:pt>
                <c:pt idx="60">
                  <c:v>1.99</c:v>
                </c:pt>
                <c:pt idx="61">
                  <c:v>2.39</c:v>
                </c:pt>
                <c:pt idx="62">
                  <c:v>2.5</c:v>
                </c:pt>
                <c:pt idx="63">
                  <c:v>3.1</c:v>
                </c:pt>
                <c:pt idx="64">
                  <c:v>3.6</c:v>
                </c:pt>
                <c:pt idx="65">
                  <c:v>2.98</c:v>
                </c:pt>
                <c:pt idx="66">
                  <c:v>3.93</c:v>
                </c:pt>
                <c:pt idx="67">
                  <c:v>4.96</c:v>
                </c:pt>
                <c:pt idx="68">
                  <c:v>4.54</c:v>
                </c:pt>
                <c:pt idx="69">
                  <c:v>4.8</c:v>
                </c:pt>
                <c:pt idx="70">
                  <c:v>4.7699999999999996</c:v>
                </c:pt>
                <c:pt idx="71">
                  <c:v>4.03</c:v>
                </c:pt>
                <c:pt idx="72">
                  <c:v>5</c:v>
                </c:pt>
                <c:pt idx="73">
                  <c:v>5.09</c:v>
                </c:pt>
                <c:pt idx="74">
                  <c:v>5.45</c:v>
                </c:pt>
                <c:pt idx="75">
                  <c:v>10.58</c:v>
                </c:pt>
                <c:pt idx="76">
                  <c:v>10.86</c:v>
                </c:pt>
                <c:pt idx="77">
                  <c:v>5.77</c:v>
                </c:pt>
                <c:pt idx="78">
                  <c:v>7.81</c:v>
                </c:pt>
                <c:pt idx="79">
                  <c:v>7.62</c:v>
                </c:pt>
                <c:pt idx="80">
                  <c:v>6.78</c:v>
                </c:pt>
                <c:pt idx="81">
                  <c:v>7.46</c:v>
                </c:pt>
                <c:pt idx="82">
                  <c:v>6.83</c:v>
                </c:pt>
                <c:pt idx="83">
                  <c:v>5.88</c:v>
                </c:pt>
                <c:pt idx="84">
                  <c:v>5.6</c:v>
                </c:pt>
                <c:pt idx="85">
                  <c:v>5.56</c:v>
                </c:pt>
                <c:pt idx="86">
                  <c:v>6.02</c:v>
                </c:pt>
                <c:pt idx="87">
                  <c:v>6.63</c:v>
                </c:pt>
                <c:pt idx="88">
                  <c:v>7.73</c:v>
                </c:pt>
                <c:pt idx="89">
                  <c:v>6.82</c:v>
                </c:pt>
                <c:pt idx="90">
                  <c:v>8.57</c:v>
                </c:pt>
                <c:pt idx="91">
                  <c:v>10.17</c:v>
                </c:pt>
                <c:pt idx="92">
                  <c:v>10.09</c:v>
                </c:pt>
                <c:pt idx="93">
                  <c:v>9.35</c:v>
                </c:pt>
                <c:pt idx="94">
                  <c:v>8.02</c:v>
                </c:pt>
                <c:pt idx="95">
                  <c:v>7.38</c:v>
                </c:pt>
                <c:pt idx="96">
                  <c:v>6.87</c:v>
                </c:pt>
                <c:pt idx="97">
                  <c:v>7.18</c:v>
                </c:pt>
                <c:pt idx="98">
                  <c:v>8.41</c:v>
                </c:pt>
                <c:pt idx="99">
                  <c:v>8.2200000000000006</c:v>
                </c:pt>
                <c:pt idx="100">
                  <c:v>8.2200000000000006</c:v>
                </c:pt>
                <c:pt idx="101">
                  <c:v>6.8</c:v>
                </c:pt>
                <c:pt idx="102">
                  <c:v>7.7</c:v>
                </c:pt>
                <c:pt idx="103">
                  <c:v>7.28</c:v>
                </c:pt>
                <c:pt idx="104">
                  <c:v>6.25</c:v>
                </c:pt>
                <c:pt idx="105">
                  <c:v>7.94</c:v>
                </c:pt>
                <c:pt idx="106">
                  <c:v>7.58</c:v>
                </c:pt>
                <c:pt idx="107">
                  <c:v>6.2</c:v>
                </c:pt>
                <c:pt idx="108">
                  <c:v>4.96</c:v>
                </c:pt>
                <c:pt idx="109">
                  <c:v>5.52</c:v>
                </c:pt>
                <c:pt idx="110">
                  <c:v>2.66</c:v>
                </c:pt>
                <c:pt idx="111">
                  <c:v>3.24</c:v>
                </c:pt>
                <c:pt idx="112">
                  <c:v>13.85</c:v>
                </c:pt>
                <c:pt idx="113">
                  <c:v>13.65</c:v>
                </c:pt>
                <c:pt idx="114">
                  <c:v>14.26</c:v>
                </c:pt>
                <c:pt idx="115">
                  <c:v>14.13</c:v>
                </c:pt>
                <c:pt idx="116">
                  <c:v>3.76</c:v>
                </c:pt>
                <c:pt idx="117">
                  <c:v>3.34</c:v>
                </c:pt>
                <c:pt idx="118">
                  <c:v>2.5099999999999998</c:v>
                </c:pt>
                <c:pt idx="119">
                  <c:v>2</c:v>
                </c:pt>
                <c:pt idx="120">
                  <c:v>1.71</c:v>
                </c:pt>
                <c:pt idx="121">
                  <c:v>1.65</c:v>
                </c:pt>
                <c:pt idx="122">
                  <c:v>1.7</c:v>
                </c:pt>
                <c:pt idx="123">
                  <c:v>2</c:v>
                </c:pt>
                <c:pt idx="124">
                  <c:v>1.53</c:v>
                </c:pt>
                <c:pt idx="125">
                  <c:v>1.41</c:v>
                </c:pt>
                <c:pt idx="126">
                  <c:v>1.23</c:v>
                </c:pt>
                <c:pt idx="127">
                  <c:v>1</c:v>
                </c:pt>
                <c:pt idx="128">
                  <c:v>1.01</c:v>
                </c:pt>
                <c:pt idx="129">
                  <c:v>0.96</c:v>
                </c:pt>
                <c:pt idx="130">
                  <c:v>1.06</c:v>
                </c:pt>
                <c:pt idx="131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E-4A62-B205-F4097C3E76E5}"/>
            </c:ext>
          </c:extLst>
        </c:ser>
        <c:ser>
          <c:idx val="1"/>
          <c:order val="1"/>
          <c:tx>
            <c:strRef>
              <c:f>'Gráfico 4 e 5'!$C$2</c:f>
              <c:strCache>
                <c:ptCount val="1"/>
                <c:pt idx="0">
                  <c:v>INAD Pessoas Físicas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'Gráfico 4 e 5'!$A$3:$A$134</c:f>
              <c:numCache>
                <c:formatCode>mmm\-yy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'Gráfico 4 e 5'!$C$3:$C$134</c:f>
              <c:numCache>
                <c:formatCode>General</c:formatCode>
                <c:ptCount val="132"/>
                <c:pt idx="0">
                  <c:v>2.02</c:v>
                </c:pt>
                <c:pt idx="1">
                  <c:v>2.15</c:v>
                </c:pt>
                <c:pt idx="2">
                  <c:v>2.1800000000000002</c:v>
                </c:pt>
                <c:pt idx="3">
                  <c:v>2.21</c:v>
                </c:pt>
                <c:pt idx="4">
                  <c:v>2.23</c:v>
                </c:pt>
                <c:pt idx="5">
                  <c:v>2.16</c:v>
                </c:pt>
                <c:pt idx="6">
                  <c:v>2.0699999999999998</c:v>
                </c:pt>
                <c:pt idx="7">
                  <c:v>2.0099999999999998</c:v>
                </c:pt>
                <c:pt idx="8">
                  <c:v>2.11</c:v>
                </c:pt>
                <c:pt idx="9">
                  <c:v>2.0499999999999998</c:v>
                </c:pt>
                <c:pt idx="10">
                  <c:v>2.1</c:v>
                </c:pt>
                <c:pt idx="11">
                  <c:v>1.96</c:v>
                </c:pt>
                <c:pt idx="12">
                  <c:v>1.93</c:v>
                </c:pt>
                <c:pt idx="13">
                  <c:v>2.08</c:v>
                </c:pt>
                <c:pt idx="14">
                  <c:v>2.21</c:v>
                </c:pt>
                <c:pt idx="15">
                  <c:v>2.1800000000000002</c:v>
                </c:pt>
                <c:pt idx="16">
                  <c:v>2.2799999999999998</c:v>
                </c:pt>
                <c:pt idx="17">
                  <c:v>2.0299999999999998</c:v>
                </c:pt>
                <c:pt idx="18">
                  <c:v>2.0099999999999998</c:v>
                </c:pt>
                <c:pt idx="19">
                  <c:v>2.0299999999999998</c:v>
                </c:pt>
                <c:pt idx="20">
                  <c:v>2.11</c:v>
                </c:pt>
                <c:pt idx="21">
                  <c:v>1.9</c:v>
                </c:pt>
                <c:pt idx="22">
                  <c:v>1.88</c:v>
                </c:pt>
                <c:pt idx="23">
                  <c:v>1.69</c:v>
                </c:pt>
                <c:pt idx="24">
                  <c:v>1.74</c:v>
                </c:pt>
                <c:pt idx="25">
                  <c:v>1.86</c:v>
                </c:pt>
                <c:pt idx="26">
                  <c:v>1.87</c:v>
                </c:pt>
                <c:pt idx="27">
                  <c:v>2.0299999999999998</c:v>
                </c:pt>
                <c:pt idx="28">
                  <c:v>2.12</c:v>
                </c:pt>
                <c:pt idx="29">
                  <c:v>1.89</c:v>
                </c:pt>
                <c:pt idx="30">
                  <c:v>1.92</c:v>
                </c:pt>
                <c:pt idx="31">
                  <c:v>1.94</c:v>
                </c:pt>
                <c:pt idx="32">
                  <c:v>1.84</c:v>
                </c:pt>
                <c:pt idx="33">
                  <c:v>2.08</c:v>
                </c:pt>
                <c:pt idx="34">
                  <c:v>2</c:v>
                </c:pt>
                <c:pt idx="35">
                  <c:v>1.75</c:v>
                </c:pt>
                <c:pt idx="36">
                  <c:v>1.96</c:v>
                </c:pt>
                <c:pt idx="37">
                  <c:v>2.1</c:v>
                </c:pt>
                <c:pt idx="38">
                  <c:v>1.96</c:v>
                </c:pt>
                <c:pt idx="39">
                  <c:v>2.0699999999999998</c:v>
                </c:pt>
                <c:pt idx="40">
                  <c:v>2.11</c:v>
                </c:pt>
                <c:pt idx="41">
                  <c:v>1.83</c:v>
                </c:pt>
                <c:pt idx="42">
                  <c:v>1.91</c:v>
                </c:pt>
                <c:pt idx="43">
                  <c:v>1.94</c:v>
                </c:pt>
                <c:pt idx="44">
                  <c:v>1.91</c:v>
                </c:pt>
                <c:pt idx="45">
                  <c:v>2.2000000000000002</c:v>
                </c:pt>
                <c:pt idx="46">
                  <c:v>2.27</c:v>
                </c:pt>
                <c:pt idx="47">
                  <c:v>2.0699999999999998</c:v>
                </c:pt>
                <c:pt idx="48">
                  <c:v>2.12</c:v>
                </c:pt>
                <c:pt idx="49">
                  <c:v>2.19</c:v>
                </c:pt>
                <c:pt idx="50">
                  <c:v>2.11</c:v>
                </c:pt>
                <c:pt idx="51">
                  <c:v>2.17</c:v>
                </c:pt>
                <c:pt idx="52">
                  <c:v>2.15</c:v>
                </c:pt>
                <c:pt idx="53">
                  <c:v>1.73</c:v>
                </c:pt>
                <c:pt idx="54">
                  <c:v>1.77</c:v>
                </c:pt>
                <c:pt idx="55">
                  <c:v>1.77</c:v>
                </c:pt>
                <c:pt idx="56">
                  <c:v>1.9</c:v>
                </c:pt>
                <c:pt idx="57">
                  <c:v>1.98</c:v>
                </c:pt>
                <c:pt idx="58">
                  <c:v>1.88</c:v>
                </c:pt>
                <c:pt idx="59">
                  <c:v>1.57</c:v>
                </c:pt>
                <c:pt idx="60">
                  <c:v>1.68</c:v>
                </c:pt>
                <c:pt idx="61">
                  <c:v>1.85</c:v>
                </c:pt>
                <c:pt idx="62">
                  <c:v>1.86</c:v>
                </c:pt>
                <c:pt idx="63">
                  <c:v>1.99</c:v>
                </c:pt>
                <c:pt idx="64">
                  <c:v>2.0299999999999998</c:v>
                </c:pt>
                <c:pt idx="65">
                  <c:v>1.65</c:v>
                </c:pt>
                <c:pt idx="66">
                  <c:v>1.9</c:v>
                </c:pt>
                <c:pt idx="67">
                  <c:v>1.77</c:v>
                </c:pt>
                <c:pt idx="68">
                  <c:v>1.75</c:v>
                </c:pt>
                <c:pt idx="69">
                  <c:v>1.78</c:v>
                </c:pt>
                <c:pt idx="70">
                  <c:v>1.76</c:v>
                </c:pt>
                <c:pt idx="71">
                  <c:v>1.41</c:v>
                </c:pt>
                <c:pt idx="72">
                  <c:v>1.84</c:v>
                </c:pt>
                <c:pt idx="73">
                  <c:v>1.94</c:v>
                </c:pt>
                <c:pt idx="74">
                  <c:v>1.85</c:v>
                </c:pt>
                <c:pt idx="75">
                  <c:v>1.86</c:v>
                </c:pt>
                <c:pt idx="76">
                  <c:v>1.83</c:v>
                </c:pt>
                <c:pt idx="77">
                  <c:v>1.67</c:v>
                </c:pt>
                <c:pt idx="78">
                  <c:v>1.67</c:v>
                </c:pt>
                <c:pt idx="79">
                  <c:v>1.65</c:v>
                </c:pt>
                <c:pt idx="80">
                  <c:v>1.47</c:v>
                </c:pt>
                <c:pt idx="81">
                  <c:v>1.4</c:v>
                </c:pt>
                <c:pt idx="82">
                  <c:v>1.39</c:v>
                </c:pt>
                <c:pt idx="83">
                  <c:v>1.23</c:v>
                </c:pt>
                <c:pt idx="84">
                  <c:v>1.42</c:v>
                </c:pt>
                <c:pt idx="85">
                  <c:v>1.46</c:v>
                </c:pt>
                <c:pt idx="86">
                  <c:v>1.59</c:v>
                </c:pt>
                <c:pt idx="87">
                  <c:v>1.57</c:v>
                </c:pt>
                <c:pt idx="88">
                  <c:v>1.61</c:v>
                </c:pt>
                <c:pt idx="89">
                  <c:v>1.5</c:v>
                </c:pt>
                <c:pt idx="90">
                  <c:v>1.64</c:v>
                </c:pt>
                <c:pt idx="91">
                  <c:v>1.65</c:v>
                </c:pt>
                <c:pt idx="92">
                  <c:v>1.62</c:v>
                </c:pt>
                <c:pt idx="93">
                  <c:v>1.56</c:v>
                </c:pt>
                <c:pt idx="94">
                  <c:v>1.62</c:v>
                </c:pt>
                <c:pt idx="95">
                  <c:v>1.43</c:v>
                </c:pt>
                <c:pt idx="96">
                  <c:v>1.68</c:v>
                </c:pt>
                <c:pt idx="97">
                  <c:v>1.72</c:v>
                </c:pt>
                <c:pt idx="98">
                  <c:v>2.42</c:v>
                </c:pt>
                <c:pt idx="99">
                  <c:v>2.38</c:v>
                </c:pt>
                <c:pt idx="100">
                  <c:v>2.0499999999999998</c:v>
                </c:pt>
                <c:pt idx="101">
                  <c:v>1.51</c:v>
                </c:pt>
                <c:pt idx="102">
                  <c:v>1.34</c:v>
                </c:pt>
                <c:pt idx="103">
                  <c:v>1.22</c:v>
                </c:pt>
                <c:pt idx="104">
                  <c:v>1.1499999999999999</c:v>
                </c:pt>
                <c:pt idx="105">
                  <c:v>1.17</c:v>
                </c:pt>
                <c:pt idx="106">
                  <c:v>1.29</c:v>
                </c:pt>
                <c:pt idx="107">
                  <c:v>1.1399999999999999</c:v>
                </c:pt>
                <c:pt idx="108">
                  <c:v>1.33</c:v>
                </c:pt>
                <c:pt idx="109">
                  <c:v>1.57</c:v>
                </c:pt>
                <c:pt idx="110">
                  <c:v>1.52</c:v>
                </c:pt>
                <c:pt idx="111">
                  <c:v>1.63</c:v>
                </c:pt>
                <c:pt idx="112">
                  <c:v>1.72</c:v>
                </c:pt>
                <c:pt idx="113">
                  <c:v>1.59</c:v>
                </c:pt>
                <c:pt idx="114">
                  <c:v>1.57</c:v>
                </c:pt>
                <c:pt idx="115">
                  <c:v>1.54</c:v>
                </c:pt>
                <c:pt idx="116">
                  <c:v>1.55</c:v>
                </c:pt>
                <c:pt idx="117">
                  <c:v>1.47</c:v>
                </c:pt>
                <c:pt idx="118">
                  <c:v>1.46</c:v>
                </c:pt>
                <c:pt idx="119">
                  <c:v>1.38</c:v>
                </c:pt>
                <c:pt idx="120">
                  <c:v>1.61</c:v>
                </c:pt>
                <c:pt idx="121">
                  <c:v>1.86</c:v>
                </c:pt>
                <c:pt idx="122">
                  <c:v>1.8</c:v>
                </c:pt>
                <c:pt idx="123">
                  <c:v>1.71</c:v>
                </c:pt>
                <c:pt idx="124">
                  <c:v>1.63</c:v>
                </c:pt>
                <c:pt idx="125">
                  <c:v>1.45</c:v>
                </c:pt>
                <c:pt idx="126">
                  <c:v>1.49</c:v>
                </c:pt>
                <c:pt idx="127">
                  <c:v>1.45</c:v>
                </c:pt>
                <c:pt idx="128">
                  <c:v>1.39</c:v>
                </c:pt>
                <c:pt idx="129">
                  <c:v>1.46</c:v>
                </c:pt>
                <c:pt idx="130">
                  <c:v>1.51</c:v>
                </c:pt>
                <c:pt idx="131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E-4A62-B205-F4097C3E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52992"/>
        <c:axId val="661655984"/>
      </c:lineChart>
      <c:dateAx>
        <c:axId val="483052992"/>
        <c:scaling>
          <c:orientation val="minMax"/>
          <c:max val="44927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655984"/>
        <c:crosses val="autoZero"/>
        <c:auto val="1"/>
        <c:lblOffset val="100"/>
        <c:baseTimeUnit val="months"/>
        <c:majorUnit val="11"/>
        <c:majorTimeUnit val="months"/>
      </c:dateAx>
      <c:valAx>
        <c:axId val="6616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0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325854969736478E-2"/>
          <c:y val="0.85288443261139124"/>
          <c:w val="0.89649768143174824"/>
          <c:h val="0.1087462628322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664608502334561E-2"/>
          <c:y val="4.4044057930074307E-2"/>
          <c:w val="0.91733066820597753"/>
          <c:h val="0.72065473998557295"/>
        </c:manualLayout>
      </c:layout>
      <c:lineChart>
        <c:grouping val="standard"/>
        <c:varyColors val="0"/>
        <c:ser>
          <c:idx val="0"/>
          <c:order val="0"/>
          <c:tx>
            <c:strRef>
              <c:f>'Gráfico 4 e 5'!$D$2</c:f>
              <c:strCache>
                <c:ptCount val="1"/>
                <c:pt idx="0">
                  <c:v>ICC Pessoas Jurídicas</c:v>
                </c:pt>
              </c:strCache>
            </c:strRef>
          </c:tx>
          <c:spPr>
            <a:ln w="44450" cap="rnd">
              <a:solidFill>
                <a:srgbClr val="300FF9"/>
              </a:solidFill>
              <a:round/>
            </a:ln>
            <a:effectLst/>
          </c:spPr>
          <c:marker>
            <c:symbol val="none"/>
          </c:marker>
          <c:cat>
            <c:numRef>
              <c:f>'Gráfico 4 e 5'!$A$3:$A$134</c:f>
              <c:numCache>
                <c:formatCode>mmm\-yy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'Gráfico 4 e 5'!$D$3:$D$134</c:f>
              <c:numCache>
                <c:formatCode>General</c:formatCode>
                <c:ptCount val="132"/>
                <c:pt idx="12">
                  <c:v>11.25</c:v>
                </c:pt>
                <c:pt idx="13">
                  <c:v>11.22</c:v>
                </c:pt>
                <c:pt idx="14">
                  <c:v>11.18</c:v>
                </c:pt>
                <c:pt idx="15">
                  <c:v>11.15</c:v>
                </c:pt>
                <c:pt idx="16">
                  <c:v>11.12</c:v>
                </c:pt>
                <c:pt idx="17">
                  <c:v>11.09</c:v>
                </c:pt>
                <c:pt idx="18">
                  <c:v>11.06</c:v>
                </c:pt>
                <c:pt idx="19">
                  <c:v>11.01</c:v>
                </c:pt>
                <c:pt idx="20">
                  <c:v>11</c:v>
                </c:pt>
                <c:pt idx="21">
                  <c:v>10.97</c:v>
                </c:pt>
                <c:pt idx="22">
                  <c:v>10.95</c:v>
                </c:pt>
                <c:pt idx="23">
                  <c:v>10.93</c:v>
                </c:pt>
                <c:pt idx="24">
                  <c:v>10.91</c:v>
                </c:pt>
                <c:pt idx="25">
                  <c:v>10.88</c:v>
                </c:pt>
                <c:pt idx="26">
                  <c:v>10.88</c:v>
                </c:pt>
                <c:pt idx="27">
                  <c:v>10.86</c:v>
                </c:pt>
                <c:pt idx="28">
                  <c:v>10.87</c:v>
                </c:pt>
                <c:pt idx="29">
                  <c:v>10.86</c:v>
                </c:pt>
                <c:pt idx="30">
                  <c:v>10.84</c:v>
                </c:pt>
                <c:pt idx="31">
                  <c:v>10.84</c:v>
                </c:pt>
                <c:pt idx="32">
                  <c:v>10.83</c:v>
                </c:pt>
                <c:pt idx="33">
                  <c:v>10.82</c:v>
                </c:pt>
                <c:pt idx="34">
                  <c:v>10.81</c:v>
                </c:pt>
                <c:pt idx="35">
                  <c:v>10.79</c:v>
                </c:pt>
                <c:pt idx="36">
                  <c:v>10.79</c:v>
                </c:pt>
                <c:pt idx="37">
                  <c:v>10.78</c:v>
                </c:pt>
                <c:pt idx="38">
                  <c:v>10.78</c:v>
                </c:pt>
                <c:pt idx="39">
                  <c:v>10.77</c:v>
                </c:pt>
                <c:pt idx="40">
                  <c:v>10.78</c:v>
                </c:pt>
                <c:pt idx="41">
                  <c:v>10.8</c:v>
                </c:pt>
                <c:pt idx="42">
                  <c:v>10.8</c:v>
                </c:pt>
                <c:pt idx="43">
                  <c:v>10.84</c:v>
                </c:pt>
                <c:pt idx="44">
                  <c:v>10.86</c:v>
                </c:pt>
                <c:pt idx="45">
                  <c:v>10.86</c:v>
                </c:pt>
                <c:pt idx="46">
                  <c:v>10.88</c:v>
                </c:pt>
                <c:pt idx="47">
                  <c:v>10.9</c:v>
                </c:pt>
                <c:pt idx="48">
                  <c:v>10.91</c:v>
                </c:pt>
                <c:pt idx="49">
                  <c:v>10.92</c:v>
                </c:pt>
                <c:pt idx="50">
                  <c:v>10.96</c:v>
                </c:pt>
                <c:pt idx="51">
                  <c:v>10.97</c:v>
                </c:pt>
                <c:pt idx="52">
                  <c:v>10.98</c:v>
                </c:pt>
                <c:pt idx="53">
                  <c:v>11.01</c:v>
                </c:pt>
                <c:pt idx="54">
                  <c:v>11.04</c:v>
                </c:pt>
                <c:pt idx="55">
                  <c:v>11.06</c:v>
                </c:pt>
                <c:pt idx="56">
                  <c:v>11.09</c:v>
                </c:pt>
                <c:pt idx="57">
                  <c:v>11.11</c:v>
                </c:pt>
                <c:pt idx="58">
                  <c:v>11.13</c:v>
                </c:pt>
                <c:pt idx="59">
                  <c:v>11.16</c:v>
                </c:pt>
                <c:pt idx="60">
                  <c:v>11.19</c:v>
                </c:pt>
                <c:pt idx="61">
                  <c:v>11.2</c:v>
                </c:pt>
                <c:pt idx="62">
                  <c:v>11.22</c:v>
                </c:pt>
                <c:pt idx="63">
                  <c:v>11.23</c:v>
                </c:pt>
                <c:pt idx="64">
                  <c:v>11.25</c:v>
                </c:pt>
                <c:pt idx="65">
                  <c:v>11.27</c:v>
                </c:pt>
                <c:pt idx="66">
                  <c:v>11.28</c:v>
                </c:pt>
                <c:pt idx="67">
                  <c:v>11.29</c:v>
                </c:pt>
                <c:pt idx="68">
                  <c:v>11.31</c:v>
                </c:pt>
                <c:pt idx="69">
                  <c:v>11.33</c:v>
                </c:pt>
                <c:pt idx="70">
                  <c:v>11.34</c:v>
                </c:pt>
                <c:pt idx="71">
                  <c:v>11.35</c:v>
                </c:pt>
                <c:pt idx="72">
                  <c:v>11.36</c:v>
                </c:pt>
                <c:pt idx="73">
                  <c:v>11.36</c:v>
                </c:pt>
                <c:pt idx="74">
                  <c:v>11.37</c:v>
                </c:pt>
                <c:pt idx="75">
                  <c:v>11.38</c:v>
                </c:pt>
                <c:pt idx="76">
                  <c:v>11.38</c:v>
                </c:pt>
                <c:pt idx="77">
                  <c:v>11.37</c:v>
                </c:pt>
                <c:pt idx="78">
                  <c:v>11.37</c:v>
                </c:pt>
                <c:pt idx="79">
                  <c:v>11.37</c:v>
                </c:pt>
                <c:pt idx="80">
                  <c:v>11.36</c:v>
                </c:pt>
                <c:pt idx="81">
                  <c:v>11.35</c:v>
                </c:pt>
                <c:pt idx="82">
                  <c:v>11.34</c:v>
                </c:pt>
                <c:pt idx="83">
                  <c:v>11.32</c:v>
                </c:pt>
                <c:pt idx="84">
                  <c:v>11.32</c:v>
                </c:pt>
                <c:pt idx="85">
                  <c:v>11.28</c:v>
                </c:pt>
                <c:pt idx="86">
                  <c:v>11.27</c:v>
                </c:pt>
                <c:pt idx="87">
                  <c:v>11.26</c:v>
                </c:pt>
                <c:pt idx="88">
                  <c:v>11.25</c:v>
                </c:pt>
                <c:pt idx="89">
                  <c:v>11.22</c:v>
                </c:pt>
                <c:pt idx="90">
                  <c:v>11.2</c:v>
                </c:pt>
                <c:pt idx="91">
                  <c:v>11.18</c:v>
                </c:pt>
                <c:pt idx="92">
                  <c:v>11.15</c:v>
                </c:pt>
                <c:pt idx="93">
                  <c:v>11.1</c:v>
                </c:pt>
                <c:pt idx="94">
                  <c:v>11.08</c:v>
                </c:pt>
                <c:pt idx="95">
                  <c:v>11.05</c:v>
                </c:pt>
                <c:pt idx="96">
                  <c:v>11.03</c:v>
                </c:pt>
                <c:pt idx="97">
                  <c:v>11</c:v>
                </c:pt>
                <c:pt idx="98">
                  <c:v>10.94</c:v>
                </c:pt>
                <c:pt idx="99">
                  <c:v>10.89</c:v>
                </c:pt>
                <c:pt idx="100">
                  <c:v>10.85</c:v>
                </c:pt>
                <c:pt idx="101">
                  <c:v>10.79</c:v>
                </c:pt>
                <c:pt idx="102">
                  <c:v>10.74</c:v>
                </c:pt>
                <c:pt idx="103">
                  <c:v>10.74</c:v>
                </c:pt>
                <c:pt idx="104">
                  <c:v>10.69</c:v>
                </c:pt>
                <c:pt idx="105">
                  <c:v>10.66</c:v>
                </c:pt>
                <c:pt idx="106">
                  <c:v>10.63</c:v>
                </c:pt>
                <c:pt idx="107">
                  <c:v>10.6</c:v>
                </c:pt>
                <c:pt idx="108">
                  <c:v>10.54</c:v>
                </c:pt>
                <c:pt idx="109">
                  <c:v>10.49</c:v>
                </c:pt>
                <c:pt idx="110">
                  <c:v>10.41</c:v>
                </c:pt>
                <c:pt idx="111">
                  <c:v>10.36</c:v>
                </c:pt>
                <c:pt idx="112">
                  <c:v>10.28</c:v>
                </c:pt>
                <c:pt idx="113">
                  <c:v>10.17</c:v>
                </c:pt>
                <c:pt idx="114">
                  <c:v>10.09</c:v>
                </c:pt>
                <c:pt idx="115">
                  <c:v>10</c:v>
                </c:pt>
                <c:pt idx="116">
                  <c:v>9.5399999999999991</c:v>
                </c:pt>
                <c:pt idx="117">
                  <c:v>9.44</c:v>
                </c:pt>
                <c:pt idx="118">
                  <c:v>9.35</c:v>
                </c:pt>
                <c:pt idx="119">
                  <c:v>9.27</c:v>
                </c:pt>
                <c:pt idx="120">
                  <c:v>9.23</c:v>
                </c:pt>
                <c:pt idx="121">
                  <c:v>9.19</c:v>
                </c:pt>
                <c:pt idx="122">
                  <c:v>9.14</c:v>
                </c:pt>
                <c:pt idx="123">
                  <c:v>9.1</c:v>
                </c:pt>
                <c:pt idx="124">
                  <c:v>9.1</c:v>
                </c:pt>
                <c:pt idx="125">
                  <c:v>9.26</c:v>
                </c:pt>
                <c:pt idx="126">
                  <c:v>9.25</c:v>
                </c:pt>
                <c:pt idx="127">
                  <c:v>9.23</c:v>
                </c:pt>
                <c:pt idx="128">
                  <c:v>9.2200000000000006</c:v>
                </c:pt>
                <c:pt idx="129">
                  <c:v>9.2200000000000006</c:v>
                </c:pt>
                <c:pt idx="130">
                  <c:v>9.24</c:v>
                </c:pt>
                <c:pt idx="131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6-4A22-980F-5678373F5D5A}"/>
            </c:ext>
          </c:extLst>
        </c:ser>
        <c:ser>
          <c:idx val="1"/>
          <c:order val="1"/>
          <c:tx>
            <c:strRef>
              <c:f>'Gráfico 4 e 5'!$E$2</c:f>
              <c:strCache>
                <c:ptCount val="1"/>
                <c:pt idx="0">
                  <c:v>ICC Pessoas Físicas</c:v>
                </c:pt>
              </c:strCache>
            </c:strRef>
          </c:tx>
          <c:spPr>
            <a:ln w="444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'Gráfico 4 e 5'!$A$3:$A$134</c:f>
              <c:numCache>
                <c:formatCode>mmm\-yy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'Gráfico 4 e 5'!$E$3:$E$134</c:f>
              <c:numCache>
                <c:formatCode>General</c:formatCode>
                <c:ptCount val="132"/>
                <c:pt idx="12">
                  <c:v>9.14</c:v>
                </c:pt>
                <c:pt idx="13">
                  <c:v>9.08</c:v>
                </c:pt>
                <c:pt idx="14">
                  <c:v>9</c:v>
                </c:pt>
                <c:pt idx="15">
                  <c:v>8.94</c:v>
                </c:pt>
                <c:pt idx="16">
                  <c:v>8.8699999999999992</c:v>
                </c:pt>
                <c:pt idx="17">
                  <c:v>8.82</c:v>
                </c:pt>
                <c:pt idx="18">
                  <c:v>8.77</c:v>
                </c:pt>
                <c:pt idx="19">
                  <c:v>8.73</c:v>
                </c:pt>
                <c:pt idx="20">
                  <c:v>8.7200000000000006</c:v>
                </c:pt>
                <c:pt idx="21">
                  <c:v>8.69</c:v>
                </c:pt>
                <c:pt idx="22">
                  <c:v>8.69</c:v>
                </c:pt>
                <c:pt idx="23">
                  <c:v>8.69</c:v>
                </c:pt>
                <c:pt idx="24">
                  <c:v>8.7100000000000009</c:v>
                </c:pt>
                <c:pt idx="25">
                  <c:v>8.7100000000000009</c:v>
                </c:pt>
                <c:pt idx="26">
                  <c:v>8.7200000000000006</c:v>
                </c:pt>
                <c:pt idx="27">
                  <c:v>8.74</c:v>
                </c:pt>
                <c:pt idx="28">
                  <c:v>8.76</c:v>
                </c:pt>
                <c:pt idx="29">
                  <c:v>8.77</c:v>
                </c:pt>
                <c:pt idx="30">
                  <c:v>8.8000000000000007</c:v>
                </c:pt>
                <c:pt idx="31">
                  <c:v>8.82</c:v>
                </c:pt>
                <c:pt idx="32">
                  <c:v>8.84</c:v>
                </c:pt>
                <c:pt idx="33">
                  <c:v>8.86</c:v>
                </c:pt>
                <c:pt idx="34">
                  <c:v>8.8699999999999992</c:v>
                </c:pt>
                <c:pt idx="35">
                  <c:v>8.8699999999999992</c:v>
                </c:pt>
                <c:pt idx="36">
                  <c:v>8.8800000000000008</c:v>
                </c:pt>
                <c:pt idx="37">
                  <c:v>8.8800000000000008</c:v>
                </c:pt>
                <c:pt idx="38">
                  <c:v>8.9</c:v>
                </c:pt>
                <c:pt idx="39">
                  <c:v>8.91</c:v>
                </c:pt>
                <c:pt idx="40">
                  <c:v>8.94</c:v>
                </c:pt>
                <c:pt idx="41">
                  <c:v>8.9600000000000009</c:v>
                </c:pt>
                <c:pt idx="42">
                  <c:v>8.99</c:v>
                </c:pt>
                <c:pt idx="43">
                  <c:v>9.02</c:v>
                </c:pt>
                <c:pt idx="44">
                  <c:v>9.0500000000000007</c:v>
                </c:pt>
                <c:pt idx="45">
                  <c:v>9.07</c:v>
                </c:pt>
                <c:pt idx="46">
                  <c:v>9.09</c:v>
                </c:pt>
                <c:pt idx="47">
                  <c:v>9.1</c:v>
                </c:pt>
                <c:pt idx="48">
                  <c:v>9.1199999999999992</c:v>
                </c:pt>
                <c:pt idx="49">
                  <c:v>9.14</c:v>
                </c:pt>
                <c:pt idx="50">
                  <c:v>9.17</c:v>
                </c:pt>
                <c:pt idx="51">
                  <c:v>9.19</c:v>
                </c:pt>
                <c:pt idx="52">
                  <c:v>9.2200000000000006</c:v>
                </c:pt>
                <c:pt idx="53">
                  <c:v>9.25</c:v>
                </c:pt>
                <c:pt idx="54">
                  <c:v>9.2799999999999994</c:v>
                </c:pt>
                <c:pt idx="55">
                  <c:v>9.31</c:v>
                </c:pt>
                <c:pt idx="56">
                  <c:v>9.33</c:v>
                </c:pt>
                <c:pt idx="57">
                  <c:v>9.3699999999999992</c:v>
                </c:pt>
                <c:pt idx="58">
                  <c:v>9.3800000000000008</c:v>
                </c:pt>
                <c:pt idx="59">
                  <c:v>9.41</c:v>
                </c:pt>
                <c:pt idx="60">
                  <c:v>9.42</c:v>
                </c:pt>
                <c:pt idx="61">
                  <c:v>9.41</c:v>
                </c:pt>
                <c:pt idx="62">
                  <c:v>9.42</c:v>
                </c:pt>
                <c:pt idx="63">
                  <c:v>9.41</c:v>
                </c:pt>
                <c:pt idx="64">
                  <c:v>9.41</c:v>
                </c:pt>
                <c:pt idx="65">
                  <c:v>9.4</c:v>
                </c:pt>
                <c:pt idx="66">
                  <c:v>9.4</c:v>
                </c:pt>
                <c:pt idx="67">
                  <c:v>9.3699999999999992</c:v>
                </c:pt>
                <c:pt idx="68">
                  <c:v>9.36</c:v>
                </c:pt>
                <c:pt idx="69">
                  <c:v>9.35</c:v>
                </c:pt>
                <c:pt idx="70">
                  <c:v>9.34</c:v>
                </c:pt>
                <c:pt idx="71">
                  <c:v>9.32</c:v>
                </c:pt>
                <c:pt idx="72">
                  <c:v>9.2899999999999991</c:v>
                </c:pt>
                <c:pt idx="73">
                  <c:v>9.2799999999999994</c:v>
                </c:pt>
                <c:pt idx="74">
                  <c:v>9.26</c:v>
                </c:pt>
                <c:pt idx="75">
                  <c:v>9.24</c:v>
                </c:pt>
                <c:pt idx="76">
                  <c:v>9.2200000000000006</c:v>
                </c:pt>
                <c:pt idx="77">
                  <c:v>9.1999999999999993</c:v>
                </c:pt>
                <c:pt idx="78">
                  <c:v>9.18</c:v>
                </c:pt>
                <c:pt idx="79">
                  <c:v>9.16</c:v>
                </c:pt>
                <c:pt idx="80">
                  <c:v>9.15</c:v>
                </c:pt>
                <c:pt idx="81">
                  <c:v>9.1199999999999992</c:v>
                </c:pt>
                <c:pt idx="82">
                  <c:v>9.1</c:v>
                </c:pt>
                <c:pt idx="83">
                  <c:v>9.07</c:v>
                </c:pt>
                <c:pt idx="84">
                  <c:v>9.06</c:v>
                </c:pt>
                <c:pt idx="85">
                  <c:v>9.0299999999999994</c:v>
                </c:pt>
                <c:pt idx="86">
                  <c:v>9.02</c:v>
                </c:pt>
                <c:pt idx="87">
                  <c:v>9</c:v>
                </c:pt>
                <c:pt idx="88">
                  <c:v>8.9700000000000006</c:v>
                </c:pt>
                <c:pt idx="89">
                  <c:v>8.9499999999999993</c:v>
                </c:pt>
                <c:pt idx="90">
                  <c:v>8.92</c:v>
                </c:pt>
                <c:pt idx="91">
                  <c:v>8.91</c:v>
                </c:pt>
                <c:pt idx="92">
                  <c:v>8.8800000000000008</c:v>
                </c:pt>
                <c:pt idx="93">
                  <c:v>8.85</c:v>
                </c:pt>
                <c:pt idx="94">
                  <c:v>8.82</c:v>
                </c:pt>
                <c:pt idx="95">
                  <c:v>8.7899999999999991</c:v>
                </c:pt>
                <c:pt idx="96">
                  <c:v>8.76</c:v>
                </c:pt>
                <c:pt idx="97">
                  <c:v>8.74</c:v>
                </c:pt>
                <c:pt idx="98">
                  <c:v>8.7200000000000006</c:v>
                </c:pt>
                <c:pt idx="99">
                  <c:v>8.69</c:v>
                </c:pt>
                <c:pt idx="100">
                  <c:v>8.66</c:v>
                </c:pt>
                <c:pt idx="101">
                  <c:v>8.6300000000000008</c:v>
                </c:pt>
                <c:pt idx="102">
                  <c:v>8.6</c:v>
                </c:pt>
                <c:pt idx="103">
                  <c:v>8.56</c:v>
                </c:pt>
                <c:pt idx="104">
                  <c:v>8.5299999999999994</c:v>
                </c:pt>
                <c:pt idx="105">
                  <c:v>8.49</c:v>
                </c:pt>
                <c:pt idx="106">
                  <c:v>8.4499999999999993</c:v>
                </c:pt>
                <c:pt idx="107">
                  <c:v>8.41</c:v>
                </c:pt>
                <c:pt idx="108">
                  <c:v>8.3800000000000008</c:v>
                </c:pt>
                <c:pt idx="109">
                  <c:v>8.35</c:v>
                </c:pt>
                <c:pt idx="110">
                  <c:v>8.31</c:v>
                </c:pt>
                <c:pt idx="111">
                  <c:v>8.26</c:v>
                </c:pt>
                <c:pt idx="112">
                  <c:v>8.2200000000000006</c:v>
                </c:pt>
                <c:pt idx="113">
                  <c:v>8.18</c:v>
                </c:pt>
                <c:pt idx="114">
                  <c:v>8.15</c:v>
                </c:pt>
                <c:pt idx="115">
                  <c:v>8.1199999999999992</c:v>
                </c:pt>
                <c:pt idx="116">
                  <c:v>8.09</c:v>
                </c:pt>
                <c:pt idx="117">
                  <c:v>8.08</c:v>
                </c:pt>
                <c:pt idx="118">
                  <c:v>8.06</c:v>
                </c:pt>
                <c:pt idx="119">
                  <c:v>8.07</c:v>
                </c:pt>
                <c:pt idx="120">
                  <c:v>8.07</c:v>
                </c:pt>
                <c:pt idx="121">
                  <c:v>8.08</c:v>
                </c:pt>
                <c:pt idx="122">
                  <c:v>8.09</c:v>
                </c:pt>
                <c:pt idx="123">
                  <c:v>8.11</c:v>
                </c:pt>
                <c:pt idx="124">
                  <c:v>8.1300000000000008</c:v>
                </c:pt>
                <c:pt idx="125">
                  <c:v>8.16</c:v>
                </c:pt>
                <c:pt idx="126">
                  <c:v>8.1999999999999993</c:v>
                </c:pt>
                <c:pt idx="127">
                  <c:v>8.24</c:v>
                </c:pt>
                <c:pt idx="128">
                  <c:v>8.27</c:v>
                </c:pt>
                <c:pt idx="129">
                  <c:v>8.2899999999999991</c:v>
                </c:pt>
                <c:pt idx="130">
                  <c:v>8.32</c:v>
                </c:pt>
                <c:pt idx="131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6-4A22-980F-5678373F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92912"/>
        <c:axId val="662993744"/>
      </c:lineChart>
      <c:dateAx>
        <c:axId val="662992912"/>
        <c:scaling>
          <c:orientation val="minMax"/>
          <c:max val="44927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993744"/>
        <c:crosses val="autoZero"/>
        <c:auto val="1"/>
        <c:lblOffset val="100"/>
        <c:baseTimeUnit val="months"/>
      </c:dateAx>
      <c:valAx>
        <c:axId val="66299374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992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297575752950293E-2"/>
          <c:y val="0.59955785693027097"/>
          <c:w val="0.80158451972515032"/>
          <c:h val="0.13617779548928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'Gráfico 6 7 e 8'!$G$2</c:f>
              <c:strCache>
                <c:ptCount val="1"/>
                <c:pt idx="0">
                  <c:v>Prazo médio das pessoas jurídicas (Meses)</c:v>
                </c:pt>
              </c:strCache>
            </c:strRef>
          </c:tx>
          <c:spPr>
            <a:ln w="44450" cap="rnd">
              <a:solidFill>
                <a:srgbClr val="300FF9"/>
              </a:solidFill>
              <a:round/>
            </a:ln>
            <a:effectLst/>
          </c:spPr>
          <c:marker>
            <c:symbol val="none"/>
          </c:marker>
          <c:cat>
            <c:numRef>
              <c:f>'Gráfico 6 7 e 8'!$A$3:$A$134</c:f>
              <c:numCache>
                <c:formatCode>mmm\-yy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'Gráfico 6 7 e 8'!$G$3:$G$134</c:f>
              <c:numCache>
                <c:formatCode>General</c:formatCode>
                <c:ptCount val="132"/>
                <c:pt idx="0">
                  <c:v>48.43</c:v>
                </c:pt>
                <c:pt idx="1">
                  <c:v>40.56</c:v>
                </c:pt>
                <c:pt idx="2">
                  <c:v>46.54</c:v>
                </c:pt>
                <c:pt idx="3">
                  <c:v>47.61</c:v>
                </c:pt>
                <c:pt idx="4">
                  <c:v>41.32</c:v>
                </c:pt>
                <c:pt idx="5">
                  <c:v>60.52</c:v>
                </c:pt>
                <c:pt idx="6">
                  <c:v>46.25</c:v>
                </c:pt>
                <c:pt idx="7">
                  <c:v>43.12</c:v>
                </c:pt>
                <c:pt idx="8">
                  <c:v>51.26</c:v>
                </c:pt>
                <c:pt idx="9">
                  <c:v>62.49</c:v>
                </c:pt>
                <c:pt idx="10">
                  <c:v>52.45</c:v>
                </c:pt>
                <c:pt idx="11">
                  <c:v>60.94</c:v>
                </c:pt>
                <c:pt idx="12">
                  <c:v>48.81</c:v>
                </c:pt>
                <c:pt idx="13">
                  <c:v>50.73</c:v>
                </c:pt>
                <c:pt idx="14">
                  <c:v>47.45</c:v>
                </c:pt>
                <c:pt idx="15">
                  <c:v>50.13</c:v>
                </c:pt>
                <c:pt idx="16">
                  <c:v>50.22</c:v>
                </c:pt>
                <c:pt idx="17">
                  <c:v>48.23</c:v>
                </c:pt>
                <c:pt idx="18">
                  <c:v>51.42</c:v>
                </c:pt>
                <c:pt idx="19">
                  <c:v>61.62</c:v>
                </c:pt>
                <c:pt idx="20">
                  <c:v>59.06</c:v>
                </c:pt>
                <c:pt idx="21">
                  <c:v>47.26</c:v>
                </c:pt>
                <c:pt idx="22">
                  <c:v>56.99</c:v>
                </c:pt>
                <c:pt idx="23">
                  <c:v>45.89</c:v>
                </c:pt>
                <c:pt idx="24">
                  <c:v>65.150000000000006</c:v>
                </c:pt>
                <c:pt idx="25">
                  <c:v>98.08</c:v>
                </c:pt>
                <c:pt idx="26">
                  <c:v>93.96</c:v>
                </c:pt>
                <c:pt idx="27">
                  <c:v>43.66</c:v>
                </c:pt>
                <c:pt idx="28">
                  <c:v>42.74</c:v>
                </c:pt>
                <c:pt idx="29">
                  <c:v>48.34</c:v>
                </c:pt>
                <c:pt idx="30">
                  <c:v>59.91</c:v>
                </c:pt>
                <c:pt idx="31">
                  <c:v>49.41</c:v>
                </c:pt>
                <c:pt idx="32">
                  <c:v>45.06</c:v>
                </c:pt>
                <c:pt idx="33">
                  <c:v>47.07</c:v>
                </c:pt>
                <c:pt idx="34">
                  <c:v>42.06</c:v>
                </c:pt>
                <c:pt idx="35">
                  <c:v>39.200000000000003</c:v>
                </c:pt>
                <c:pt idx="36">
                  <c:v>36.020000000000003</c:v>
                </c:pt>
                <c:pt idx="37">
                  <c:v>45.77</c:v>
                </c:pt>
                <c:pt idx="38">
                  <c:v>46.51</c:v>
                </c:pt>
                <c:pt idx="39">
                  <c:v>49.67</c:v>
                </c:pt>
                <c:pt idx="40">
                  <c:v>36.96</c:v>
                </c:pt>
                <c:pt idx="41">
                  <c:v>60.61</c:v>
                </c:pt>
                <c:pt idx="42">
                  <c:v>44.06</c:v>
                </c:pt>
                <c:pt idx="43">
                  <c:v>43.29</c:v>
                </c:pt>
                <c:pt idx="44">
                  <c:v>40.98</c:v>
                </c:pt>
                <c:pt idx="45">
                  <c:v>53.64</c:v>
                </c:pt>
                <c:pt idx="46">
                  <c:v>42.26</c:v>
                </c:pt>
                <c:pt idx="47">
                  <c:v>39.97</c:v>
                </c:pt>
                <c:pt idx="48">
                  <c:v>41.86</c:v>
                </c:pt>
                <c:pt idx="49">
                  <c:v>31.27</c:v>
                </c:pt>
                <c:pt idx="50">
                  <c:v>32.44</c:v>
                </c:pt>
                <c:pt idx="51">
                  <c:v>43.39</c:v>
                </c:pt>
                <c:pt idx="52">
                  <c:v>27.92</c:v>
                </c:pt>
                <c:pt idx="53">
                  <c:v>32.78</c:v>
                </c:pt>
                <c:pt idx="54">
                  <c:v>28.5</c:v>
                </c:pt>
                <c:pt idx="55">
                  <c:v>47.42</c:v>
                </c:pt>
                <c:pt idx="56">
                  <c:v>35.99</c:v>
                </c:pt>
                <c:pt idx="57">
                  <c:v>43.87</c:v>
                </c:pt>
                <c:pt idx="58">
                  <c:v>32.880000000000003</c:v>
                </c:pt>
                <c:pt idx="59">
                  <c:v>38.93</c:v>
                </c:pt>
                <c:pt idx="60">
                  <c:v>29.5</c:v>
                </c:pt>
                <c:pt idx="61">
                  <c:v>44.31</c:v>
                </c:pt>
                <c:pt idx="62">
                  <c:v>37.42</c:v>
                </c:pt>
                <c:pt idx="63">
                  <c:v>36.58</c:v>
                </c:pt>
                <c:pt idx="64">
                  <c:v>33.06</c:v>
                </c:pt>
                <c:pt idx="65">
                  <c:v>34.33</c:v>
                </c:pt>
                <c:pt idx="66">
                  <c:v>37.340000000000003</c:v>
                </c:pt>
                <c:pt idx="67">
                  <c:v>37.909999999999997</c:v>
                </c:pt>
                <c:pt idx="68">
                  <c:v>39.78</c:v>
                </c:pt>
                <c:pt idx="69">
                  <c:v>26.45</c:v>
                </c:pt>
                <c:pt idx="70">
                  <c:v>31.63</c:v>
                </c:pt>
                <c:pt idx="71">
                  <c:v>31.02</c:v>
                </c:pt>
                <c:pt idx="72">
                  <c:v>63.99</c:v>
                </c:pt>
                <c:pt idx="73">
                  <c:v>32.65</c:v>
                </c:pt>
                <c:pt idx="74">
                  <c:v>50.93</c:v>
                </c:pt>
                <c:pt idx="75">
                  <c:v>28.42</c:v>
                </c:pt>
                <c:pt idx="76">
                  <c:v>32.49</c:v>
                </c:pt>
                <c:pt idx="77">
                  <c:v>38.299999999999997</c:v>
                </c:pt>
                <c:pt idx="78">
                  <c:v>28.17</c:v>
                </c:pt>
                <c:pt idx="79">
                  <c:v>45.49</c:v>
                </c:pt>
                <c:pt idx="80">
                  <c:v>63.8</c:v>
                </c:pt>
                <c:pt idx="81">
                  <c:v>38.19</c:v>
                </c:pt>
                <c:pt idx="82">
                  <c:v>41.22</c:v>
                </c:pt>
                <c:pt idx="83">
                  <c:v>39.299999999999997</c:v>
                </c:pt>
                <c:pt idx="84">
                  <c:v>50.81</c:v>
                </c:pt>
                <c:pt idx="85">
                  <c:v>44.55</c:v>
                </c:pt>
                <c:pt idx="86">
                  <c:v>42.07</c:v>
                </c:pt>
                <c:pt idx="87">
                  <c:v>48.8</c:v>
                </c:pt>
                <c:pt idx="88">
                  <c:v>48.4</c:v>
                </c:pt>
                <c:pt idx="89">
                  <c:v>72.19</c:v>
                </c:pt>
                <c:pt idx="90">
                  <c:v>66.569999999999993</c:v>
                </c:pt>
                <c:pt idx="91">
                  <c:v>85.42</c:v>
                </c:pt>
                <c:pt idx="92">
                  <c:v>48.88</c:v>
                </c:pt>
                <c:pt idx="93">
                  <c:v>47.67</c:v>
                </c:pt>
                <c:pt idx="94">
                  <c:v>58.65</c:v>
                </c:pt>
                <c:pt idx="95">
                  <c:v>30.44</c:v>
                </c:pt>
                <c:pt idx="96">
                  <c:v>59.39</c:v>
                </c:pt>
                <c:pt idx="97">
                  <c:v>45.42</c:v>
                </c:pt>
                <c:pt idx="98">
                  <c:v>66.91</c:v>
                </c:pt>
                <c:pt idx="99">
                  <c:v>75.02</c:v>
                </c:pt>
                <c:pt idx="100">
                  <c:v>50.03</c:v>
                </c:pt>
                <c:pt idx="101">
                  <c:v>55.43</c:v>
                </c:pt>
                <c:pt idx="102">
                  <c:v>65.31</c:v>
                </c:pt>
                <c:pt idx="103">
                  <c:v>36.51</c:v>
                </c:pt>
                <c:pt idx="104">
                  <c:v>57.86</c:v>
                </c:pt>
                <c:pt idx="105">
                  <c:v>28.77</c:v>
                </c:pt>
                <c:pt idx="106">
                  <c:v>40.76</c:v>
                </c:pt>
                <c:pt idx="107">
                  <c:v>46.41</c:v>
                </c:pt>
                <c:pt idx="108">
                  <c:v>34.6</c:v>
                </c:pt>
                <c:pt idx="109">
                  <c:v>41.37</c:v>
                </c:pt>
                <c:pt idx="110">
                  <c:v>49.09</c:v>
                </c:pt>
                <c:pt idx="111">
                  <c:v>37.92</c:v>
                </c:pt>
                <c:pt idx="112">
                  <c:v>41.48</c:v>
                </c:pt>
                <c:pt idx="113">
                  <c:v>58.93</c:v>
                </c:pt>
                <c:pt idx="114">
                  <c:v>48.93</c:v>
                </c:pt>
                <c:pt idx="115">
                  <c:v>37.090000000000003</c:v>
                </c:pt>
                <c:pt idx="116">
                  <c:v>36.590000000000003</c:v>
                </c:pt>
                <c:pt idx="117">
                  <c:v>35.69</c:v>
                </c:pt>
                <c:pt idx="118">
                  <c:v>34.770000000000003</c:v>
                </c:pt>
                <c:pt idx="119">
                  <c:v>40.700000000000003</c:v>
                </c:pt>
                <c:pt idx="120">
                  <c:v>44.81</c:v>
                </c:pt>
                <c:pt idx="121">
                  <c:v>39.39</c:v>
                </c:pt>
                <c:pt idx="122">
                  <c:v>45.71</c:v>
                </c:pt>
                <c:pt idx="123">
                  <c:v>53.26</c:v>
                </c:pt>
                <c:pt idx="124">
                  <c:v>84.14</c:v>
                </c:pt>
                <c:pt idx="125">
                  <c:v>33.89</c:v>
                </c:pt>
                <c:pt idx="126">
                  <c:v>36.869999999999997</c:v>
                </c:pt>
                <c:pt idx="127">
                  <c:v>38.35</c:v>
                </c:pt>
                <c:pt idx="128">
                  <c:v>43.36</c:v>
                </c:pt>
                <c:pt idx="129">
                  <c:v>51.62</c:v>
                </c:pt>
                <c:pt idx="130">
                  <c:v>47.08</c:v>
                </c:pt>
                <c:pt idx="131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1-4850-9601-9B374D379F35}"/>
            </c:ext>
          </c:extLst>
        </c:ser>
        <c:ser>
          <c:idx val="1"/>
          <c:order val="1"/>
          <c:tx>
            <c:strRef>
              <c:f>'Gráfico 6 7 e 8'!$H$2</c:f>
              <c:strCache>
                <c:ptCount val="1"/>
                <c:pt idx="0">
                  <c:v>Prazo médio das pessoas físicas (Meses)</c:v>
                </c:pt>
              </c:strCache>
            </c:strRef>
          </c:tx>
          <c:spPr>
            <a:ln w="412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'Gráfico 6 7 e 8'!$A$3:$A$134</c:f>
              <c:numCache>
                <c:formatCode>mmm\-yy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'Gráfico 6 7 e 8'!$H$3:$H$134</c:f>
              <c:numCache>
                <c:formatCode>General</c:formatCode>
                <c:ptCount val="132"/>
                <c:pt idx="0">
                  <c:v>275.58</c:v>
                </c:pt>
                <c:pt idx="1">
                  <c:v>277.14</c:v>
                </c:pt>
                <c:pt idx="2">
                  <c:v>281.58999999999997</c:v>
                </c:pt>
                <c:pt idx="3">
                  <c:v>279.8</c:v>
                </c:pt>
                <c:pt idx="4">
                  <c:v>285.25</c:v>
                </c:pt>
                <c:pt idx="5">
                  <c:v>289.20999999999998</c:v>
                </c:pt>
                <c:pt idx="6">
                  <c:v>290.44</c:v>
                </c:pt>
                <c:pt idx="7">
                  <c:v>287.10000000000002</c:v>
                </c:pt>
                <c:pt idx="8">
                  <c:v>289.95</c:v>
                </c:pt>
                <c:pt idx="9">
                  <c:v>290.44</c:v>
                </c:pt>
                <c:pt idx="10">
                  <c:v>292.69</c:v>
                </c:pt>
                <c:pt idx="11">
                  <c:v>295.23</c:v>
                </c:pt>
                <c:pt idx="12">
                  <c:v>295.08999999999997</c:v>
                </c:pt>
                <c:pt idx="13">
                  <c:v>297.24</c:v>
                </c:pt>
                <c:pt idx="14">
                  <c:v>299.74</c:v>
                </c:pt>
                <c:pt idx="15">
                  <c:v>302.3</c:v>
                </c:pt>
                <c:pt idx="16">
                  <c:v>303.55</c:v>
                </c:pt>
                <c:pt idx="17">
                  <c:v>305.11</c:v>
                </c:pt>
                <c:pt idx="18">
                  <c:v>307.29000000000002</c:v>
                </c:pt>
                <c:pt idx="19">
                  <c:v>307.58</c:v>
                </c:pt>
                <c:pt idx="20">
                  <c:v>308.24</c:v>
                </c:pt>
                <c:pt idx="21">
                  <c:v>309.36</c:v>
                </c:pt>
                <c:pt idx="22">
                  <c:v>310.17</c:v>
                </c:pt>
                <c:pt idx="23">
                  <c:v>308.02</c:v>
                </c:pt>
                <c:pt idx="24">
                  <c:v>309.82</c:v>
                </c:pt>
                <c:pt idx="25">
                  <c:v>316.45</c:v>
                </c:pt>
                <c:pt idx="26">
                  <c:v>313.99</c:v>
                </c:pt>
                <c:pt idx="27">
                  <c:v>316.70999999999998</c:v>
                </c:pt>
                <c:pt idx="28">
                  <c:v>332.97</c:v>
                </c:pt>
                <c:pt idx="29">
                  <c:v>334.29</c:v>
                </c:pt>
                <c:pt idx="30">
                  <c:v>334.07</c:v>
                </c:pt>
                <c:pt idx="31">
                  <c:v>335.75</c:v>
                </c:pt>
                <c:pt idx="32">
                  <c:v>336.45</c:v>
                </c:pt>
                <c:pt idx="33">
                  <c:v>338.71</c:v>
                </c:pt>
                <c:pt idx="34">
                  <c:v>337.42</c:v>
                </c:pt>
                <c:pt idx="35">
                  <c:v>341.74</c:v>
                </c:pt>
                <c:pt idx="36">
                  <c:v>343.87</c:v>
                </c:pt>
                <c:pt idx="37">
                  <c:v>337.78</c:v>
                </c:pt>
                <c:pt idx="38">
                  <c:v>341.66</c:v>
                </c:pt>
                <c:pt idx="39">
                  <c:v>342.57</c:v>
                </c:pt>
                <c:pt idx="40">
                  <c:v>340.33</c:v>
                </c:pt>
                <c:pt idx="41">
                  <c:v>350.36</c:v>
                </c:pt>
                <c:pt idx="42">
                  <c:v>340.71</c:v>
                </c:pt>
                <c:pt idx="43">
                  <c:v>339.7</c:v>
                </c:pt>
                <c:pt idx="44">
                  <c:v>340.24</c:v>
                </c:pt>
                <c:pt idx="45">
                  <c:v>340.41</c:v>
                </c:pt>
                <c:pt idx="46">
                  <c:v>342.16</c:v>
                </c:pt>
                <c:pt idx="47">
                  <c:v>344.3</c:v>
                </c:pt>
                <c:pt idx="48">
                  <c:v>341.93</c:v>
                </c:pt>
                <c:pt idx="49">
                  <c:v>344.19</c:v>
                </c:pt>
                <c:pt idx="50">
                  <c:v>344.39</c:v>
                </c:pt>
                <c:pt idx="51">
                  <c:v>343.77</c:v>
                </c:pt>
                <c:pt idx="52">
                  <c:v>343.69</c:v>
                </c:pt>
                <c:pt idx="53">
                  <c:v>344.7</c:v>
                </c:pt>
                <c:pt idx="54">
                  <c:v>344.23</c:v>
                </c:pt>
                <c:pt idx="55">
                  <c:v>343.95</c:v>
                </c:pt>
                <c:pt idx="56">
                  <c:v>344.53</c:v>
                </c:pt>
                <c:pt idx="57">
                  <c:v>344.85</c:v>
                </c:pt>
                <c:pt idx="58">
                  <c:v>344.54</c:v>
                </c:pt>
                <c:pt idx="59">
                  <c:v>346.25</c:v>
                </c:pt>
                <c:pt idx="60">
                  <c:v>343.75</c:v>
                </c:pt>
                <c:pt idx="61">
                  <c:v>343.09</c:v>
                </c:pt>
                <c:pt idx="62">
                  <c:v>343.07</c:v>
                </c:pt>
                <c:pt idx="63">
                  <c:v>344.83</c:v>
                </c:pt>
                <c:pt idx="64">
                  <c:v>344.37</c:v>
                </c:pt>
                <c:pt idx="65">
                  <c:v>346.21</c:v>
                </c:pt>
                <c:pt idx="66">
                  <c:v>348.21</c:v>
                </c:pt>
                <c:pt idx="67">
                  <c:v>346.99</c:v>
                </c:pt>
                <c:pt idx="68">
                  <c:v>345.63</c:v>
                </c:pt>
                <c:pt idx="69">
                  <c:v>346.14</c:v>
                </c:pt>
                <c:pt idx="70">
                  <c:v>346.17</c:v>
                </c:pt>
                <c:pt idx="71">
                  <c:v>345.21</c:v>
                </c:pt>
                <c:pt idx="72">
                  <c:v>345.11</c:v>
                </c:pt>
                <c:pt idx="73">
                  <c:v>345.03</c:v>
                </c:pt>
                <c:pt idx="74">
                  <c:v>345.16</c:v>
                </c:pt>
                <c:pt idx="75">
                  <c:v>345.13</c:v>
                </c:pt>
                <c:pt idx="76">
                  <c:v>346.1</c:v>
                </c:pt>
                <c:pt idx="77">
                  <c:v>344.67</c:v>
                </c:pt>
                <c:pt idx="78">
                  <c:v>346.86</c:v>
                </c:pt>
                <c:pt idx="79">
                  <c:v>345.95</c:v>
                </c:pt>
                <c:pt idx="80">
                  <c:v>346.82</c:v>
                </c:pt>
                <c:pt idx="81">
                  <c:v>345.56</c:v>
                </c:pt>
                <c:pt idx="82">
                  <c:v>346.11</c:v>
                </c:pt>
                <c:pt idx="83">
                  <c:v>346.26</c:v>
                </c:pt>
                <c:pt idx="84">
                  <c:v>342.49</c:v>
                </c:pt>
                <c:pt idx="85">
                  <c:v>347.04</c:v>
                </c:pt>
                <c:pt idx="86">
                  <c:v>347.66</c:v>
                </c:pt>
                <c:pt idx="87">
                  <c:v>346.66</c:v>
                </c:pt>
                <c:pt idx="88">
                  <c:v>345.85</c:v>
                </c:pt>
                <c:pt idx="89">
                  <c:v>349.39</c:v>
                </c:pt>
                <c:pt idx="90">
                  <c:v>347.78</c:v>
                </c:pt>
                <c:pt idx="91">
                  <c:v>345</c:v>
                </c:pt>
                <c:pt idx="92">
                  <c:v>346.15</c:v>
                </c:pt>
                <c:pt idx="93">
                  <c:v>347.95</c:v>
                </c:pt>
                <c:pt idx="94">
                  <c:v>347.62</c:v>
                </c:pt>
                <c:pt idx="95">
                  <c:v>346.54</c:v>
                </c:pt>
                <c:pt idx="96">
                  <c:v>345.01</c:v>
                </c:pt>
                <c:pt idx="97">
                  <c:v>346.45</c:v>
                </c:pt>
                <c:pt idx="98">
                  <c:v>346.24</c:v>
                </c:pt>
                <c:pt idx="99">
                  <c:v>347.12</c:v>
                </c:pt>
                <c:pt idx="100">
                  <c:v>348.34</c:v>
                </c:pt>
                <c:pt idx="101">
                  <c:v>347.55</c:v>
                </c:pt>
                <c:pt idx="102">
                  <c:v>348.36</c:v>
                </c:pt>
                <c:pt idx="103">
                  <c:v>347.55</c:v>
                </c:pt>
                <c:pt idx="104">
                  <c:v>348.43</c:v>
                </c:pt>
                <c:pt idx="105">
                  <c:v>346.36</c:v>
                </c:pt>
                <c:pt idx="106">
                  <c:v>345.65</c:v>
                </c:pt>
                <c:pt idx="107">
                  <c:v>342.94</c:v>
                </c:pt>
                <c:pt idx="108">
                  <c:v>344.68</c:v>
                </c:pt>
                <c:pt idx="109">
                  <c:v>343.46</c:v>
                </c:pt>
                <c:pt idx="110">
                  <c:v>342.57</c:v>
                </c:pt>
                <c:pt idx="111">
                  <c:v>346.13</c:v>
                </c:pt>
                <c:pt idx="112">
                  <c:v>347.74</c:v>
                </c:pt>
                <c:pt idx="113">
                  <c:v>344.88</c:v>
                </c:pt>
                <c:pt idx="114">
                  <c:v>346.42</c:v>
                </c:pt>
                <c:pt idx="115">
                  <c:v>344.56</c:v>
                </c:pt>
                <c:pt idx="116">
                  <c:v>343.99</c:v>
                </c:pt>
                <c:pt idx="117">
                  <c:v>345.42</c:v>
                </c:pt>
                <c:pt idx="118">
                  <c:v>347.9</c:v>
                </c:pt>
                <c:pt idx="119">
                  <c:v>349.19</c:v>
                </c:pt>
                <c:pt idx="120">
                  <c:v>348.94</c:v>
                </c:pt>
                <c:pt idx="121">
                  <c:v>350.1</c:v>
                </c:pt>
                <c:pt idx="122">
                  <c:v>350.09</c:v>
                </c:pt>
                <c:pt idx="123">
                  <c:v>350.96</c:v>
                </c:pt>
                <c:pt idx="124">
                  <c:v>349.77</c:v>
                </c:pt>
                <c:pt idx="125">
                  <c:v>349.69</c:v>
                </c:pt>
                <c:pt idx="126">
                  <c:v>352.49</c:v>
                </c:pt>
                <c:pt idx="127">
                  <c:v>353.23</c:v>
                </c:pt>
                <c:pt idx="128">
                  <c:v>353.03</c:v>
                </c:pt>
                <c:pt idx="129">
                  <c:v>356.15</c:v>
                </c:pt>
                <c:pt idx="130">
                  <c:v>359.27</c:v>
                </c:pt>
                <c:pt idx="131">
                  <c:v>360.43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1-4850-9601-9B374D37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32175"/>
        <c:axId val="245033839"/>
      </c:lineChart>
      <c:dateAx>
        <c:axId val="245032175"/>
        <c:scaling>
          <c:orientation val="minMax"/>
          <c:max val="44927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033839"/>
        <c:crosses val="autoZero"/>
        <c:auto val="1"/>
        <c:lblOffset val="100"/>
        <c:baseTimeUnit val="months"/>
      </c:dateAx>
      <c:valAx>
        <c:axId val="2450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03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456987766032"/>
          <c:y val="4.7980666483974262E-2"/>
          <c:w val="0.85504386537318189"/>
          <c:h val="0.46013535177790982"/>
        </c:manualLayout>
      </c:layout>
      <c:lineChart>
        <c:grouping val="standard"/>
        <c:varyColors val="0"/>
        <c:ser>
          <c:idx val="0"/>
          <c:order val="0"/>
          <c:tx>
            <c:strRef>
              <c:f>'Gráfico 6 7 e 8'!$I$2</c:f>
              <c:strCache>
                <c:ptCount val="1"/>
                <c:pt idx="0">
                  <c:v>Portabilidade das pessoas jurídicas</c:v>
                </c:pt>
              </c:strCache>
            </c:strRef>
          </c:tx>
          <c:spPr>
            <a:ln w="28575" cap="rnd">
              <a:solidFill>
                <a:srgbClr val="300FF9"/>
              </a:solidFill>
              <a:round/>
            </a:ln>
            <a:effectLst/>
          </c:spPr>
          <c:marker>
            <c:symbol val="none"/>
          </c:marker>
          <c:cat>
            <c:numRef>
              <c:f>'Gráfico 6 7 e 8'!$A$32:$A$134</c:f>
              <c:numCache>
                <c:formatCode>mmm\-yy</c:formatCode>
                <c:ptCount val="10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  <c:pt idx="73">
                  <c:v>44013</c:v>
                </c:pt>
                <c:pt idx="74">
                  <c:v>44044</c:v>
                </c:pt>
                <c:pt idx="75">
                  <c:v>44075</c:v>
                </c:pt>
                <c:pt idx="76">
                  <c:v>44105</c:v>
                </c:pt>
                <c:pt idx="77">
                  <c:v>44136</c:v>
                </c:pt>
                <c:pt idx="78">
                  <c:v>44166</c:v>
                </c:pt>
                <c:pt idx="79">
                  <c:v>44197</c:v>
                </c:pt>
                <c:pt idx="80">
                  <c:v>44228</c:v>
                </c:pt>
                <c:pt idx="81">
                  <c:v>44256</c:v>
                </c:pt>
                <c:pt idx="82">
                  <c:v>44287</c:v>
                </c:pt>
                <c:pt idx="83">
                  <c:v>44317</c:v>
                </c:pt>
                <c:pt idx="84">
                  <c:v>44348</c:v>
                </c:pt>
                <c:pt idx="85">
                  <c:v>44378</c:v>
                </c:pt>
                <c:pt idx="86">
                  <c:v>44409</c:v>
                </c:pt>
                <c:pt idx="87">
                  <c:v>44440</c:v>
                </c:pt>
                <c:pt idx="88">
                  <c:v>44470</c:v>
                </c:pt>
                <c:pt idx="89">
                  <c:v>44501</c:v>
                </c:pt>
                <c:pt idx="90">
                  <c:v>44531</c:v>
                </c:pt>
                <c:pt idx="91">
                  <c:v>44562</c:v>
                </c:pt>
                <c:pt idx="92">
                  <c:v>44593</c:v>
                </c:pt>
                <c:pt idx="93">
                  <c:v>44621</c:v>
                </c:pt>
                <c:pt idx="94">
                  <c:v>44652</c:v>
                </c:pt>
                <c:pt idx="95">
                  <c:v>44682</c:v>
                </c:pt>
                <c:pt idx="96">
                  <c:v>44713</c:v>
                </c:pt>
                <c:pt idx="97">
                  <c:v>44743</c:v>
                </c:pt>
                <c:pt idx="98">
                  <c:v>44774</c:v>
                </c:pt>
                <c:pt idx="99">
                  <c:v>44805</c:v>
                </c:pt>
                <c:pt idx="100">
                  <c:v>44835</c:v>
                </c:pt>
                <c:pt idx="101">
                  <c:v>44866</c:v>
                </c:pt>
                <c:pt idx="102">
                  <c:v>44896</c:v>
                </c:pt>
              </c:numCache>
            </c:numRef>
          </c:cat>
          <c:val>
            <c:numRef>
              <c:f>'Gráfico 6 7 e 8'!$I$32:$I$133</c:f>
              <c:numCache>
                <c:formatCode>General</c:formatCode>
                <c:ptCount val="102"/>
                <c:pt idx="0">
                  <c:v>359</c:v>
                </c:pt>
                <c:pt idx="1">
                  <c:v>407</c:v>
                </c:pt>
                <c:pt idx="2">
                  <c:v>285</c:v>
                </c:pt>
                <c:pt idx="3">
                  <c:v>323</c:v>
                </c:pt>
                <c:pt idx="4">
                  <c:v>291</c:v>
                </c:pt>
                <c:pt idx="5">
                  <c:v>228</c:v>
                </c:pt>
                <c:pt idx="6">
                  <c:v>221</c:v>
                </c:pt>
                <c:pt idx="7">
                  <c:v>173</c:v>
                </c:pt>
                <c:pt idx="8">
                  <c:v>119</c:v>
                </c:pt>
                <c:pt idx="9">
                  <c:v>87</c:v>
                </c:pt>
                <c:pt idx="10">
                  <c:v>71</c:v>
                </c:pt>
                <c:pt idx="11">
                  <c:v>48</c:v>
                </c:pt>
                <c:pt idx="12">
                  <c:v>18</c:v>
                </c:pt>
                <c:pt idx="13">
                  <c:v>11</c:v>
                </c:pt>
                <c:pt idx="14">
                  <c:v>12</c:v>
                </c:pt>
                <c:pt idx="15">
                  <c:v>24</c:v>
                </c:pt>
                <c:pt idx="16">
                  <c:v>15</c:v>
                </c:pt>
                <c:pt idx="17">
                  <c:v>12</c:v>
                </c:pt>
                <c:pt idx="18">
                  <c:v>28</c:v>
                </c:pt>
                <c:pt idx="19">
                  <c:v>25</c:v>
                </c:pt>
                <c:pt idx="20">
                  <c:v>26</c:v>
                </c:pt>
                <c:pt idx="21">
                  <c:v>19</c:v>
                </c:pt>
                <c:pt idx="22">
                  <c:v>15</c:v>
                </c:pt>
                <c:pt idx="23">
                  <c:v>8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8</c:v>
                </c:pt>
                <c:pt idx="28">
                  <c:v>5</c:v>
                </c:pt>
                <c:pt idx="29">
                  <c:v>7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16</c:v>
                </c:pt>
                <c:pt idx="34">
                  <c:v>12</c:v>
                </c:pt>
                <c:pt idx="35">
                  <c:v>28</c:v>
                </c:pt>
                <c:pt idx="36">
                  <c:v>29</c:v>
                </c:pt>
                <c:pt idx="37">
                  <c:v>24</c:v>
                </c:pt>
                <c:pt idx="38">
                  <c:v>66</c:v>
                </c:pt>
                <c:pt idx="39">
                  <c:v>96</c:v>
                </c:pt>
                <c:pt idx="40">
                  <c:v>127</c:v>
                </c:pt>
                <c:pt idx="41">
                  <c:v>138</c:v>
                </c:pt>
                <c:pt idx="42">
                  <c:v>152</c:v>
                </c:pt>
                <c:pt idx="43">
                  <c:v>181</c:v>
                </c:pt>
                <c:pt idx="44">
                  <c:v>145</c:v>
                </c:pt>
                <c:pt idx="45">
                  <c:v>150</c:v>
                </c:pt>
                <c:pt idx="46">
                  <c:v>170</c:v>
                </c:pt>
                <c:pt idx="47">
                  <c:v>209</c:v>
                </c:pt>
                <c:pt idx="48">
                  <c:v>410</c:v>
                </c:pt>
                <c:pt idx="49">
                  <c:v>463</c:v>
                </c:pt>
                <c:pt idx="50">
                  <c:v>603</c:v>
                </c:pt>
                <c:pt idx="51">
                  <c:v>384</c:v>
                </c:pt>
                <c:pt idx="52">
                  <c:v>322</c:v>
                </c:pt>
                <c:pt idx="53">
                  <c:v>319</c:v>
                </c:pt>
                <c:pt idx="54">
                  <c:v>370</c:v>
                </c:pt>
                <c:pt idx="55">
                  <c:v>479</c:v>
                </c:pt>
                <c:pt idx="56">
                  <c:v>409</c:v>
                </c:pt>
                <c:pt idx="57">
                  <c:v>410</c:v>
                </c:pt>
                <c:pt idx="58">
                  <c:v>374</c:v>
                </c:pt>
                <c:pt idx="59">
                  <c:v>387</c:v>
                </c:pt>
                <c:pt idx="60">
                  <c:v>365</c:v>
                </c:pt>
                <c:pt idx="61">
                  <c:v>558</c:v>
                </c:pt>
                <c:pt idx="62" formatCode="#,##0">
                  <c:v>1341</c:v>
                </c:pt>
                <c:pt idx="63" formatCode="#,##0">
                  <c:v>1688</c:v>
                </c:pt>
                <c:pt idx="64" formatCode="#,##0">
                  <c:v>1760</c:v>
                </c:pt>
                <c:pt idx="65" formatCode="#,##0">
                  <c:v>1524</c:v>
                </c:pt>
                <c:pt idx="66" formatCode="#,##0">
                  <c:v>1397</c:v>
                </c:pt>
                <c:pt idx="67" formatCode="#,##0">
                  <c:v>1798</c:v>
                </c:pt>
                <c:pt idx="68" formatCode="#,##0">
                  <c:v>2565</c:v>
                </c:pt>
                <c:pt idx="69" formatCode="#,##0">
                  <c:v>2931</c:v>
                </c:pt>
                <c:pt idx="70" formatCode="#,##0">
                  <c:v>3272</c:v>
                </c:pt>
                <c:pt idx="71" formatCode="#,##0">
                  <c:v>2786</c:v>
                </c:pt>
                <c:pt idx="72" formatCode="#,##0">
                  <c:v>3567</c:v>
                </c:pt>
                <c:pt idx="73" formatCode="#,##0">
                  <c:v>4119</c:v>
                </c:pt>
                <c:pt idx="74" formatCode="#,##0">
                  <c:v>4525</c:v>
                </c:pt>
                <c:pt idx="75" formatCode="#,##0">
                  <c:v>5473</c:v>
                </c:pt>
                <c:pt idx="76" formatCode="#,##0">
                  <c:v>6647</c:v>
                </c:pt>
                <c:pt idx="77" formatCode="#,##0">
                  <c:v>8116</c:v>
                </c:pt>
                <c:pt idx="78" formatCode="#,##0">
                  <c:v>9989</c:v>
                </c:pt>
                <c:pt idx="79" formatCode="#,##0">
                  <c:v>8346</c:v>
                </c:pt>
                <c:pt idx="80" formatCode="#,##0">
                  <c:v>6870</c:v>
                </c:pt>
                <c:pt idx="81" formatCode="#,##0">
                  <c:v>7672</c:v>
                </c:pt>
                <c:pt idx="82" formatCode="#,##0">
                  <c:v>5930</c:v>
                </c:pt>
                <c:pt idx="83" formatCode="#,##0">
                  <c:v>7464</c:v>
                </c:pt>
                <c:pt idx="84" formatCode="#,##0">
                  <c:v>5408</c:v>
                </c:pt>
                <c:pt idx="85" formatCode="#,##0">
                  <c:v>7087</c:v>
                </c:pt>
                <c:pt idx="86" formatCode="#,##0">
                  <c:v>8916</c:v>
                </c:pt>
                <c:pt idx="87" formatCode="#,##0">
                  <c:v>4278</c:v>
                </c:pt>
                <c:pt idx="88" formatCode="#,##0">
                  <c:v>3013</c:v>
                </c:pt>
                <c:pt idx="89" formatCode="#,##0">
                  <c:v>2385</c:v>
                </c:pt>
                <c:pt idx="90" formatCode="#,##0">
                  <c:v>1827</c:v>
                </c:pt>
                <c:pt idx="91" formatCode="#,##0">
                  <c:v>1232</c:v>
                </c:pt>
                <c:pt idx="92">
                  <c:v>791</c:v>
                </c:pt>
                <c:pt idx="93">
                  <c:v>755</c:v>
                </c:pt>
                <c:pt idx="94">
                  <c:v>451</c:v>
                </c:pt>
                <c:pt idx="95">
                  <c:v>457</c:v>
                </c:pt>
                <c:pt idx="96">
                  <c:v>393</c:v>
                </c:pt>
                <c:pt idx="97">
                  <c:v>358</c:v>
                </c:pt>
                <c:pt idx="98">
                  <c:v>333</c:v>
                </c:pt>
                <c:pt idx="99">
                  <c:v>251</c:v>
                </c:pt>
                <c:pt idx="100">
                  <c:v>172</c:v>
                </c:pt>
                <c:pt idx="10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E-4601-B7DD-58851FCC454A}"/>
            </c:ext>
          </c:extLst>
        </c:ser>
        <c:ser>
          <c:idx val="1"/>
          <c:order val="1"/>
          <c:tx>
            <c:strRef>
              <c:f>'Gráfico 6 7 e 8'!$J$2</c:f>
              <c:strCache>
                <c:ptCount val="1"/>
                <c:pt idx="0">
                  <c:v>Portabilidade das pessoas físicas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'Gráfico 6 7 e 8'!$A$32:$A$134</c:f>
              <c:numCache>
                <c:formatCode>mmm\-yy</c:formatCode>
                <c:ptCount val="10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  <c:pt idx="73">
                  <c:v>44013</c:v>
                </c:pt>
                <c:pt idx="74">
                  <c:v>44044</c:v>
                </c:pt>
                <c:pt idx="75">
                  <c:v>44075</c:v>
                </c:pt>
                <c:pt idx="76">
                  <c:v>44105</c:v>
                </c:pt>
                <c:pt idx="77">
                  <c:v>44136</c:v>
                </c:pt>
                <c:pt idx="78">
                  <c:v>44166</c:v>
                </c:pt>
                <c:pt idx="79">
                  <c:v>44197</c:v>
                </c:pt>
                <c:pt idx="80">
                  <c:v>44228</c:v>
                </c:pt>
                <c:pt idx="81">
                  <c:v>44256</c:v>
                </c:pt>
                <c:pt idx="82">
                  <c:v>44287</c:v>
                </c:pt>
                <c:pt idx="83">
                  <c:v>44317</c:v>
                </c:pt>
                <c:pt idx="84">
                  <c:v>44348</c:v>
                </c:pt>
                <c:pt idx="85">
                  <c:v>44378</c:v>
                </c:pt>
                <c:pt idx="86">
                  <c:v>44409</c:v>
                </c:pt>
                <c:pt idx="87">
                  <c:v>44440</c:v>
                </c:pt>
                <c:pt idx="88">
                  <c:v>44470</c:v>
                </c:pt>
                <c:pt idx="89">
                  <c:v>44501</c:v>
                </c:pt>
                <c:pt idx="90">
                  <c:v>44531</c:v>
                </c:pt>
                <c:pt idx="91">
                  <c:v>44562</c:v>
                </c:pt>
                <c:pt idx="92">
                  <c:v>44593</c:v>
                </c:pt>
                <c:pt idx="93">
                  <c:v>44621</c:v>
                </c:pt>
                <c:pt idx="94">
                  <c:v>44652</c:v>
                </c:pt>
                <c:pt idx="95">
                  <c:v>44682</c:v>
                </c:pt>
                <c:pt idx="96">
                  <c:v>44713</c:v>
                </c:pt>
                <c:pt idx="97">
                  <c:v>44743</c:v>
                </c:pt>
                <c:pt idx="98">
                  <c:v>44774</c:v>
                </c:pt>
                <c:pt idx="99">
                  <c:v>44805</c:v>
                </c:pt>
                <c:pt idx="100">
                  <c:v>44835</c:v>
                </c:pt>
                <c:pt idx="101">
                  <c:v>44866</c:v>
                </c:pt>
                <c:pt idx="102">
                  <c:v>44896</c:v>
                </c:pt>
              </c:numCache>
            </c:numRef>
          </c:cat>
          <c:val>
            <c:numRef>
              <c:f>'Gráfico 6 7 e 8'!$J$32:$J$133</c:f>
              <c:numCache>
                <c:formatCode>General</c:formatCode>
                <c:ptCount val="102"/>
                <c:pt idx="0">
                  <c:v>58</c:v>
                </c:pt>
                <c:pt idx="1">
                  <c:v>180</c:v>
                </c:pt>
                <c:pt idx="2">
                  <c:v>127</c:v>
                </c:pt>
                <c:pt idx="3">
                  <c:v>144</c:v>
                </c:pt>
                <c:pt idx="4">
                  <c:v>113</c:v>
                </c:pt>
                <c:pt idx="5">
                  <c:v>90</c:v>
                </c:pt>
                <c:pt idx="6">
                  <c:v>112</c:v>
                </c:pt>
                <c:pt idx="7">
                  <c:v>111</c:v>
                </c:pt>
                <c:pt idx="8">
                  <c:v>66</c:v>
                </c:pt>
                <c:pt idx="9">
                  <c:v>54</c:v>
                </c:pt>
                <c:pt idx="10">
                  <c:v>27</c:v>
                </c:pt>
                <c:pt idx="11">
                  <c:v>21</c:v>
                </c:pt>
                <c:pt idx="12">
                  <c:v>17</c:v>
                </c:pt>
                <c:pt idx="13">
                  <c:v>12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9</c:v>
                </c:pt>
                <c:pt idx="20">
                  <c:v>5</c:v>
                </c:pt>
                <c:pt idx="21">
                  <c:v>3</c:v>
                </c:pt>
                <c:pt idx="22">
                  <c:v>11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13</c:v>
                </c:pt>
                <c:pt idx="36">
                  <c:v>8</c:v>
                </c:pt>
                <c:pt idx="37">
                  <c:v>7</c:v>
                </c:pt>
                <c:pt idx="38">
                  <c:v>16</c:v>
                </c:pt>
                <c:pt idx="39">
                  <c:v>24</c:v>
                </c:pt>
                <c:pt idx="40">
                  <c:v>64</c:v>
                </c:pt>
                <c:pt idx="41">
                  <c:v>56</c:v>
                </c:pt>
                <c:pt idx="42">
                  <c:v>79</c:v>
                </c:pt>
                <c:pt idx="43">
                  <c:v>99</c:v>
                </c:pt>
                <c:pt idx="44">
                  <c:v>75</c:v>
                </c:pt>
                <c:pt idx="45">
                  <c:v>94</c:v>
                </c:pt>
                <c:pt idx="46">
                  <c:v>107</c:v>
                </c:pt>
                <c:pt idx="47">
                  <c:v>122</c:v>
                </c:pt>
                <c:pt idx="48">
                  <c:v>185</c:v>
                </c:pt>
                <c:pt idx="49">
                  <c:v>206</c:v>
                </c:pt>
                <c:pt idx="50">
                  <c:v>241</c:v>
                </c:pt>
                <c:pt idx="51">
                  <c:v>152</c:v>
                </c:pt>
                <c:pt idx="52">
                  <c:v>158</c:v>
                </c:pt>
                <c:pt idx="53">
                  <c:v>140</c:v>
                </c:pt>
                <c:pt idx="54">
                  <c:v>139</c:v>
                </c:pt>
                <c:pt idx="55">
                  <c:v>193</c:v>
                </c:pt>
                <c:pt idx="56">
                  <c:v>189</c:v>
                </c:pt>
                <c:pt idx="57">
                  <c:v>165</c:v>
                </c:pt>
                <c:pt idx="58">
                  <c:v>163</c:v>
                </c:pt>
                <c:pt idx="59">
                  <c:v>171</c:v>
                </c:pt>
                <c:pt idx="60">
                  <c:v>154</c:v>
                </c:pt>
                <c:pt idx="61">
                  <c:v>206</c:v>
                </c:pt>
                <c:pt idx="62">
                  <c:v>419</c:v>
                </c:pt>
                <c:pt idx="63">
                  <c:v>690</c:v>
                </c:pt>
                <c:pt idx="64">
                  <c:v>664</c:v>
                </c:pt>
                <c:pt idx="65">
                  <c:v>554</c:v>
                </c:pt>
                <c:pt idx="66">
                  <c:v>552</c:v>
                </c:pt>
                <c:pt idx="67">
                  <c:v>507</c:v>
                </c:pt>
                <c:pt idx="68">
                  <c:v>471</c:v>
                </c:pt>
                <c:pt idx="69">
                  <c:v>675</c:v>
                </c:pt>
                <c:pt idx="70">
                  <c:v>885</c:v>
                </c:pt>
                <c:pt idx="71">
                  <c:v>870</c:v>
                </c:pt>
                <c:pt idx="72">
                  <c:v>909</c:v>
                </c:pt>
                <c:pt idx="73" formatCode="#,##0">
                  <c:v>1147</c:v>
                </c:pt>
                <c:pt idx="74" formatCode="#,##0">
                  <c:v>1002</c:v>
                </c:pt>
                <c:pt idx="75" formatCode="#,##0">
                  <c:v>1112</c:v>
                </c:pt>
                <c:pt idx="76" formatCode="#,##0">
                  <c:v>1188</c:v>
                </c:pt>
                <c:pt idx="77" formatCode="#,##0">
                  <c:v>1326</c:v>
                </c:pt>
                <c:pt idx="78" formatCode="#,##0">
                  <c:v>1604</c:v>
                </c:pt>
                <c:pt idx="79" formatCode="#,##0">
                  <c:v>1330</c:v>
                </c:pt>
                <c:pt idx="80" formatCode="#,##0">
                  <c:v>1105</c:v>
                </c:pt>
                <c:pt idx="81" formatCode="#,##0">
                  <c:v>1131</c:v>
                </c:pt>
                <c:pt idx="82">
                  <c:v>855</c:v>
                </c:pt>
                <c:pt idx="83" formatCode="#,##0">
                  <c:v>1138</c:v>
                </c:pt>
                <c:pt idx="84">
                  <c:v>809</c:v>
                </c:pt>
                <c:pt idx="85">
                  <c:v>787</c:v>
                </c:pt>
                <c:pt idx="86">
                  <c:v>931</c:v>
                </c:pt>
                <c:pt idx="87">
                  <c:v>468</c:v>
                </c:pt>
                <c:pt idx="88">
                  <c:v>369</c:v>
                </c:pt>
                <c:pt idx="89">
                  <c:v>322</c:v>
                </c:pt>
                <c:pt idx="90">
                  <c:v>228</c:v>
                </c:pt>
                <c:pt idx="91">
                  <c:v>176</c:v>
                </c:pt>
                <c:pt idx="92">
                  <c:v>141</c:v>
                </c:pt>
                <c:pt idx="93">
                  <c:v>128</c:v>
                </c:pt>
                <c:pt idx="94">
                  <c:v>69</c:v>
                </c:pt>
                <c:pt idx="95">
                  <c:v>90</c:v>
                </c:pt>
                <c:pt idx="96">
                  <c:v>90</c:v>
                </c:pt>
                <c:pt idx="97">
                  <c:v>71</c:v>
                </c:pt>
                <c:pt idx="98">
                  <c:v>66</c:v>
                </c:pt>
                <c:pt idx="99">
                  <c:v>63</c:v>
                </c:pt>
                <c:pt idx="100">
                  <c:v>71</c:v>
                </c:pt>
                <c:pt idx="10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E-4601-B7DD-58851FCC4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57008"/>
        <c:axId val="1719757424"/>
      </c:lineChart>
      <c:dateAx>
        <c:axId val="1719757008"/>
        <c:scaling>
          <c:orientation val="minMax"/>
          <c:max val="44927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757424"/>
        <c:crosses val="autoZero"/>
        <c:auto val="1"/>
        <c:lblOffset val="100"/>
        <c:baseTimeUnit val="months"/>
      </c:dateAx>
      <c:valAx>
        <c:axId val="17197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7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108027242451045E-2"/>
          <c:y val="0.75308630622312878"/>
          <c:w val="0.77631782215068412"/>
          <c:h val="0.19141321160378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9610626797136"/>
          <c:y val="3.5185838961663635E-2"/>
          <c:w val="0.73757511537285547"/>
          <c:h val="0.56655839100412697"/>
        </c:manualLayout>
      </c:layout>
      <c:lineChart>
        <c:grouping val="standard"/>
        <c:varyColors val="0"/>
        <c:ser>
          <c:idx val="0"/>
          <c:order val="0"/>
          <c:tx>
            <c:strRef>
              <c:f>'Gráfico 6 7 e 8'!$E$2</c:f>
              <c:strCache>
                <c:ptCount val="1"/>
                <c:pt idx="0">
                  <c:v>Concessões para pessoas jurídicas</c:v>
                </c:pt>
              </c:strCache>
            </c:strRef>
          </c:tx>
          <c:spPr>
            <a:ln w="28575" cap="rnd">
              <a:solidFill>
                <a:srgbClr val="300FF9"/>
              </a:solidFill>
              <a:round/>
            </a:ln>
            <a:effectLst/>
          </c:spPr>
          <c:marker>
            <c:symbol val="none"/>
          </c:marker>
          <c:cat>
            <c:numRef>
              <c:f>'Gráfico 6 7 e 8'!$A$3:$A$134</c:f>
              <c:numCache>
                <c:formatCode>mmm\-yy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'Gráfico 6 7 e 8'!$E$3:$E$134</c:f>
              <c:numCache>
                <c:formatCode>#,##0</c:formatCode>
                <c:ptCount val="132"/>
                <c:pt idx="0">
                  <c:v>2900.864617527106</c:v>
                </c:pt>
                <c:pt idx="1">
                  <c:v>3251.7080984870959</c:v>
                </c:pt>
                <c:pt idx="2">
                  <c:v>3817.7470721385685</c:v>
                </c:pt>
                <c:pt idx="3">
                  <c:v>3201.062396250366</c:v>
                </c:pt>
                <c:pt idx="4">
                  <c:v>3459.135161321577</c:v>
                </c:pt>
                <c:pt idx="5">
                  <c:v>4423.1707411344087</c:v>
                </c:pt>
                <c:pt idx="6">
                  <c:v>3472.9005094684221</c:v>
                </c:pt>
                <c:pt idx="7">
                  <c:v>3534.3589448441244</c:v>
                </c:pt>
                <c:pt idx="8">
                  <c:v>3417.728086890244</c:v>
                </c:pt>
                <c:pt idx="9">
                  <c:v>4342.2485285741404</c:v>
                </c:pt>
                <c:pt idx="10">
                  <c:v>3568.4949990564255</c:v>
                </c:pt>
                <c:pt idx="11">
                  <c:v>3872.5196510646283</c:v>
                </c:pt>
                <c:pt idx="12">
                  <c:v>3048.6420449205903</c:v>
                </c:pt>
                <c:pt idx="13">
                  <c:v>2837.7339229068539</c:v>
                </c:pt>
                <c:pt idx="14">
                  <c:v>3524.5544289267268</c:v>
                </c:pt>
                <c:pt idx="15">
                  <c:v>3461.5602890833011</c:v>
                </c:pt>
                <c:pt idx="16">
                  <c:v>4049.6542347275986</c:v>
                </c:pt>
                <c:pt idx="17">
                  <c:v>3936.5768219383922</c:v>
                </c:pt>
                <c:pt idx="18">
                  <c:v>4043.21251751518</c:v>
                </c:pt>
                <c:pt idx="19">
                  <c:v>5029.2306262776447</c:v>
                </c:pt>
                <c:pt idx="20">
                  <c:v>3926.199741315595</c:v>
                </c:pt>
                <c:pt idx="21">
                  <c:v>4574.5137867647063</c:v>
                </c:pt>
                <c:pt idx="22">
                  <c:v>3466.5724723719068</c:v>
                </c:pt>
                <c:pt idx="23">
                  <c:v>4016.681392600673</c:v>
                </c:pt>
                <c:pt idx="24">
                  <c:v>3482.4412083936331</c:v>
                </c:pt>
                <c:pt idx="25">
                  <c:v>6766.414084254021</c:v>
                </c:pt>
                <c:pt idx="26">
                  <c:v>6527.7544331004847</c:v>
                </c:pt>
                <c:pt idx="27">
                  <c:v>3849.3502177197197</c:v>
                </c:pt>
                <c:pt idx="28">
                  <c:v>4909.114548347181</c:v>
                </c:pt>
                <c:pt idx="29">
                  <c:v>3826.594423432141</c:v>
                </c:pt>
                <c:pt idx="30">
                  <c:v>3697.4594829837238</c:v>
                </c:pt>
                <c:pt idx="31">
                  <c:v>3450.7669861003201</c:v>
                </c:pt>
                <c:pt idx="32">
                  <c:v>3994.6716981132081</c:v>
                </c:pt>
                <c:pt idx="33">
                  <c:v>4285.969986357436</c:v>
                </c:pt>
                <c:pt idx="34">
                  <c:v>4480.8937865559046</c:v>
                </c:pt>
                <c:pt idx="35">
                  <c:v>5778.7592842673876</c:v>
                </c:pt>
                <c:pt idx="36">
                  <c:v>4554.4789081885856</c:v>
                </c:pt>
                <c:pt idx="37">
                  <c:v>3073.096298722568</c:v>
                </c:pt>
                <c:pt idx="38">
                  <c:v>2672.1258927870654</c:v>
                </c:pt>
                <c:pt idx="39">
                  <c:v>2478.4838709677424</c:v>
                </c:pt>
                <c:pt idx="40">
                  <c:v>2532.8981167026859</c:v>
                </c:pt>
                <c:pt idx="41">
                  <c:v>3088.2967336298111</c:v>
                </c:pt>
                <c:pt idx="42">
                  <c:v>2549.323935122025</c:v>
                </c:pt>
                <c:pt idx="43">
                  <c:v>2694.807381078424</c:v>
                </c:pt>
                <c:pt idx="44">
                  <c:v>2589.2945405526843</c:v>
                </c:pt>
                <c:pt idx="45">
                  <c:v>2279.8392910336606</c:v>
                </c:pt>
                <c:pt idx="46">
                  <c:v>2609.6516587677725</c:v>
                </c:pt>
                <c:pt idx="47">
                  <c:v>2665.7259647310552</c:v>
                </c:pt>
                <c:pt idx="48">
                  <c:v>1597.948070998973</c:v>
                </c:pt>
                <c:pt idx="49">
                  <c:v>1847.9386151699828</c:v>
                </c:pt>
                <c:pt idx="50">
                  <c:v>2716.9766137956467</c:v>
                </c:pt>
                <c:pt idx="51">
                  <c:v>2542.7211659391869</c:v>
                </c:pt>
                <c:pt idx="52">
                  <c:v>2433.4439252336447</c:v>
                </c:pt>
                <c:pt idx="53">
                  <c:v>3421.2528526782462</c:v>
                </c:pt>
                <c:pt idx="54">
                  <c:v>2324.2029133284773</c:v>
                </c:pt>
                <c:pt idx="55">
                  <c:v>1724.7718023255809</c:v>
                </c:pt>
                <c:pt idx="56">
                  <c:v>1998.5337481009906</c:v>
                </c:pt>
                <c:pt idx="57">
                  <c:v>1471.5780742877746</c:v>
                </c:pt>
                <c:pt idx="58">
                  <c:v>1441.367542281396</c:v>
                </c:pt>
                <c:pt idx="59">
                  <c:v>1559.8103498120843</c:v>
                </c:pt>
                <c:pt idx="60">
                  <c:v>1262.0931206236914</c:v>
                </c:pt>
                <c:pt idx="61">
                  <c:v>1058.1278374288388</c:v>
                </c:pt>
                <c:pt idx="62">
                  <c:v>1317.6077170418005</c:v>
                </c:pt>
                <c:pt idx="63">
                  <c:v>986.12617024341046</c:v>
                </c:pt>
                <c:pt idx="64">
                  <c:v>984.47957446808493</c:v>
                </c:pt>
                <c:pt idx="65">
                  <c:v>980.14476217642436</c:v>
                </c:pt>
                <c:pt idx="66">
                  <c:v>926.69204201029117</c:v>
                </c:pt>
                <c:pt idx="67">
                  <c:v>1026.070204998596</c:v>
                </c:pt>
                <c:pt idx="68">
                  <c:v>760.60399100618338</c:v>
                </c:pt>
                <c:pt idx="69">
                  <c:v>824.87685346327885</c:v>
                </c:pt>
                <c:pt idx="70">
                  <c:v>808.22274358266634</c:v>
                </c:pt>
                <c:pt idx="71">
                  <c:v>1145.9853307500694</c:v>
                </c:pt>
                <c:pt idx="72">
                  <c:v>578.75951834064176</c:v>
                </c:pt>
                <c:pt idx="73">
                  <c:v>632.45826673153101</c:v>
                </c:pt>
                <c:pt idx="74">
                  <c:v>857.96612992781786</c:v>
                </c:pt>
                <c:pt idx="75">
                  <c:v>557.49421143847496</c:v>
                </c:pt>
                <c:pt idx="76">
                  <c:v>553.12792941825194</c:v>
                </c:pt>
                <c:pt idx="77">
                  <c:v>681.52521008403369</c:v>
                </c:pt>
                <c:pt idx="78">
                  <c:v>1146.2826291079814</c:v>
                </c:pt>
                <c:pt idx="79">
                  <c:v>895.14618162364604</c:v>
                </c:pt>
                <c:pt idx="80">
                  <c:v>1051.2508838636516</c:v>
                </c:pt>
                <c:pt idx="81">
                  <c:v>771.48763745418205</c:v>
                </c:pt>
                <c:pt idx="82">
                  <c:v>738.56997455470753</c:v>
                </c:pt>
                <c:pt idx="83">
                  <c:v>1388.2138213016963</c:v>
                </c:pt>
                <c:pt idx="84">
                  <c:v>515.31646924981601</c:v>
                </c:pt>
                <c:pt idx="85">
                  <c:v>621.14211334356867</c:v>
                </c:pt>
                <c:pt idx="86">
                  <c:v>545.01172864187674</c:v>
                </c:pt>
                <c:pt idx="87">
                  <c:v>630.47704590818375</c:v>
                </c:pt>
                <c:pt idx="88">
                  <c:v>549.64555790587008</c:v>
                </c:pt>
                <c:pt idx="89">
                  <c:v>897.97846052196928</c:v>
                </c:pt>
                <c:pt idx="90">
                  <c:v>893.15319567354993</c:v>
                </c:pt>
                <c:pt idx="91">
                  <c:v>786.28801873292605</c:v>
                </c:pt>
                <c:pt idx="92">
                  <c:v>775.08142559833539</c:v>
                </c:pt>
                <c:pt idx="93">
                  <c:v>809.38452497551452</c:v>
                </c:pt>
                <c:pt idx="94">
                  <c:v>686.9105680488758</c:v>
                </c:pt>
                <c:pt idx="95">
                  <c:v>865.74908520648228</c:v>
                </c:pt>
                <c:pt idx="96">
                  <c:v>765.93437072726101</c:v>
                </c:pt>
                <c:pt idx="97">
                  <c:v>521.581723237598</c:v>
                </c:pt>
                <c:pt idx="98">
                  <c:v>1430.9065414465535</c:v>
                </c:pt>
                <c:pt idx="99">
                  <c:v>1313.7274685113882</c:v>
                </c:pt>
                <c:pt idx="100">
                  <c:v>1479.9401228918814</c:v>
                </c:pt>
                <c:pt idx="101">
                  <c:v>1036.5799241929162</c:v>
                </c:pt>
                <c:pt idx="102">
                  <c:v>1217.6685736575218</c:v>
                </c:pt>
                <c:pt idx="103">
                  <c:v>833.87741600726429</c:v>
                </c:pt>
                <c:pt idx="104">
                  <c:v>1230.6978971206729</c:v>
                </c:pt>
                <c:pt idx="105">
                  <c:v>917.02072170937947</c:v>
                </c:pt>
                <c:pt idx="106">
                  <c:v>963.8814290312198</c:v>
                </c:pt>
                <c:pt idx="107">
                  <c:v>1679.0206661189409</c:v>
                </c:pt>
                <c:pt idx="108">
                  <c:v>1227.6418936116061</c:v>
                </c:pt>
                <c:pt idx="109">
                  <c:v>876.67339426250305</c:v>
                </c:pt>
                <c:pt idx="110">
                  <c:v>1577.2723369324995</c:v>
                </c:pt>
                <c:pt idx="111">
                  <c:v>937.72961725203345</c:v>
                </c:pt>
                <c:pt idx="112">
                  <c:v>1162.6119598428631</c:v>
                </c:pt>
                <c:pt idx="113">
                  <c:v>1729.9228339629651</c:v>
                </c:pt>
                <c:pt idx="114">
                  <c:v>1337.3267302667557</c:v>
                </c:pt>
                <c:pt idx="115">
                  <c:v>1655.2222692889559</c:v>
                </c:pt>
                <c:pt idx="116">
                  <c:v>1513.9808116322029</c:v>
                </c:pt>
                <c:pt idx="117">
                  <c:v>1688.6929227124665</c:v>
                </c:pt>
                <c:pt idx="118">
                  <c:v>1584.9834000470919</c:v>
                </c:pt>
                <c:pt idx="119">
                  <c:v>2272.5972336185673</c:v>
                </c:pt>
                <c:pt idx="120">
                  <c:v>1201.7184682047077</c:v>
                </c:pt>
                <c:pt idx="121">
                  <c:v>1369.3483539575063</c:v>
                </c:pt>
                <c:pt idx="122">
                  <c:v>1833.4230880732878</c:v>
                </c:pt>
                <c:pt idx="123">
                  <c:v>1551.6382419891436</c:v>
                </c:pt>
                <c:pt idx="124">
                  <c:v>2531.4572893945642</c:v>
                </c:pt>
                <c:pt idx="125">
                  <c:v>1697.9613032227708</c:v>
                </c:pt>
                <c:pt idx="126">
                  <c:v>1719.6253032723828</c:v>
                </c:pt>
                <c:pt idx="127">
                  <c:v>2178.0482583239691</c:v>
                </c:pt>
                <c:pt idx="128">
                  <c:v>2318.2565855383341</c:v>
                </c:pt>
                <c:pt idx="129">
                  <c:v>2364.8338528494969</c:v>
                </c:pt>
                <c:pt idx="130">
                  <c:v>2509.9400727102143</c:v>
                </c:pt>
                <c:pt idx="131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C-4883-8147-5FD088826BA6}"/>
            </c:ext>
          </c:extLst>
        </c:ser>
        <c:ser>
          <c:idx val="1"/>
          <c:order val="1"/>
          <c:tx>
            <c:strRef>
              <c:f>'Gráfico 6 7 e 8'!$F$2</c:f>
              <c:strCache>
                <c:ptCount val="1"/>
                <c:pt idx="0">
                  <c:v>Concessões para pessoas físicas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'Gráfico 6 7 e 8'!$A$3:$A$134</c:f>
              <c:numCache>
                <c:formatCode>mmm\-yy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'Gráfico 6 7 e 8'!$F$3:$F$134</c:f>
              <c:numCache>
                <c:formatCode>#,##0</c:formatCode>
                <c:ptCount val="132"/>
                <c:pt idx="0">
                  <c:v>11516.840147219735</c:v>
                </c:pt>
                <c:pt idx="1">
                  <c:v>10246.425986354197</c:v>
                </c:pt>
                <c:pt idx="2">
                  <c:v>13180.637338844601</c:v>
                </c:pt>
                <c:pt idx="3">
                  <c:v>10820.257787325456</c:v>
                </c:pt>
                <c:pt idx="4">
                  <c:v>12878.70264509253</c:v>
                </c:pt>
                <c:pt idx="5">
                  <c:v>13459.241665861435</c:v>
                </c:pt>
                <c:pt idx="6">
                  <c:v>13914.579640488319</c:v>
                </c:pt>
                <c:pt idx="7">
                  <c:v>15904.615251798559</c:v>
                </c:pt>
                <c:pt idx="8">
                  <c:v>12454.129573170731</c:v>
                </c:pt>
                <c:pt idx="9">
                  <c:v>15057.666603379532</c:v>
                </c:pt>
                <c:pt idx="10">
                  <c:v>13942.101906020003</c:v>
                </c:pt>
                <c:pt idx="11">
                  <c:v>14823.838664290406</c:v>
                </c:pt>
                <c:pt idx="12">
                  <c:v>14381.567709801711</c:v>
                </c:pt>
                <c:pt idx="13">
                  <c:v>12877.305008170721</c:v>
                </c:pt>
                <c:pt idx="14">
                  <c:v>16072.817486129712</c:v>
                </c:pt>
                <c:pt idx="15">
                  <c:v>17577.32255610498</c:v>
                </c:pt>
                <c:pt idx="16">
                  <c:v>18436.244358417523</c:v>
                </c:pt>
                <c:pt idx="17">
                  <c:v>18562.042073628851</c:v>
                </c:pt>
                <c:pt idx="18">
                  <c:v>19137.872582905184</c:v>
                </c:pt>
                <c:pt idx="19">
                  <c:v>17935.4738896116</c:v>
                </c:pt>
                <c:pt idx="20">
                  <c:v>16143.321877309681</c:v>
                </c:pt>
                <c:pt idx="21">
                  <c:v>16961.010294117648</c:v>
                </c:pt>
                <c:pt idx="22">
                  <c:v>16415.928212622159</c:v>
                </c:pt>
                <c:pt idx="23">
                  <c:v>17406.136714844106</c:v>
                </c:pt>
                <c:pt idx="24">
                  <c:v>14734.355463096963</c:v>
                </c:pt>
                <c:pt idx="25">
                  <c:v>15836.35354351927</c:v>
                </c:pt>
                <c:pt idx="26">
                  <c:v>14057.073437220135</c:v>
                </c:pt>
                <c:pt idx="27">
                  <c:v>15743.341686661337</c:v>
                </c:pt>
                <c:pt idx="28">
                  <c:v>18649.504330917447</c:v>
                </c:pt>
                <c:pt idx="29">
                  <c:v>17024.440496085852</c:v>
                </c:pt>
                <c:pt idx="30">
                  <c:v>17894.336669858127</c:v>
                </c:pt>
                <c:pt idx="31">
                  <c:v>16771.818354485022</c:v>
                </c:pt>
                <c:pt idx="32">
                  <c:v>17927.700000000004</c:v>
                </c:pt>
                <c:pt idx="33">
                  <c:v>18339.118178717603</c:v>
                </c:pt>
                <c:pt idx="34">
                  <c:v>16039.168263117743</c:v>
                </c:pt>
                <c:pt idx="35">
                  <c:v>17836.335077650238</c:v>
                </c:pt>
                <c:pt idx="36">
                  <c:v>16671.511166253102</c:v>
                </c:pt>
                <c:pt idx="37">
                  <c:v>11889.722895512612</c:v>
                </c:pt>
                <c:pt idx="38">
                  <c:v>15516.823326269525</c:v>
                </c:pt>
                <c:pt idx="39">
                  <c:v>15828.771388499301</c:v>
                </c:pt>
                <c:pt idx="40">
                  <c:v>11172.690027786353</c:v>
                </c:pt>
                <c:pt idx="41">
                  <c:v>11562.457291826406</c:v>
                </c:pt>
                <c:pt idx="42">
                  <c:v>11537.955434288311</c:v>
                </c:pt>
                <c:pt idx="43">
                  <c:v>10727.580125538834</c:v>
                </c:pt>
                <c:pt idx="44">
                  <c:v>10202.459821762897</c:v>
                </c:pt>
                <c:pt idx="45">
                  <c:v>8946.4301459636572</c:v>
                </c:pt>
                <c:pt idx="46">
                  <c:v>9038.9533471563973</c:v>
                </c:pt>
                <c:pt idx="47">
                  <c:v>10317.720061978896</c:v>
                </c:pt>
                <c:pt idx="48">
                  <c:v>6699.8606425113676</c:v>
                </c:pt>
                <c:pt idx="49">
                  <c:v>7276.4150084440844</c:v>
                </c:pt>
                <c:pt idx="50">
                  <c:v>9110.7518996680174</c:v>
                </c:pt>
                <c:pt idx="51">
                  <c:v>8701.8410889990355</c:v>
                </c:pt>
                <c:pt idx="52">
                  <c:v>8924.7054614485969</c:v>
                </c:pt>
                <c:pt idx="53">
                  <c:v>9252.3979940402623</c:v>
                </c:pt>
                <c:pt idx="54">
                  <c:v>8575.5501820830268</c:v>
                </c:pt>
                <c:pt idx="55">
                  <c:v>9403.1084302325562</c:v>
                </c:pt>
                <c:pt idx="56">
                  <c:v>7122.0924546046426</c:v>
                </c:pt>
                <c:pt idx="57">
                  <c:v>7442.8601514605107</c:v>
                </c:pt>
                <c:pt idx="58">
                  <c:v>8643.2901043540824</c:v>
                </c:pt>
                <c:pt idx="59">
                  <c:v>12124.316999132696</c:v>
                </c:pt>
                <c:pt idx="60">
                  <c:v>7279.2206742221888</c:v>
                </c:pt>
                <c:pt idx="61">
                  <c:v>7521.3203141889435</c:v>
                </c:pt>
                <c:pt idx="62">
                  <c:v>8444.8894605216137</c:v>
                </c:pt>
                <c:pt idx="63">
                  <c:v>7753.7551490710048</c:v>
                </c:pt>
                <c:pt idx="64">
                  <c:v>9428.2385815602829</c:v>
                </c:pt>
                <c:pt idx="65">
                  <c:v>9763.7029166369539</c:v>
                </c:pt>
                <c:pt idx="66">
                  <c:v>9312.653274124199</c:v>
                </c:pt>
                <c:pt idx="67">
                  <c:v>9583.447767481046</c:v>
                </c:pt>
                <c:pt idx="68">
                  <c:v>7366.1017425519967</c:v>
                </c:pt>
                <c:pt idx="69">
                  <c:v>7409.6286808214418</c:v>
                </c:pt>
                <c:pt idx="70">
                  <c:v>7400.0685895666575</c:v>
                </c:pt>
                <c:pt idx="71">
                  <c:v>7353.2089676169389</c:v>
                </c:pt>
                <c:pt idx="72">
                  <c:v>7235.0881882090898</c:v>
                </c:pt>
                <c:pt idx="73">
                  <c:v>6844.3138508582942</c:v>
                </c:pt>
                <c:pt idx="74">
                  <c:v>7809.3878400888398</c:v>
                </c:pt>
                <c:pt idx="75">
                  <c:v>8152.9089774696713</c:v>
                </c:pt>
                <c:pt idx="76">
                  <c:v>8787.6728701406118</c:v>
                </c:pt>
                <c:pt idx="77">
                  <c:v>8798.5020330712941</c:v>
                </c:pt>
                <c:pt idx="78">
                  <c:v>8793.5107981220663</c:v>
                </c:pt>
                <c:pt idx="79">
                  <c:v>9208.3596362177359</c:v>
                </c:pt>
                <c:pt idx="80">
                  <c:v>8468.0935227803366</c:v>
                </c:pt>
                <c:pt idx="81">
                  <c:v>9419.4316561146297</c:v>
                </c:pt>
                <c:pt idx="82">
                  <c:v>8540.4298915227027</c:v>
                </c:pt>
                <c:pt idx="83">
                  <c:v>9075.4621623433231</c:v>
                </c:pt>
                <c:pt idx="84">
                  <c:v>6487.7315130830502</c:v>
                </c:pt>
                <c:pt idx="85">
                  <c:v>9069.8145651158156</c:v>
                </c:pt>
                <c:pt idx="86">
                  <c:v>8346.9854724776778</c:v>
                </c:pt>
                <c:pt idx="87">
                  <c:v>8673.3193612774467</c:v>
                </c:pt>
                <c:pt idx="88">
                  <c:v>9083.2596509783216</c:v>
                </c:pt>
                <c:pt idx="89">
                  <c:v>9574.3004955401411</c:v>
                </c:pt>
                <c:pt idx="90">
                  <c:v>9732.9075057358277</c:v>
                </c:pt>
                <c:pt idx="91">
                  <c:v>8045.0147001431014</c:v>
                </c:pt>
                <c:pt idx="92">
                  <c:v>9436.4497918834586</c:v>
                </c:pt>
                <c:pt idx="93">
                  <c:v>11524.253215801506</c:v>
                </c:pt>
                <c:pt idx="94">
                  <c:v>10493.418952294296</c:v>
                </c:pt>
                <c:pt idx="95">
                  <c:v>10866.489806586518</c:v>
                </c:pt>
                <c:pt idx="96">
                  <c:v>8582.0222670746807</c:v>
                </c:pt>
                <c:pt idx="97">
                  <c:v>8719.776501305485</c:v>
                </c:pt>
                <c:pt idx="98">
                  <c:v>10115.451379377815</c:v>
                </c:pt>
                <c:pt idx="99">
                  <c:v>8957.6379299092878</c:v>
                </c:pt>
                <c:pt idx="100">
                  <c:v>9011.3397829781679</c:v>
                </c:pt>
                <c:pt idx="101">
                  <c:v>11267.367141550127</c:v>
                </c:pt>
                <c:pt idx="102">
                  <c:v>12746.115069561827</c:v>
                </c:pt>
                <c:pt idx="103">
                  <c:v>14110.579063432353</c:v>
                </c:pt>
                <c:pt idx="104">
                  <c:v>13982.893432546101</c:v>
                </c:pt>
                <c:pt idx="105">
                  <c:v>14414.41946936931</c:v>
                </c:pt>
                <c:pt idx="106">
                  <c:v>14582.415963952364</c:v>
                </c:pt>
                <c:pt idx="107">
                  <c:v>15809.339189787019</c:v>
                </c:pt>
                <c:pt idx="108">
                  <c:v>11747.337872232119</c:v>
                </c:pt>
                <c:pt idx="109">
                  <c:v>13184.777735465852</c:v>
                </c:pt>
                <c:pt idx="110">
                  <c:v>17232.481909452545</c:v>
                </c:pt>
                <c:pt idx="111">
                  <c:v>16131.963932152088</c:v>
                </c:pt>
                <c:pt idx="112">
                  <c:v>17341.230404689155</c:v>
                </c:pt>
                <c:pt idx="113">
                  <c:v>17260.104167956895</c:v>
                </c:pt>
                <c:pt idx="114">
                  <c:v>16491.967187215167</c:v>
                </c:pt>
                <c:pt idx="115">
                  <c:v>19614.693857791222</c:v>
                </c:pt>
                <c:pt idx="116">
                  <c:v>17755.698349323637</c:v>
                </c:pt>
                <c:pt idx="117">
                  <c:v>16096.176014213797</c:v>
                </c:pt>
                <c:pt idx="118">
                  <c:v>16277.990581587002</c:v>
                </c:pt>
                <c:pt idx="119">
                  <c:v>15841.133513069977</c:v>
                </c:pt>
                <c:pt idx="120">
                  <c:v>12722.019557325213</c:v>
                </c:pt>
                <c:pt idx="121">
                  <c:v>12628.102614989491</c:v>
                </c:pt>
                <c:pt idx="122">
                  <c:v>16132.539224212904</c:v>
                </c:pt>
                <c:pt idx="123">
                  <c:v>12910.387556178133</c:v>
                </c:pt>
                <c:pt idx="124">
                  <c:v>15327.646760596588</c:v>
                </c:pt>
                <c:pt idx="125">
                  <c:v>16323.924841213828</c:v>
                </c:pt>
                <c:pt idx="126">
                  <c:v>16974.98514705012</c:v>
                </c:pt>
                <c:pt idx="127">
                  <c:v>16509.545212608667</c:v>
                </c:pt>
                <c:pt idx="128">
                  <c:v>16568.893747421767</c:v>
                </c:pt>
                <c:pt idx="129">
                  <c:v>15285.563018290888</c:v>
                </c:pt>
                <c:pt idx="130">
                  <c:v>15255.870294359094</c:v>
                </c:pt>
                <c:pt idx="131">
                  <c:v>14723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C-4883-8147-5FD08882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80032"/>
        <c:axId val="735673792"/>
      </c:lineChart>
      <c:dateAx>
        <c:axId val="735680032"/>
        <c:scaling>
          <c:orientation val="minMax"/>
          <c:max val="44927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673792"/>
        <c:crosses val="autoZero"/>
        <c:auto val="1"/>
        <c:lblOffset val="100"/>
        <c:baseTimeUnit val="months"/>
      </c:dateAx>
      <c:valAx>
        <c:axId val="735673792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 i="0" u="none" strike="noStrike" baseline="0">
                    <a:effectLst/>
                  </a:rPr>
                  <a:t>milhões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3.9799867082306935E-2"/>
              <c:y val="0.300170878406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68003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hyperlink" Target="https://www.ofielcatolico.com.br/2017/09/banco-santander-promove-exposicao.html" TargetMode="External"/><Relationship Id="rId7" Type="http://schemas.openxmlformats.org/officeDocument/2006/relationships/hyperlink" Target="https://ca.wikipedia.org/wiki/Ita%C3%BA_Unibanco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11" Type="http://schemas.openxmlformats.org/officeDocument/2006/relationships/hyperlink" Target="https://www.innaturale.com/le-10-aziende-piu-sostenibili-del-mondo/" TargetMode="External"/><Relationship Id="rId5" Type="http://schemas.openxmlformats.org/officeDocument/2006/relationships/hyperlink" Target="https://www.mobileupdatebr.com.br/aplicativo-da-caixa-economica-federal-e-atualizado-no-windows-10-mobile-com-mudancas-de-interface-veja/" TargetMode="External"/><Relationship Id="rId10" Type="http://schemas.openxmlformats.org/officeDocument/2006/relationships/image" Target="../media/image5.jpeg"/><Relationship Id="rId4" Type="http://schemas.openxmlformats.org/officeDocument/2006/relationships/image" Target="../media/image2.png"/><Relationship Id="rId9" Type="http://schemas.openxmlformats.org/officeDocument/2006/relationships/hyperlink" Target="https://santosbancarios.com.br/artigo/bradesco-descumpre-acordo-e-inicia-onda-de-demissoes-no-brasil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8200</xdr:colOff>
      <xdr:row>2</xdr:row>
      <xdr:rowOff>176212</xdr:rowOff>
    </xdr:from>
    <xdr:to>
      <xdr:col>18</xdr:col>
      <xdr:colOff>71439</xdr:colOff>
      <xdr:row>28</xdr:row>
      <xdr:rowOff>59531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F9057-A245-6608-8829-B8A2254DA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42861</xdr:rowOff>
    </xdr:from>
    <xdr:to>
      <xdr:col>11</xdr:col>
      <xdr:colOff>200025</xdr:colOff>
      <xdr:row>20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492AAB-AE22-58AE-E1CB-649E2428C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80578</xdr:colOff>
      <xdr:row>2</xdr:row>
      <xdr:rowOff>60325</xdr:rowOff>
    </xdr:from>
    <xdr:to>
      <xdr:col>6</xdr:col>
      <xdr:colOff>316042</xdr:colOff>
      <xdr:row>3</xdr:row>
      <xdr:rowOff>88899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CC31196-760C-9E20-DAF6-0DF7FF741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flipH="1">
          <a:off x="4686596" y="441325"/>
          <a:ext cx="235464" cy="219074"/>
        </a:xfrm>
        <a:prstGeom prst="rect">
          <a:avLst/>
        </a:prstGeom>
      </xdr:spPr>
    </xdr:pic>
    <xdr:clientData/>
  </xdr:twoCellAnchor>
  <xdr:twoCellAnchor>
    <xdr:from>
      <xdr:col>8</xdr:col>
      <xdr:colOff>304871</xdr:colOff>
      <xdr:row>7</xdr:row>
      <xdr:rowOff>121104</xdr:rowOff>
    </xdr:from>
    <xdr:to>
      <xdr:col>8</xdr:col>
      <xdr:colOff>611225</xdr:colOff>
      <xdr:row>9</xdr:row>
      <xdr:rowOff>45143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B3C74A4-D912-7942-F6B7-D8A929E3F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6135532" y="1454604"/>
          <a:ext cx="306354" cy="305039"/>
        </a:xfrm>
        <a:prstGeom prst="rect">
          <a:avLst/>
        </a:prstGeom>
      </xdr:spPr>
    </xdr:pic>
    <xdr:clientData/>
  </xdr:twoCellAnchor>
  <xdr:twoCellAnchor>
    <xdr:from>
      <xdr:col>6</xdr:col>
      <xdr:colOff>352607</xdr:colOff>
      <xdr:row>9</xdr:row>
      <xdr:rowOff>150132</xdr:rowOff>
    </xdr:from>
    <xdr:to>
      <xdr:col>6</xdr:col>
      <xdr:colOff>600136</xdr:colOff>
      <xdr:row>11</xdr:row>
      <xdr:rowOff>18368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027EE16-613E-61A0-7BA6-CB673632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4958625" y="1864632"/>
          <a:ext cx="247529" cy="249236"/>
        </a:xfrm>
        <a:prstGeom prst="rect">
          <a:avLst/>
        </a:prstGeom>
      </xdr:spPr>
    </xdr:pic>
    <xdr:clientData/>
  </xdr:twoCellAnchor>
  <xdr:twoCellAnchor>
    <xdr:from>
      <xdr:col>5</xdr:col>
      <xdr:colOff>598716</xdr:colOff>
      <xdr:row>5</xdr:row>
      <xdr:rowOff>135815</xdr:rowOff>
    </xdr:from>
    <xdr:to>
      <xdr:col>6</xdr:col>
      <xdr:colOff>368636</xdr:colOff>
      <xdr:row>6</xdr:row>
      <xdr:rowOff>169410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EBE9C7-6C0A-0FB9-03AD-D0297C639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4592412" y="1088315"/>
          <a:ext cx="382242" cy="224095"/>
        </a:xfrm>
        <a:prstGeom prst="rect">
          <a:avLst/>
        </a:prstGeom>
      </xdr:spPr>
    </xdr:pic>
    <xdr:clientData/>
  </xdr:twoCellAnchor>
  <xdr:twoCellAnchor>
    <xdr:from>
      <xdr:col>6</xdr:col>
      <xdr:colOff>391815</xdr:colOff>
      <xdr:row>1</xdr:row>
      <xdr:rowOff>104775</xdr:rowOff>
    </xdr:from>
    <xdr:to>
      <xdr:col>7</xdr:col>
      <xdr:colOff>21833</xdr:colOff>
      <xdr:row>2</xdr:row>
      <xdr:rowOff>101599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EC509A0-C438-E660-892B-4E1D191D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4997833" y="295275"/>
          <a:ext cx="242339" cy="187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1333500</xdr:colOff>
      <xdr:row>0</xdr:row>
      <xdr:rowOff>771526</xdr:rowOff>
    </xdr:from>
    <xdr:to>
      <xdr:col>13</xdr:col>
      <xdr:colOff>180975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19F081-3050-4EBF-8264-6B94C9C1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0</xdr:row>
      <xdr:rowOff>428625</xdr:rowOff>
    </xdr:from>
    <xdr:to>
      <xdr:col>14</xdr:col>
      <xdr:colOff>561975</xdr:colOff>
      <xdr:row>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4694B0-0647-795C-B9D0-8FE0A709E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19048</xdr:colOff>
      <xdr:row>11</xdr:row>
      <xdr:rowOff>19051</xdr:rowOff>
    </xdr:from>
    <xdr:to>
      <xdr:col>14</xdr:col>
      <xdr:colOff>514349</xdr:colOff>
      <xdr:row>27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376BC1-3959-94D7-2651-6CFD2ABEB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0</xdr:row>
      <xdr:rowOff>428626</xdr:rowOff>
    </xdr:from>
    <xdr:to>
      <xdr:col>19</xdr:col>
      <xdr:colOff>28575</xdr:colOff>
      <xdr:row>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20E6A4-F9A7-293B-3F1A-E4DC366A4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352424</xdr:colOff>
      <xdr:row>10</xdr:row>
      <xdr:rowOff>23811</xdr:rowOff>
    </xdr:from>
    <xdr:to>
      <xdr:col>19</xdr:col>
      <xdr:colOff>38099</xdr:colOff>
      <xdr:row>27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62690B-4E54-48F0-8ED9-6CCEEEC19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485774</xdr:colOff>
      <xdr:row>29</xdr:row>
      <xdr:rowOff>52385</xdr:rowOff>
    </xdr:from>
    <xdr:to>
      <xdr:col>19</xdr:col>
      <xdr:colOff>323850</xdr:colOff>
      <xdr:row>46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5A7715-33FB-535D-5849-C8C585E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xaJ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P-20230214163541517"/>
      <sheetName val="Grafico3"/>
    </sheetNames>
    <sheetDataSet>
      <sheetData sheetId="0" refreshError="1"/>
      <sheetData sheetId="1">
        <row r="1">
          <cell r="B1" t="str">
            <v>Pessoas Jurídicas</v>
          </cell>
          <cell r="C1" t="str">
            <v>Pessoas Físicas</v>
          </cell>
        </row>
        <row r="2">
          <cell r="A2">
            <v>40940</v>
          </cell>
          <cell r="B2">
            <v>10.11</v>
          </cell>
          <cell r="C2">
            <v>9.3000000000000007</v>
          </cell>
        </row>
        <row r="3">
          <cell r="A3">
            <v>40969</v>
          </cell>
          <cell r="B3">
            <v>10.81</v>
          </cell>
          <cell r="C3">
            <v>9.19</v>
          </cell>
        </row>
        <row r="4">
          <cell r="A4">
            <v>41000</v>
          </cell>
          <cell r="B4">
            <v>11</v>
          </cell>
          <cell r="C4">
            <v>8.94</v>
          </cell>
        </row>
        <row r="5">
          <cell r="A5">
            <v>41030</v>
          </cell>
          <cell r="B5">
            <v>9.52</v>
          </cell>
          <cell r="C5">
            <v>8.61</v>
          </cell>
        </row>
        <row r="6">
          <cell r="A6">
            <v>41061</v>
          </cell>
          <cell r="B6">
            <v>10.19</v>
          </cell>
          <cell r="C6">
            <v>8.0399999999999991</v>
          </cell>
        </row>
        <row r="7">
          <cell r="A7">
            <v>41091</v>
          </cell>
          <cell r="B7">
            <v>9.3800000000000008</v>
          </cell>
          <cell r="C7">
            <v>8</v>
          </cell>
        </row>
        <row r="8">
          <cell r="A8">
            <v>41122</v>
          </cell>
          <cell r="B8">
            <v>10.34</v>
          </cell>
          <cell r="C8">
            <v>7.92</v>
          </cell>
        </row>
        <row r="9">
          <cell r="A9">
            <v>41153</v>
          </cell>
          <cell r="B9">
            <v>10.49</v>
          </cell>
          <cell r="C9">
            <v>8.1199999999999992</v>
          </cell>
        </row>
        <row r="10">
          <cell r="A10">
            <v>41183</v>
          </cell>
          <cell r="B10">
            <v>10.36</v>
          </cell>
          <cell r="C10">
            <v>8.0299999999999994</v>
          </cell>
        </row>
        <row r="11">
          <cell r="A11">
            <v>41214</v>
          </cell>
          <cell r="B11">
            <v>10.199999999999999</v>
          </cell>
          <cell r="C11">
            <v>7.94</v>
          </cell>
        </row>
        <row r="12">
          <cell r="A12">
            <v>41244</v>
          </cell>
          <cell r="B12">
            <v>10.01</v>
          </cell>
          <cell r="C12">
            <v>7.87</v>
          </cell>
        </row>
        <row r="13">
          <cell r="A13">
            <v>41275</v>
          </cell>
          <cell r="B13">
            <v>10.06</v>
          </cell>
          <cell r="C13">
            <v>7.94</v>
          </cell>
        </row>
        <row r="14">
          <cell r="A14">
            <v>41306</v>
          </cell>
          <cell r="B14">
            <v>10.09</v>
          </cell>
          <cell r="C14">
            <v>7.69</v>
          </cell>
        </row>
        <row r="15">
          <cell r="A15">
            <v>41334</v>
          </cell>
          <cell r="B15">
            <v>10.36</v>
          </cell>
          <cell r="C15">
            <v>7.7</v>
          </cell>
        </row>
        <row r="16">
          <cell r="A16">
            <v>41365</v>
          </cell>
          <cell r="B16">
            <v>9.86</v>
          </cell>
          <cell r="C16">
            <v>7.85</v>
          </cell>
        </row>
        <row r="17">
          <cell r="A17">
            <v>41395</v>
          </cell>
          <cell r="B17">
            <v>10.17</v>
          </cell>
          <cell r="C17">
            <v>7.79</v>
          </cell>
        </row>
        <row r="18">
          <cell r="A18">
            <v>41426</v>
          </cell>
          <cell r="B18">
            <v>10.14</v>
          </cell>
          <cell r="C18">
            <v>7.81</v>
          </cell>
        </row>
        <row r="19">
          <cell r="A19">
            <v>41456</v>
          </cell>
          <cell r="B19">
            <v>11.01</v>
          </cell>
          <cell r="C19">
            <v>7.97</v>
          </cell>
        </row>
        <row r="20">
          <cell r="A20">
            <v>41487</v>
          </cell>
          <cell r="B20">
            <v>10.119999999999999</v>
          </cell>
          <cell r="C20">
            <v>8.08</v>
          </cell>
        </row>
        <row r="21">
          <cell r="A21">
            <v>41518</v>
          </cell>
          <cell r="B21">
            <v>10.38</v>
          </cell>
          <cell r="C21">
            <v>8.35</v>
          </cell>
        </row>
        <row r="22">
          <cell r="A22">
            <v>41548</v>
          </cell>
          <cell r="B22">
            <v>11.71</v>
          </cell>
          <cell r="C22">
            <v>8.68</v>
          </cell>
        </row>
        <row r="23">
          <cell r="A23">
            <v>41579</v>
          </cell>
          <cell r="B23">
            <v>10.92</v>
          </cell>
          <cell r="C23">
            <v>8.8000000000000007</v>
          </cell>
        </row>
        <row r="24">
          <cell r="A24">
            <v>41609</v>
          </cell>
          <cell r="B24">
            <v>10.84</v>
          </cell>
          <cell r="C24">
            <v>8.82</v>
          </cell>
        </row>
        <row r="25">
          <cell r="A25">
            <v>41640</v>
          </cell>
          <cell r="B25">
            <v>11.19</v>
          </cell>
          <cell r="C25">
            <v>9.52</v>
          </cell>
        </row>
        <row r="26">
          <cell r="A26">
            <v>41671</v>
          </cell>
          <cell r="B26">
            <v>9.85</v>
          </cell>
          <cell r="C26">
            <v>8.74</v>
          </cell>
        </row>
        <row r="27">
          <cell r="A27">
            <v>41699</v>
          </cell>
          <cell r="B27">
            <v>10.81</v>
          </cell>
          <cell r="C27">
            <v>9.7899999999999991</v>
          </cell>
        </row>
        <row r="28">
          <cell r="A28">
            <v>41730</v>
          </cell>
          <cell r="B28">
            <v>10.88</v>
          </cell>
          <cell r="C28">
            <v>9.19</v>
          </cell>
        </row>
        <row r="29">
          <cell r="A29">
            <v>41760</v>
          </cell>
          <cell r="B29">
            <v>11.03</v>
          </cell>
          <cell r="C29">
            <v>9.5299999999999994</v>
          </cell>
        </row>
        <row r="30">
          <cell r="A30">
            <v>41791</v>
          </cell>
          <cell r="B30">
            <v>11.19</v>
          </cell>
          <cell r="C30">
            <v>9.23</v>
          </cell>
        </row>
        <row r="31">
          <cell r="A31">
            <v>41821</v>
          </cell>
          <cell r="B31">
            <v>11.27</v>
          </cell>
          <cell r="C31">
            <v>9.6999999999999993</v>
          </cell>
        </row>
        <row r="32">
          <cell r="A32">
            <v>41852</v>
          </cell>
          <cell r="B32">
            <v>10.89</v>
          </cell>
          <cell r="C32">
            <v>9.59</v>
          </cell>
        </row>
        <row r="33">
          <cell r="A33">
            <v>41883</v>
          </cell>
          <cell r="B33">
            <v>11.16</v>
          </cell>
          <cell r="C33">
            <v>9.4499999999999993</v>
          </cell>
        </row>
        <row r="34">
          <cell r="A34">
            <v>41913</v>
          </cell>
          <cell r="B34">
            <v>11.08</v>
          </cell>
          <cell r="C34">
            <v>9.4499999999999993</v>
          </cell>
        </row>
        <row r="35">
          <cell r="A35">
            <v>41944</v>
          </cell>
          <cell r="B35">
            <v>10.77</v>
          </cell>
          <cell r="C35">
            <v>9.27</v>
          </cell>
        </row>
        <row r="36">
          <cell r="A36">
            <v>41974</v>
          </cell>
          <cell r="B36">
            <v>10.65</v>
          </cell>
          <cell r="C36">
            <v>8.9600000000000009</v>
          </cell>
        </row>
        <row r="37">
          <cell r="A37">
            <v>42005</v>
          </cell>
          <cell r="B37">
            <v>10.97</v>
          </cell>
          <cell r="C37">
            <v>9.3699999999999992</v>
          </cell>
        </row>
        <row r="38">
          <cell r="A38">
            <v>42036</v>
          </cell>
          <cell r="B38">
            <v>10.17</v>
          </cell>
          <cell r="C38">
            <v>8.83</v>
          </cell>
        </row>
        <row r="39">
          <cell r="A39">
            <v>42064</v>
          </cell>
          <cell r="B39">
            <v>11.37</v>
          </cell>
          <cell r="C39">
            <v>9.85</v>
          </cell>
        </row>
        <row r="40">
          <cell r="A40">
            <v>42095</v>
          </cell>
          <cell r="B40">
            <v>11.09</v>
          </cell>
          <cell r="C40">
            <v>9.7799999999999994</v>
          </cell>
        </row>
        <row r="41">
          <cell r="A41">
            <v>42125</v>
          </cell>
          <cell r="B41">
            <v>11.79</v>
          </cell>
          <cell r="C41">
            <v>10.15</v>
          </cell>
        </row>
        <row r="42">
          <cell r="A42">
            <v>42156</v>
          </cell>
          <cell r="B42">
            <v>12.29</v>
          </cell>
          <cell r="C42">
            <v>10.46</v>
          </cell>
        </row>
        <row r="43">
          <cell r="A43">
            <v>42186</v>
          </cell>
          <cell r="B43">
            <v>12.47</v>
          </cell>
          <cell r="C43">
            <v>10.78</v>
          </cell>
        </row>
        <row r="44">
          <cell r="A44">
            <v>42217</v>
          </cell>
          <cell r="B44">
            <v>12.58</v>
          </cell>
          <cell r="C44">
            <v>10.55</v>
          </cell>
        </row>
        <row r="45">
          <cell r="A45">
            <v>42248</v>
          </cell>
          <cell r="B45">
            <v>12.12</v>
          </cell>
          <cell r="C45">
            <v>10.42</v>
          </cell>
        </row>
        <row r="46">
          <cell r="A46">
            <v>42278</v>
          </cell>
          <cell r="B46">
            <v>12.12</v>
          </cell>
          <cell r="C46">
            <v>10.49</v>
          </cell>
        </row>
        <row r="47">
          <cell r="A47">
            <v>42309</v>
          </cell>
          <cell r="B47">
            <v>12.71</v>
          </cell>
          <cell r="C47">
            <v>10.59</v>
          </cell>
        </row>
        <row r="48">
          <cell r="A48">
            <v>42339</v>
          </cell>
          <cell r="B48">
            <v>12.33</v>
          </cell>
          <cell r="C48">
            <v>10.08</v>
          </cell>
        </row>
        <row r="49">
          <cell r="A49">
            <v>42370</v>
          </cell>
          <cell r="B49">
            <v>12.01</v>
          </cell>
          <cell r="C49">
            <v>10.49</v>
          </cell>
        </row>
        <row r="50">
          <cell r="A50">
            <v>42401</v>
          </cell>
          <cell r="B50">
            <v>12.38</v>
          </cell>
          <cell r="C50">
            <v>10.130000000000001</v>
          </cell>
        </row>
        <row r="51">
          <cell r="A51">
            <v>42430</v>
          </cell>
          <cell r="B51">
            <v>13.04</v>
          </cell>
          <cell r="C51">
            <v>10.75</v>
          </cell>
        </row>
        <row r="52">
          <cell r="A52">
            <v>42461</v>
          </cell>
          <cell r="B52">
            <v>12.42</v>
          </cell>
          <cell r="C52">
            <v>10.56</v>
          </cell>
        </row>
        <row r="53">
          <cell r="A53">
            <v>42491</v>
          </cell>
          <cell r="B53">
            <v>12.28</v>
          </cell>
          <cell r="C53">
            <v>11.15</v>
          </cell>
        </row>
        <row r="54">
          <cell r="A54">
            <v>42522</v>
          </cell>
          <cell r="B54">
            <v>12.88</v>
          </cell>
          <cell r="C54">
            <v>11.25</v>
          </cell>
        </row>
        <row r="55">
          <cell r="A55">
            <v>42552</v>
          </cell>
          <cell r="B55">
            <v>13.3</v>
          </cell>
          <cell r="C55">
            <v>11.39</v>
          </cell>
        </row>
        <row r="56">
          <cell r="A56">
            <v>42583</v>
          </cell>
          <cell r="B56">
            <v>12.67</v>
          </cell>
          <cell r="C56">
            <v>11.22</v>
          </cell>
        </row>
        <row r="57">
          <cell r="A57">
            <v>42614</v>
          </cell>
          <cell r="B57">
            <v>12.67</v>
          </cell>
          <cell r="C57">
            <v>11.04</v>
          </cell>
        </row>
        <row r="58">
          <cell r="A58">
            <v>42644</v>
          </cell>
          <cell r="B58">
            <v>12.58</v>
          </cell>
          <cell r="C58">
            <v>10.71</v>
          </cell>
        </row>
        <row r="59">
          <cell r="A59">
            <v>42675</v>
          </cell>
          <cell r="B59">
            <v>12.84</v>
          </cell>
          <cell r="C59">
            <v>10.7</v>
          </cell>
        </row>
        <row r="60">
          <cell r="A60">
            <v>42705</v>
          </cell>
          <cell r="B60">
            <v>13.41</v>
          </cell>
          <cell r="C60">
            <v>10.91</v>
          </cell>
        </row>
        <row r="61">
          <cell r="A61">
            <v>42736</v>
          </cell>
          <cell r="B61">
            <v>12.54</v>
          </cell>
          <cell r="C61">
            <v>10.9</v>
          </cell>
        </row>
        <row r="62">
          <cell r="A62">
            <v>42767</v>
          </cell>
          <cell r="B62">
            <v>11.13</v>
          </cell>
          <cell r="C62">
            <v>9.1999999999999993</v>
          </cell>
        </row>
        <row r="63">
          <cell r="A63">
            <v>42795</v>
          </cell>
          <cell r="B63">
            <v>11.76</v>
          </cell>
          <cell r="C63">
            <v>9.84</v>
          </cell>
        </row>
        <row r="64">
          <cell r="A64">
            <v>42826</v>
          </cell>
          <cell r="B64">
            <v>11.5</v>
          </cell>
          <cell r="C64">
            <v>9.07</v>
          </cell>
        </row>
        <row r="65">
          <cell r="A65">
            <v>42856</v>
          </cell>
          <cell r="B65">
            <v>11.82</v>
          </cell>
          <cell r="C65">
            <v>9.9499999999999993</v>
          </cell>
        </row>
        <row r="66">
          <cell r="A66">
            <v>42887</v>
          </cell>
          <cell r="B66">
            <v>11.68</v>
          </cell>
          <cell r="C66">
            <v>9.2799999999999994</v>
          </cell>
        </row>
        <row r="67">
          <cell r="A67">
            <v>42917</v>
          </cell>
          <cell r="B67">
            <v>11.3</v>
          </cell>
          <cell r="C67">
            <v>9.2899999999999991</v>
          </cell>
        </row>
        <row r="68">
          <cell r="A68">
            <v>42948</v>
          </cell>
          <cell r="B68">
            <v>11.06</v>
          </cell>
          <cell r="C68">
            <v>8.59</v>
          </cell>
        </row>
        <row r="69">
          <cell r="A69">
            <v>42979</v>
          </cell>
          <cell r="B69">
            <v>11.3</v>
          </cell>
          <cell r="C69">
            <v>8.5299999999999994</v>
          </cell>
        </row>
        <row r="70">
          <cell r="A70">
            <v>43009</v>
          </cell>
          <cell r="B70">
            <v>11.71</v>
          </cell>
          <cell r="C70">
            <v>8.6199999999999992</v>
          </cell>
        </row>
        <row r="71">
          <cell r="A71">
            <v>43040</v>
          </cell>
          <cell r="B71">
            <v>10.52</v>
          </cell>
          <cell r="C71">
            <v>7.92</v>
          </cell>
        </row>
        <row r="72">
          <cell r="A72">
            <v>43070</v>
          </cell>
          <cell r="B72">
            <v>10.88</v>
          </cell>
          <cell r="C72">
            <v>8.06</v>
          </cell>
        </row>
        <row r="73">
          <cell r="A73">
            <v>43101</v>
          </cell>
          <cell r="B73">
            <v>11.28</v>
          </cell>
          <cell r="C73">
            <v>8.33</v>
          </cell>
        </row>
        <row r="74">
          <cell r="A74">
            <v>43132</v>
          </cell>
          <cell r="B74">
            <v>11.43</v>
          </cell>
          <cell r="C74">
            <v>8.2899999999999991</v>
          </cell>
        </row>
        <row r="75">
          <cell r="A75">
            <v>43160</v>
          </cell>
          <cell r="B75">
            <v>11.85</v>
          </cell>
          <cell r="C75">
            <v>8.17</v>
          </cell>
        </row>
        <row r="76">
          <cell r="A76">
            <v>43191</v>
          </cell>
          <cell r="B76">
            <v>11.5</v>
          </cell>
          <cell r="C76">
            <v>8.17</v>
          </cell>
        </row>
        <row r="77">
          <cell r="A77">
            <v>43221</v>
          </cell>
          <cell r="B77">
            <v>11.6</v>
          </cell>
          <cell r="C77">
            <v>8.0500000000000007</v>
          </cell>
        </row>
        <row r="78">
          <cell r="A78">
            <v>43252</v>
          </cell>
          <cell r="B78">
            <v>10.1</v>
          </cell>
          <cell r="C78">
            <v>8.0399999999999991</v>
          </cell>
        </row>
        <row r="79">
          <cell r="A79">
            <v>43282</v>
          </cell>
          <cell r="B79">
            <v>11.12</v>
          </cell>
          <cell r="C79">
            <v>8</v>
          </cell>
        </row>
        <row r="80">
          <cell r="A80">
            <v>43313</v>
          </cell>
          <cell r="B80">
            <v>10.96</v>
          </cell>
          <cell r="C80">
            <v>7.98</v>
          </cell>
        </row>
        <row r="81">
          <cell r="A81">
            <v>43344</v>
          </cell>
          <cell r="B81">
            <v>10.33</v>
          </cell>
          <cell r="C81">
            <v>7.71</v>
          </cell>
        </row>
        <row r="82">
          <cell r="A82">
            <v>43374</v>
          </cell>
          <cell r="B82">
            <v>10.95</v>
          </cell>
          <cell r="C82">
            <v>7.78</v>
          </cell>
        </row>
        <row r="83">
          <cell r="A83">
            <v>43405</v>
          </cell>
          <cell r="B83">
            <v>10.5</v>
          </cell>
          <cell r="C83">
            <v>7.86</v>
          </cell>
        </row>
        <row r="84">
          <cell r="A84">
            <v>43435</v>
          </cell>
          <cell r="B84">
            <v>10.18</v>
          </cell>
          <cell r="C84">
            <v>7.85</v>
          </cell>
        </row>
        <row r="85">
          <cell r="A85">
            <v>43466</v>
          </cell>
          <cell r="B85">
            <v>10.95</v>
          </cell>
          <cell r="C85">
            <v>8.31</v>
          </cell>
        </row>
        <row r="86">
          <cell r="A86">
            <v>43497</v>
          </cell>
          <cell r="B86">
            <v>10.35</v>
          </cell>
          <cell r="C86">
            <v>7.71</v>
          </cell>
        </row>
        <row r="87">
          <cell r="A87">
            <v>43525</v>
          </cell>
          <cell r="B87">
            <v>10.73</v>
          </cell>
          <cell r="C87">
            <v>7.8</v>
          </cell>
        </row>
        <row r="88">
          <cell r="A88">
            <v>43556</v>
          </cell>
          <cell r="B88">
            <v>10.27</v>
          </cell>
          <cell r="C88">
            <v>7.82</v>
          </cell>
        </row>
        <row r="89">
          <cell r="A89">
            <v>43586</v>
          </cell>
          <cell r="B89">
            <v>10.54</v>
          </cell>
          <cell r="C89">
            <v>7.85</v>
          </cell>
        </row>
        <row r="90">
          <cell r="A90">
            <v>43617</v>
          </cell>
          <cell r="B90">
            <v>10.63</v>
          </cell>
          <cell r="C90">
            <v>7.74</v>
          </cell>
        </row>
        <row r="91">
          <cell r="A91">
            <v>43647</v>
          </cell>
          <cell r="B91">
            <v>10.3</v>
          </cell>
          <cell r="C91">
            <v>7.81</v>
          </cell>
        </row>
        <row r="92">
          <cell r="A92">
            <v>43678</v>
          </cell>
          <cell r="B92">
            <v>9.7799999999999994</v>
          </cell>
          <cell r="C92">
            <v>8.3000000000000007</v>
          </cell>
        </row>
        <row r="93">
          <cell r="A93">
            <v>43709</v>
          </cell>
          <cell r="B93">
            <v>10.18</v>
          </cell>
          <cell r="C93">
            <v>7.64</v>
          </cell>
        </row>
        <row r="94">
          <cell r="A94">
            <v>43739</v>
          </cell>
          <cell r="B94">
            <v>10.199999999999999</v>
          </cell>
          <cell r="C94">
            <v>7.4</v>
          </cell>
        </row>
        <row r="95">
          <cell r="A95">
            <v>43770</v>
          </cell>
          <cell r="B95">
            <v>9.6999999999999993</v>
          </cell>
          <cell r="C95">
            <v>7.23</v>
          </cell>
        </row>
        <row r="96">
          <cell r="A96">
            <v>43800</v>
          </cell>
          <cell r="B96">
            <v>10.15</v>
          </cell>
          <cell r="C96">
            <v>7.25</v>
          </cell>
        </row>
        <row r="97">
          <cell r="A97">
            <v>43831</v>
          </cell>
          <cell r="B97">
            <v>10</v>
          </cell>
          <cell r="C97">
            <v>7.41</v>
          </cell>
        </row>
        <row r="98">
          <cell r="A98">
            <v>43862</v>
          </cell>
          <cell r="B98">
            <v>9.69</v>
          </cell>
          <cell r="C98">
            <v>7.34</v>
          </cell>
        </row>
        <row r="99">
          <cell r="A99">
            <v>43891</v>
          </cell>
          <cell r="B99">
            <v>8.0399999999999991</v>
          </cell>
          <cell r="C99">
            <v>7.15</v>
          </cell>
        </row>
        <row r="100">
          <cell r="A100">
            <v>43922</v>
          </cell>
          <cell r="B100">
            <v>7.93</v>
          </cell>
          <cell r="C100">
            <v>7.22</v>
          </cell>
        </row>
        <row r="101">
          <cell r="A101">
            <v>43952</v>
          </cell>
          <cell r="B101">
            <v>9.11</v>
          </cell>
          <cell r="C101">
            <v>7.16</v>
          </cell>
        </row>
        <row r="102">
          <cell r="A102">
            <v>43983</v>
          </cell>
          <cell r="B102">
            <v>9.1</v>
          </cell>
          <cell r="C102">
            <v>7.17</v>
          </cell>
        </row>
        <row r="103">
          <cell r="A103">
            <v>44013</v>
          </cell>
          <cell r="B103">
            <v>7.6</v>
          </cell>
          <cell r="C103">
            <v>7.16</v>
          </cell>
        </row>
        <row r="104">
          <cell r="A104">
            <v>44044</v>
          </cell>
          <cell r="B104">
            <v>9.06</v>
          </cell>
          <cell r="C104">
            <v>7.16</v>
          </cell>
        </row>
        <row r="105">
          <cell r="A105">
            <v>44075</v>
          </cell>
          <cell r="B105">
            <v>8.93</v>
          </cell>
          <cell r="C105">
            <v>7.15</v>
          </cell>
        </row>
        <row r="106">
          <cell r="A106">
            <v>44105</v>
          </cell>
          <cell r="B106">
            <v>8.6199999999999992</v>
          </cell>
          <cell r="C106">
            <v>7.06</v>
          </cell>
        </row>
        <row r="107">
          <cell r="A107">
            <v>44136</v>
          </cell>
          <cell r="B107">
            <v>8.11</v>
          </cell>
          <cell r="C107">
            <v>7.03</v>
          </cell>
        </row>
        <row r="108">
          <cell r="A108">
            <v>44166</v>
          </cell>
          <cell r="B108">
            <v>6.6</v>
          </cell>
          <cell r="C108">
            <v>7.04</v>
          </cell>
        </row>
        <row r="109">
          <cell r="A109">
            <v>44197</v>
          </cell>
          <cell r="B109">
            <v>7.17</v>
          </cell>
          <cell r="C109">
            <v>7</v>
          </cell>
        </row>
        <row r="110">
          <cell r="A110">
            <v>44228</v>
          </cell>
          <cell r="B110">
            <v>7.72</v>
          </cell>
          <cell r="C110">
            <v>6.99</v>
          </cell>
        </row>
        <row r="111">
          <cell r="A111">
            <v>44256</v>
          </cell>
          <cell r="B111">
            <v>6.27</v>
          </cell>
          <cell r="C111">
            <v>6.88</v>
          </cell>
        </row>
        <row r="112">
          <cell r="A112">
            <v>44287</v>
          </cell>
          <cell r="B112">
            <v>7.64</v>
          </cell>
          <cell r="C112">
            <v>6.68</v>
          </cell>
        </row>
        <row r="113">
          <cell r="A113">
            <v>44317</v>
          </cell>
          <cell r="B113">
            <v>8.14</v>
          </cell>
          <cell r="C113">
            <v>6.64</v>
          </cell>
        </row>
        <row r="114">
          <cell r="A114">
            <v>44348</v>
          </cell>
          <cell r="B114">
            <v>7.48</v>
          </cell>
          <cell r="C114">
            <v>6.7</v>
          </cell>
        </row>
        <row r="115">
          <cell r="A115">
            <v>44378</v>
          </cell>
          <cell r="B115">
            <v>7.84</v>
          </cell>
          <cell r="C115">
            <v>6.83</v>
          </cell>
        </row>
        <row r="116">
          <cell r="A116">
            <v>44409</v>
          </cell>
          <cell r="B116">
            <v>8.08</v>
          </cell>
          <cell r="C116">
            <v>6.95</v>
          </cell>
        </row>
        <row r="117">
          <cell r="A117">
            <v>44440</v>
          </cell>
          <cell r="B117">
            <v>8.26</v>
          </cell>
          <cell r="C117">
            <v>7.18</v>
          </cell>
        </row>
        <row r="118">
          <cell r="A118">
            <v>44470</v>
          </cell>
          <cell r="B118">
            <v>8.15</v>
          </cell>
          <cell r="C118">
            <v>7.47</v>
          </cell>
        </row>
        <row r="119">
          <cell r="A119">
            <v>44501</v>
          </cell>
          <cell r="B119">
            <v>8.73</v>
          </cell>
          <cell r="C119">
            <v>7.78</v>
          </cell>
        </row>
        <row r="120">
          <cell r="A120">
            <v>44531</v>
          </cell>
          <cell r="B120">
            <v>9.91</v>
          </cell>
          <cell r="C120">
            <v>8.85</v>
          </cell>
        </row>
        <row r="121">
          <cell r="A121">
            <v>44562</v>
          </cell>
          <cell r="B121">
            <v>10.58</v>
          </cell>
          <cell r="C121">
            <v>9.39</v>
          </cell>
        </row>
        <row r="122">
          <cell r="A122">
            <v>44593</v>
          </cell>
          <cell r="B122">
            <v>9.52</v>
          </cell>
          <cell r="C122">
            <v>8.1300000000000008</v>
          </cell>
        </row>
        <row r="123">
          <cell r="A123">
            <v>44621</v>
          </cell>
          <cell r="B123">
            <v>10.27</v>
          </cell>
          <cell r="C123">
            <v>9.39</v>
          </cell>
        </row>
        <row r="124">
          <cell r="A124">
            <v>44652</v>
          </cell>
          <cell r="B124">
            <v>10.26</v>
          </cell>
          <cell r="C124">
            <v>9.41</v>
          </cell>
        </row>
        <row r="125">
          <cell r="A125">
            <v>44682</v>
          </cell>
          <cell r="B125">
            <v>10.75</v>
          </cell>
          <cell r="C125">
            <v>10.09</v>
          </cell>
        </row>
        <row r="126">
          <cell r="A126">
            <v>44713</v>
          </cell>
          <cell r="B126">
            <v>11.15</v>
          </cell>
          <cell r="C126">
            <v>10.07</v>
          </cell>
        </row>
        <row r="127">
          <cell r="A127">
            <v>44743</v>
          </cell>
          <cell r="B127">
            <v>11.63</v>
          </cell>
          <cell r="C127">
            <v>10.65</v>
          </cell>
        </row>
        <row r="128">
          <cell r="A128">
            <v>44774</v>
          </cell>
          <cell r="B128">
            <v>11.16</v>
          </cell>
          <cell r="C128">
            <v>10.46</v>
          </cell>
        </row>
        <row r="129">
          <cell r="A129">
            <v>44805</v>
          </cell>
          <cell r="B129">
            <v>11.01</v>
          </cell>
          <cell r="C129">
            <v>10.130000000000001</v>
          </cell>
        </row>
        <row r="130">
          <cell r="A130">
            <v>44835</v>
          </cell>
          <cell r="B130">
            <v>11.01</v>
          </cell>
          <cell r="C130">
            <v>9.9600000000000009</v>
          </cell>
        </row>
        <row r="131">
          <cell r="A131">
            <v>44866</v>
          </cell>
          <cell r="B131">
            <v>10.44</v>
          </cell>
          <cell r="C131">
            <v>10.24</v>
          </cell>
        </row>
        <row r="132">
          <cell r="A132">
            <v>44896</v>
          </cell>
          <cell r="B132">
            <v>11.43</v>
          </cell>
          <cell r="C132">
            <v>10.47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topLeftCell="A88" zoomScale="80" zoomScaleNormal="80" workbookViewId="0">
      <selection activeCell="H1" sqref="H1:H133"/>
    </sheetView>
  </sheetViews>
  <sheetFormatPr defaultRowHeight="15" x14ac:dyDescent="0.25"/>
  <cols>
    <col min="1" max="1" width="21.28515625" customWidth="1"/>
    <col min="2" max="2" width="23.42578125" bestFit="1" customWidth="1"/>
    <col min="3" max="3" width="27.140625" customWidth="1"/>
    <col min="4" max="4" width="23" bestFit="1" customWidth="1"/>
    <col min="5" max="5" width="22.7109375" bestFit="1" customWidth="1"/>
    <col min="6" max="6" width="26.7109375" customWidth="1"/>
    <col min="7" max="7" width="29.85546875" customWidth="1"/>
  </cols>
  <sheetData>
    <row r="1" spans="1:8" ht="134.25" customHeight="1" x14ac:dyDescent="0.25">
      <c r="A1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3</v>
      </c>
      <c r="H1" s="3" t="s">
        <v>11</v>
      </c>
    </row>
    <row r="2" spans="1:8" x14ac:dyDescent="0.25">
      <c r="A2" s="1">
        <v>40909</v>
      </c>
      <c r="B2" s="2">
        <v>8909</v>
      </c>
      <c r="C2" s="2">
        <v>24013</v>
      </c>
      <c r="D2" s="2">
        <v>27709</v>
      </c>
      <c r="E2" s="2">
        <v>167520</v>
      </c>
      <c r="F2" s="2">
        <v>195229</v>
      </c>
      <c r="G2" s="2">
        <v>32922</v>
      </c>
      <c r="H2" s="7">
        <v>0.58878997305845149</v>
      </c>
    </row>
    <row r="3" spans="1:8" x14ac:dyDescent="0.25">
      <c r="A3" s="1">
        <v>40940</v>
      </c>
      <c r="B3" s="2">
        <v>9334</v>
      </c>
      <c r="C3" s="2">
        <v>24679</v>
      </c>
      <c r="D3" s="2">
        <v>28107</v>
      </c>
      <c r="E3" s="2">
        <v>171239</v>
      </c>
      <c r="F3" s="2">
        <v>199346</v>
      </c>
      <c r="G3" s="2">
        <v>34013</v>
      </c>
      <c r="H3" s="7">
        <v>0.59230408808715007</v>
      </c>
    </row>
    <row r="4" spans="1:8" x14ac:dyDescent="0.25">
      <c r="A4" s="1">
        <v>40969</v>
      </c>
      <c r="B4" s="2">
        <v>9709</v>
      </c>
      <c r="C4" s="2">
        <v>25448</v>
      </c>
      <c r="D4" s="2">
        <v>28917</v>
      </c>
      <c r="E4" s="2">
        <v>176433</v>
      </c>
      <c r="F4" s="2">
        <v>205351</v>
      </c>
      <c r="G4" s="2">
        <v>35157</v>
      </c>
      <c r="H4" s="7">
        <v>0.595115380110109</v>
      </c>
    </row>
    <row r="5" spans="1:8" x14ac:dyDescent="0.25">
      <c r="A5" s="1">
        <v>41000</v>
      </c>
      <c r="B5" s="2">
        <v>10088</v>
      </c>
      <c r="C5" s="2">
        <v>25830</v>
      </c>
      <c r="D5" s="2">
        <v>29581</v>
      </c>
      <c r="E5" s="2">
        <v>180590</v>
      </c>
      <c r="F5" s="2">
        <v>210170</v>
      </c>
      <c r="G5" s="2">
        <v>35919</v>
      </c>
      <c r="H5" s="7">
        <v>0.59980086681504041</v>
      </c>
    </row>
    <row r="6" spans="1:8" x14ac:dyDescent="0.25">
      <c r="A6" s="1">
        <v>41030</v>
      </c>
      <c r="B6" s="2">
        <v>10400</v>
      </c>
      <c r="C6" s="2">
        <v>26459</v>
      </c>
      <c r="D6" s="2">
        <v>30115</v>
      </c>
      <c r="E6" s="2">
        <v>185265</v>
      </c>
      <c r="F6" s="2">
        <v>215380</v>
      </c>
      <c r="G6" s="2">
        <v>36860</v>
      </c>
      <c r="H6" s="7">
        <v>0.60448635351997193</v>
      </c>
    </row>
    <row r="7" spans="1:8" x14ac:dyDescent="0.25">
      <c r="A7" s="1">
        <v>41061</v>
      </c>
      <c r="B7" s="2">
        <v>11152</v>
      </c>
      <c r="C7" s="2">
        <v>26914</v>
      </c>
      <c r="D7" s="2">
        <v>30863</v>
      </c>
      <c r="E7" s="2">
        <v>190577</v>
      </c>
      <c r="F7" s="2">
        <v>221440</v>
      </c>
      <c r="G7" s="2">
        <v>38067</v>
      </c>
      <c r="H7" s="7">
        <v>0.60612627386669793</v>
      </c>
    </row>
    <row r="8" spans="1:8" x14ac:dyDescent="0.25">
      <c r="A8" s="1">
        <v>41091</v>
      </c>
      <c r="B8" s="2">
        <v>11456</v>
      </c>
      <c r="C8" s="2">
        <v>27235</v>
      </c>
      <c r="D8" s="2">
        <v>31625</v>
      </c>
      <c r="E8" s="2">
        <v>195707</v>
      </c>
      <c r="F8" s="2">
        <v>227332</v>
      </c>
      <c r="G8" s="2">
        <v>38690</v>
      </c>
      <c r="H8" s="7">
        <v>0.60928897739252674</v>
      </c>
    </row>
    <row r="9" spans="1:8" x14ac:dyDescent="0.25">
      <c r="A9" s="1">
        <v>41122</v>
      </c>
      <c r="B9" s="2">
        <v>11972</v>
      </c>
      <c r="C9" s="2">
        <v>27743</v>
      </c>
      <c r="D9" s="2">
        <v>32718</v>
      </c>
      <c r="E9" s="2">
        <v>201736</v>
      </c>
      <c r="F9" s="2">
        <v>234454</v>
      </c>
      <c r="G9" s="2">
        <v>39715</v>
      </c>
      <c r="H9" s="7">
        <v>0.61057748623638286</v>
      </c>
    </row>
    <row r="10" spans="1:8" x14ac:dyDescent="0.25">
      <c r="A10" s="1">
        <v>41153</v>
      </c>
      <c r="B10" s="2">
        <v>12567</v>
      </c>
      <c r="C10" s="2">
        <v>27906</v>
      </c>
      <c r="D10" s="2">
        <v>33678</v>
      </c>
      <c r="E10" s="2">
        <v>204130</v>
      </c>
      <c r="F10" s="2">
        <v>237809</v>
      </c>
      <c r="G10" s="2">
        <v>40473</v>
      </c>
      <c r="H10" s="7">
        <v>0.6147358556870095</v>
      </c>
    </row>
    <row r="11" spans="1:8" x14ac:dyDescent="0.25">
      <c r="A11" s="1">
        <v>41183</v>
      </c>
      <c r="B11" s="2">
        <v>13021</v>
      </c>
      <c r="C11" s="2">
        <v>28320</v>
      </c>
      <c r="D11" s="2">
        <v>34800</v>
      </c>
      <c r="E11" s="2">
        <v>209463</v>
      </c>
      <c r="F11" s="2">
        <v>244263</v>
      </c>
      <c r="G11" s="2">
        <v>41341</v>
      </c>
      <c r="H11" s="7">
        <v>0.61696146187185197</v>
      </c>
    </row>
    <row r="12" spans="1:8" x14ac:dyDescent="0.25">
      <c r="A12" s="1">
        <v>41214</v>
      </c>
      <c r="B12" s="2">
        <v>13549</v>
      </c>
      <c r="C12" s="2">
        <v>28656</v>
      </c>
      <c r="D12" s="2">
        <v>35879</v>
      </c>
      <c r="E12" s="2">
        <v>214446</v>
      </c>
      <c r="F12" s="2">
        <v>250325</v>
      </c>
      <c r="G12" s="2">
        <v>42204</v>
      </c>
      <c r="H12" s="7">
        <v>0.62070985123579714</v>
      </c>
    </row>
    <row r="13" spans="1:8" x14ac:dyDescent="0.25">
      <c r="A13" s="1">
        <v>41244</v>
      </c>
      <c r="B13" s="2">
        <v>14100</v>
      </c>
      <c r="C13" s="2">
        <v>28847</v>
      </c>
      <c r="D13" s="2">
        <v>37054</v>
      </c>
      <c r="E13" s="2">
        <v>220030</v>
      </c>
      <c r="F13" s="2">
        <v>257083</v>
      </c>
      <c r="G13" s="2">
        <v>42947</v>
      </c>
      <c r="H13" s="7">
        <v>0.62439967201593061</v>
      </c>
    </row>
    <row r="14" spans="1:8" x14ac:dyDescent="0.25">
      <c r="A14" s="1">
        <v>41275</v>
      </c>
      <c r="B14" s="2">
        <v>14490</v>
      </c>
      <c r="C14" s="2">
        <v>28602</v>
      </c>
      <c r="D14" s="2">
        <v>38185</v>
      </c>
      <c r="E14" s="2">
        <v>224987</v>
      </c>
      <c r="F14" s="2">
        <v>263172</v>
      </c>
      <c r="G14" s="2">
        <v>43092</v>
      </c>
      <c r="H14" s="7">
        <v>0.62322830033969778</v>
      </c>
    </row>
    <row r="15" spans="1:8" x14ac:dyDescent="0.25">
      <c r="A15" s="1">
        <v>41306</v>
      </c>
      <c r="B15" s="2">
        <v>14844</v>
      </c>
      <c r="C15" s="2">
        <v>28934</v>
      </c>
      <c r="D15" s="2">
        <v>39142</v>
      </c>
      <c r="E15" s="2">
        <v>229375</v>
      </c>
      <c r="F15" s="2">
        <v>268516</v>
      </c>
      <c r="G15" s="2">
        <v>43778</v>
      </c>
      <c r="H15" s="7">
        <v>0.60928897739252663</v>
      </c>
    </row>
    <row r="16" spans="1:8" x14ac:dyDescent="0.25">
      <c r="A16" s="1">
        <v>41334</v>
      </c>
      <c r="B16" s="2">
        <v>15330</v>
      </c>
      <c r="C16" s="2">
        <v>29188</v>
      </c>
      <c r="D16" s="2">
        <v>40573</v>
      </c>
      <c r="E16" s="2">
        <v>235423</v>
      </c>
      <c r="F16" s="2">
        <v>275996</v>
      </c>
      <c r="G16" s="2">
        <v>44518</v>
      </c>
      <c r="H16" s="7">
        <v>0.61227597516692045</v>
      </c>
    </row>
    <row r="17" spans="1:8" x14ac:dyDescent="0.25">
      <c r="A17" s="1">
        <v>41365</v>
      </c>
      <c r="B17" s="2">
        <v>15992</v>
      </c>
      <c r="C17" s="2">
        <v>29269</v>
      </c>
      <c r="D17" s="2">
        <v>42167</v>
      </c>
      <c r="E17" s="2">
        <v>241413</v>
      </c>
      <c r="F17" s="2">
        <v>283580</v>
      </c>
      <c r="G17" s="2">
        <v>45261</v>
      </c>
      <c r="H17" s="7">
        <v>0.61590722736324244</v>
      </c>
    </row>
    <row r="18" spans="1:8" x14ac:dyDescent="0.25">
      <c r="A18" s="1">
        <v>41395</v>
      </c>
      <c r="B18" s="2">
        <v>16688</v>
      </c>
      <c r="C18" s="2">
        <v>29750</v>
      </c>
      <c r="D18" s="2">
        <v>43951</v>
      </c>
      <c r="E18" s="2">
        <v>248091</v>
      </c>
      <c r="F18" s="2">
        <v>292042</v>
      </c>
      <c r="G18" s="2">
        <v>46438</v>
      </c>
      <c r="H18" s="7">
        <v>0.62029987114911567</v>
      </c>
    </row>
    <row r="19" spans="1:8" x14ac:dyDescent="0.25">
      <c r="A19" s="1">
        <v>41426</v>
      </c>
      <c r="B19" s="2">
        <v>17100</v>
      </c>
      <c r="C19" s="2">
        <v>30249</v>
      </c>
      <c r="D19" s="2">
        <v>45827</v>
      </c>
      <c r="E19" s="2">
        <v>255135</v>
      </c>
      <c r="F19" s="2">
        <v>300962</v>
      </c>
      <c r="G19" s="2">
        <v>47349</v>
      </c>
      <c r="H19" s="7">
        <v>0.62363828042637925</v>
      </c>
    </row>
    <row r="20" spans="1:8" x14ac:dyDescent="0.25">
      <c r="A20" s="1">
        <v>41456</v>
      </c>
      <c r="B20" s="2">
        <v>17699</v>
      </c>
      <c r="C20" s="2">
        <v>30595</v>
      </c>
      <c r="D20" s="2">
        <v>47539</v>
      </c>
      <c r="E20" s="2">
        <v>261692</v>
      </c>
      <c r="F20" s="2">
        <v>309231</v>
      </c>
      <c r="G20" s="2">
        <v>48293</v>
      </c>
      <c r="H20" s="7">
        <v>0.62697668970364295</v>
      </c>
    </row>
    <row r="21" spans="1:8" x14ac:dyDescent="0.25">
      <c r="A21" s="1">
        <v>41487</v>
      </c>
      <c r="B21" s="2">
        <v>19009</v>
      </c>
      <c r="C21" s="2">
        <v>30997</v>
      </c>
      <c r="D21" s="2">
        <v>49456</v>
      </c>
      <c r="E21" s="2">
        <v>268364</v>
      </c>
      <c r="F21" s="2">
        <v>317820</v>
      </c>
      <c r="G21" s="2">
        <v>50006</v>
      </c>
      <c r="H21" s="7">
        <v>0.63031509898090654</v>
      </c>
    </row>
    <row r="22" spans="1:8" x14ac:dyDescent="0.25">
      <c r="A22" s="1">
        <v>41518</v>
      </c>
      <c r="B22" s="2">
        <v>19882</v>
      </c>
      <c r="C22" s="2">
        <v>31270</v>
      </c>
      <c r="D22" s="2">
        <v>50960</v>
      </c>
      <c r="E22" s="2">
        <v>271582</v>
      </c>
      <c r="F22" s="2">
        <v>322543</v>
      </c>
      <c r="G22" s="2">
        <v>51152</v>
      </c>
      <c r="H22" s="7">
        <v>0.63394635117722853</v>
      </c>
    </row>
    <row r="23" spans="1:8" x14ac:dyDescent="0.25">
      <c r="A23" s="1">
        <v>41548</v>
      </c>
      <c r="B23" s="2">
        <v>20365</v>
      </c>
      <c r="C23" s="2">
        <v>31671</v>
      </c>
      <c r="D23" s="2">
        <v>50422</v>
      </c>
      <c r="E23" s="2">
        <v>274977</v>
      </c>
      <c r="F23" s="2">
        <v>325399</v>
      </c>
      <c r="G23" s="2">
        <v>52036</v>
      </c>
      <c r="H23" s="7">
        <v>0.63722619187068053</v>
      </c>
    </row>
    <row r="24" spans="1:8" x14ac:dyDescent="0.25">
      <c r="A24" s="1">
        <v>41579</v>
      </c>
      <c r="B24" s="2">
        <v>21029</v>
      </c>
      <c r="C24" s="2">
        <v>31771</v>
      </c>
      <c r="D24" s="2">
        <v>51707</v>
      </c>
      <c r="E24" s="2">
        <v>281311</v>
      </c>
      <c r="F24" s="2">
        <v>333017</v>
      </c>
      <c r="G24" s="2">
        <v>52799</v>
      </c>
      <c r="H24" s="7">
        <v>0.64126742415368387</v>
      </c>
    </row>
    <row r="25" spans="1:8" x14ac:dyDescent="0.25">
      <c r="A25" s="1">
        <v>41609</v>
      </c>
      <c r="B25" s="2">
        <v>21564</v>
      </c>
      <c r="C25" s="2">
        <v>32211</v>
      </c>
      <c r="D25" s="2">
        <v>52753</v>
      </c>
      <c r="E25" s="2">
        <v>287977</v>
      </c>
      <c r="F25" s="2">
        <v>340730</v>
      </c>
      <c r="G25" s="2">
        <v>53776</v>
      </c>
      <c r="H25" s="7">
        <v>0.64431299051188939</v>
      </c>
    </row>
    <row r="26" spans="1:8" x14ac:dyDescent="0.25">
      <c r="A26" s="1">
        <v>41640</v>
      </c>
      <c r="B26" s="2">
        <v>22124</v>
      </c>
      <c r="C26" s="2">
        <v>32257</v>
      </c>
      <c r="D26" s="2">
        <v>53583</v>
      </c>
      <c r="E26" s="2">
        <v>293834</v>
      </c>
      <c r="F26" s="2">
        <v>347417</v>
      </c>
      <c r="G26" s="2">
        <v>54381</v>
      </c>
      <c r="H26" s="7">
        <v>0.64753426262152969</v>
      </c>
    </row>
    <row r="27" spans="1:8" x14ac:dyDescent="0.25">
      <c r="A27" s="1">
        <v>41671</v>
      </c>
      <c r="B27" s="2">
        <v>22476</v>
      </c>
      <c r="C27" s="2">
        <v>32466</v>
      </c>
      <c r="D27" s="2">
        <v>54768</v>
      </c>
      <c r="E27" s="2">
        <v>299978</v>
      </c>
      <c r="F27" s="2">
        <v>354747</v>
      </c>
      <c r="G27" s="2">
        <v>54942</v>
      </c>
      <c r="H27" s="7">
        <v>0.65204404357502621</v>
      </c>
    </row>
    <row r="28" spans="1:8" x14ac:dyDescent="0.25">
      <c r="A28" s="1">
        <v>41699</v>
      </c>
      <c r="B28" s="2">
        <v>23366</v>
      </c>
      <c r="C28" s="2">
        <v>32986</v>
      </c>
      <c r="D28" s="2">
        <v>55766</v>
      </c>
      <c r="E28" s="2">
        <v>305595</v>
      </c>
      <c r="F28" s="2">
        <v>361361</v>
      </c>
      <c r="G28" s="2">
        <v>56353</v>
      </c>
      <c r="H28" s="7">
        <v>0.6539768068408105</v>
      </c>
    </row>
    <row r="29" spans="1:8" x14ac:dyDescent="0.25">
      <c r="A29" s="1">
        <v>41730</v>
      </c>
      <c r="B29" s="2">
        <v>24347</v>
      </c>
      <c r="C29" s="2">
        <v>33381</v>
      </c>
      <c r="D29" s="2">
        <v>56835</v>
      </c>
      <c r="E29" s="2">
        <v>311812</v>
      </c>
      <c r="F29" s="2">
        <v>368647</v>
      </c>
      <c r="G29" s="2">
        <v>57727</v>
      </c>
      <c r="H29" s="7">
        <v>0.65907227363242349</v>
      </c>
    </row>
    <row r="30" spans="1:8" x14ac:dyDescent="0.25">
      <c r="A30" s="1">
        <v>41760</v>
      </c>
      <c r="B30" s="2">
        <v>25879</v>
      </c>
      <c r="C30" s="2">
        <v>33688</v>
      </c>
      <c r="D30" s="2">
        <v>58192</v>
      </c>
      <c r="E30" s="2">
        <v>319799</v>
      </c>
      <c r="F30" s="2">
        <v>377990</v>
      </c>
      <c r="G30" s="2">
        <v>59567</v>
      </c>
      <c r="H30" s="7">
        <v>0.66264495724493377</v>
      </c>
    </row>
    <row r="31" spans="1:8" x14ac:dyDescent="0.25">
      <c r="A31" s="1">
        <v>41791</v>
      </c>
      <c r="B31" s="2">
        <v>27051</v>
      </c>
      <c r="C31" s="2">
        <v>33823</v>
      </c>
      <c r="D31" s="2">
        <v>59255</v>
      </c>
      <c r="E31" s="2">
        <v>327169</v>
      </c>
      <c r="F31" s="2">
        <v>386424</v>
      </c>
      <c r="G31" s="2">
        <v>60874</v>
      </c>
      <c r="H31" s="7">
        <v>0.66586622935457407</v>
      </c>
    </row>
    <row r="32" spans="1:8" x14ac:dyDescent="0.25">
      <c r="A32" s="1">
        <v>41821</v>
      </c>
      <c r="B32" s="2">
        <v>27939</v>
      </c>
      <c r="C32" s="2">
        <v>33779</v>
      </c>
      <c r="D32" s="2">
        <v>60384</v>
      </c>
      <c r="E32" s="2">
        <v>334926</v>
      </c>
      <c r="F32" s="2">
        <v>395309</v>
      </c>
      <c r="G32" s="2">
        <v>61718</v>
      </c>
      <c r="H32" s="7">
        <v>0.67289445941197135</v>
      </c>
    </row>
    <row r="33" spans="1:8" x14ac:dyDescent="0.25">
      <c r="A33" s="1">
        <v>41852</v>
      </c>
      <c r="B33" s="2">
        <v>28767</v>
      </c>
      <c r="C33" s="2">
        <v>33947</v>
      </c>
      <c r="D33" s="2">
        <v>61567</v>
      </c>
      <c r="E33" s="2">
        <v>342226</v>
      </c>
      <c r="F33" s="2">
        <v>403792</v>
      </c>
      <c r="G33" s="2">
        <v>62714</v>
      </c>
      <c r="H33" s="7">
        <v>0.67839990629026581</v>
      </c>
    </row>
    <row r="34" spans="1:8" x14ac:dyDescent="0.25">
      <c r="A34" s="1">
        <v>41883</v>
      </c>
      <c r="B34" s="2">
        <v>29327</v>
      </c>
      <c r="C34" s="2">
        <v>34073</v>
      </c>
      <c r="D34" s="2">
        <v>62487</v>
      </c>
      <c r="E34" s="2">
        <v>347656</v>
      </c>
      <c r="F34" s="2">
        <v>410143</v>
      </c>
      <c r="G34" s="2">
        <v>63400</v>
      </c>
      <c r="H34" s="7">
        <v>0.68290968724376233</v>
      </c>
    </row>
    <row r="35" spans="1:8" x14ac:dyDescent="0.25">
      <c r="A35" s="1">
        <v>41913</v>
      </c>
      <c r="B35" s="2">
        <v>30246</v>
      </c>
      <c r="C35" s="2">
        <v>34147</v>
      </c>
      <c r="D35" s="2">
        <v>64009</v>
      </c>
      <c r="E35" s="2">
        <v>355463</v>
      </c>
      <c r="F35" s="2">
        <v>419472</v>
      </c>
      <c r="G35" s="2">
        <v>64393</v>
      </c>
      <c r="H35" s="7">
        <v>0.68689235094295409</v>
      </c>
    </row>
    <row r="36" spans="1:8" x14ac:dyDescent="0.25">
      <c r="A36" s="1">
        <v>41944</v>
      </c>
      <c r="B36" s="2">
        <v>31090</v>
      </c>
      <c r="C36" s="2">
        <v>34054</v>
      </c>
      <c r="D36" s="2">
        <v>65145</v>
      </c>
      <c r="E36" s="2">
        <v>362696</v>
      </c>
      <c r="F36" s="2">
        <v>427841</v>
      </c>
      <c r="G36" s="2">
        <v>65144</v>
      </c>
      <c r="H36" s="7">
        <v>0.69093358322595755</v>
      </c>
    </row>
    <row r="37" spans="1:8" x14ac:dyDescent="0.25">
      <c r="A37" s="1">
        <v>41974</v>
      </c>
      <c r="B37" s="2">
        <v>32193</v>
      </c>
      <c r="C37" s="2">
        <v>34007</v>
      </c>
      <c r="D37" s="2">
        <v>66666</v>
      </c>
      <c r="E37" s="2">
        <v>370340</v>
      </c>
      <c r="F37" s="2">
        <v>437006</v>
      </c>
      <c r="G37" s="2">
        <v>66200</v>
      </c>
      <c r="H37" s="7">
        <v>0.69392058100035137</v>
      </c>
    </row>
    <row r="38" spans="1:8" x14ac:dyDescent="0.25">
      <c r="A38" s="1">
        <v>42005</v>
      </c>
      <c r="B38" s="2">
        <v>32454</v>
      </c>
      <c r="C38" s="2">
        <v>33903</v>
      </c>
      <c r="D38" s="2">
        <v>67813</v>
      </c>
      <c r="E38" s="2">
        <v>377360</v>
      </c>
      <c r="F38" s="2">
        <v>445173</v>
      </c>
      <c r="G38" s="2">
        <v>66357</v>
      </c>
      <c r="H38" s="7">
        <v>0.7080941782827691</v>
      </c>
    </row>
    <row r="39" spans="1:8" x14ac:dyDescent="0.25">
      <c r="A39" s="1">
        <v>42036</v>
      </c>
      <c r="B39" s="2">
        <v>33505</v>
      </c>
      <c r="C39" s="2">
        <v>33813</v>
      </c>
      <c r="D39" s="2">
        <v>68471</v>
      </c>
      <c r="E39" s="2">
        <v>381977</v>
      </c>
      <c r="F39" s="2">
        <v>450448</v>
      </c>
      <c r="G39" s="2">
        <v>67318</v>
      </c>
      <c r="H39" s="7">
        <v>0.71523954550778956</v>
      </c>
    </row>
    <row r="40" spans="1:8" x14ac:dyDescent="0.25">
      <c r="A40" s="1">
        <v>42064</v>
      </c>
      <c r="B40" s="2">
        <v>34241</v>
      </c>
      <c r="C40" s="2">
        <v>33336</v>
      </c>
      <c r="D40" s="2">
        <v>68958</v>
      </c>
      <c r="E40" s="2">
        <v>388741</v>
      </c>
      <c r="F40" s="2">
        <v>457699</v>
      </c>
      <c r="G40" s="2">
        <v>67577</v>
      </c>
      <c r="H40" s="7">
        <v>0.74622232634414898</v>
      </c>
    </row>
    <row r="41" spans="1:8" x14ac:dyDescent="0.25">
      <c r="A41" s="1">
        <v>42095</v>
      </c>
      <c r="B41" s="2">
        <v>34806</v>
      </c>
      <c r="C41" s="2">
        <v>33211</v>
      </c>
      <c r="D41" s="2">
        <v>69924</v>
      </c>
      <c r="E41" s="2">
        <v>396352</v>
      </c>
      <c r="F41" s="2">
        <v>466276</v>
      </c>
      <c r="G41" s="2">
        <v>68017</v>
      </c>
      <c r="H41" s="7">
        <v>0.75166920463863174</v>
      </c>
    </row>
    <row r="42" spans="1:8" x14ac:dyDescent="0.25">
      <c r="A42" s="1">
        <v>42125</v>
      </c>
      <c r="B42" s="2">
        <v>35359</v>
      </c>
      <c r="C42" s="2">
        <v>33180</v>
      </c>
      <c r="D42" s="2">
        <v>70337</v>
      </c>
      <c r="E42" s="2">
        <v>401139</v>
      </c>
      <c r="F42" s="2">
        <v>471476</v>
      </c>
      <c r="G42" s="2">
        <v>68540</v>
      </c>
      <c r="H42" s="7">
        <v>0.75881457186365231</v>
      </c>
    </row>
    <row r="43" spans="1:8" x14ac:dyDescent="0.25">
      <c r="A43" s="1">
        <v>42156</v>
      </c>
      <c r="B43" s="2">
        <v>36034</v>
      </c>
      <c r="C43" s="2">
        <v>33347</v>
      </c>
      <c r="D43" s="2">
        <v>70909</v>
      </c>
      <c r="E43" s="2">
        <v>405967</v>
      </c>
      <c r="F43" s="2">
        <v>476876</v>
      </c>
      <c r="G43" s="2">
        <v>69381</v>
      </c>
      <c r="H43" s="7">
        <v>0.76385147007145371</v>
      </c>
    </row>
    <row r="44" spans="1:8" x14ac:dyDescent="0.25">
      <c r="A44" s="1">
        <v>42186</v>
      </c>
      <c r="B44" s="2">
        <v>36720</v>
      </c>
      <c r="C44" s="2">
        <v>33557</v>
      </c>
      <c r="D44" s="2">
        <v>71249</v>
      </c>
      <c r="E44" s="2">
        <v>411486</v>
      </c>
      <c r="F44" s="2">
        <v>482735</v>
      </c>
      <c r="G44" s="2">
        <v>70277</v>
      </c>
      <c r="H44" s="7">
        <v>0.77275389481082357</v>
      </c>
    </row>
    <row r="45" spans="1:8" x14ac:dyDescent="0.25">
      <c r="A45" s="1">
        <v>42217</v>
      </c>
      <c r="B45" s="2">
        <v>37054</v>
      </c>
      <c r="C45" s="2">
        <v>33786</v>
      </c>
      <c r="D45" s="2">
        <v>71871</v>
      </c>
      <c r="E45" s="2">
        <v>416125</v>
      </c>
      <c r="F45" s="2">
        <v>487997</v>
      </c>
      <c r="G45" s="2">
        <v>70840</v>
      </c>
      <c r="H45" s="7">
        <v>0.77445238374136116</v>
      </c>
    </row>
    <row r="46" spans="1:8" x14ac:dyDescent="0.25">
      <c r="A46" s="1">
        <v>42248</v>
      </c>
      <c r="B46" s="2">
        <v>37613</v>
      </c>
      <c r="C46" s="2">
        <v>33982</v>
      </c>
      <c r="D46" s="2">
        <v>72351</v>
      </c>
      <c r="E46" s="2">
        <v>420067</v>
      </c>
      <c r="F46" s="2">
        <v>492418</v>
      </c>
      <c r="G46" s="2">
        <v>71595</v>
      </c>
      <c r="H46" s="7">
        <v>0.78206629963687491</v>
      </c>
    </row>
    <row r="47" spans="1:8" x14ac:dyDescent="0.25">
      <c r="A47" s="1">
        <v>42278</v>
      </c>
      <c r="B47" s="2">
        <v>38100</v>
      </c>
      <c r="C47" s="2">
        <v>33974</v>
      </c>
      <c r="D47" s="2">
        <v>72963</v>
      </c>
      <c r="E47" s="2">
        <v>423981</v>
      </c>
      <c r="F47" s="2">
        <v>496944</v>
      </c>
      <c r="G47" s="2">
        <v>72073</v>
      </c>
      <c r="H47" s="7">
        <v>0.78645894342274814</v>
      </c>
    </row>
    <row r="48" spans="1:8" x14ac:dyDescent="0.25">
      <c r="A48" s="1">
        <v>42309</v>
      </c>
      <c r="B48" s="2">
        <v>38312</v>
      </c>
      <c r="C48" s="2">
        <v>34064</v>
      </c>
      <c r="D48" s="2">
        <v>73226</v>
      </c>
      <c r="E48" s="2">
        <v>427951</v>
      </c>
      <c r="F48" s="2">
        <v>501177</v>
      </c>
      <c r="G48" s="2">
        <v>72376</v>
      </c>
      <c r="H48" s="7">
        <v>0.79091015579243296</v>
      </c>
    </row>
    <row r="49" spans="1:8" x14ac:dyDescent="0.25">
      <c r="A49" s="1">
        <v>42339</v>
      </c>
      <c r="B49" s="2">
        <v>38447</v>
      </c>
      <c r="C49" s="2">
        <v>34259</v>
      </c>
      <c r="D49" s="2">
        <v>73104</v>
      </c>
      <c r="E49" s="2">
        <v>432681</v>
      </c>
      <c r="F49" s="2">
        <v>505785</v>
      </c>
      <c r="G49" s="2">
        <v>72706</v>
      </c>
      <c r="H49" s="7">
        <v>0.79378001639920359</v>
      </c>
    </row>
    <row r="50" spans="1:8" x14ac:dyDescent="0.25">
      <c r="A50" s="1">
        <v>42370</v>
      </c>
      <c r="B50" s="2">
        <v>38574</v>
      </c>
      <c r="C50" s="2">
        <v>33877</v>
      </c>
      <c r="D50" s="2">
        <v>73803</v>
      </c>
      <c r="E50" s="2">
        <v>435102</v>
      </c>
      <c r="F50" s="2">
        <v>508906</v>
      </c>
      <c r="G50" s="2">
        <v>72451</v>
      </c>
      <c r="H50" s="7">
        <v>0.7985240716879467</v>
      </c>
    </row>
    <row r="51" spans="1:8" x14ac:dyDescent="0.25">
      <c r="A51" s="1">
        <v>42401</v>
      </c>
      <c r="B51" s="2">
        <v>38663</v>
      </c>
      <c r="C51" s="2">
        <v>33609</v>
      </c>
      <c r="D51" s="2">
        <v>73755</v>
      </c>
      <c r="E51" s="2">
        <v>437514</v>
      </c>
      <c r="F51" s="2">
        <v>511269</v>
      </c>
      <c r="G51" s="2">
        <v>72272</v>
      </c>
      <c r="H51" s="7">
        <v>0.79764554293077206</v>
      </c>
    </row>
    <row r="52" spans="1:8" x14ac:dyDescent="0.25">
      <c r="A52" s="1">
        <v>42430</v>
      </c>
      <c r="B52" s="2">
        <v>38906</v>
      </c>
      <c r="C52" s="2">
        <v>33482</v>
      </c>
      <c r="D52" s="2">
        <v>73873</v>
      </c>
      <c r="E52" s="2">
        <v>441485</v>
      </c>
      <c r="F52" s="2">
        <v>515358</v>
      </c>
      <c r="G52" s="2">
        <v>72388</v>
      </c>
      <c r="H52" s="7">
        <v>0.79389715356682689</v>
      </c>
    </row>
    <row r="53" spans="1:8" x14ac:dyDescent="0.25">
      <c r="A53" s="1">
        <v>42461</v>
      </c>
      <c r="B53" s="2">
        <v>39001</v>
      </c>
      <c r="C53" s="2">
        <v>33632</v>
      </c>
      <c r="D53" s="2">
        <v>74032</v>
      </c>
      <c r="E53" s="2">
        <v>441965</v>
      </c>
      <c r="F53" s="2">
        <v>515997</v>
      </c>
      <c r="G53" s="2">
        <v>72634</v>
      </c>
      <c r="H53" s="7">
        <v>0.79167154738198453</v>
      </c>
    </row>
    <row r="54" spans="1:8" x14ac:dyDescent="0.25">
      <c r="A54" s="1">
        <v>42491</v>
      </c>
      <c r="B54" s="2">
        <v>39101</v>
      </c>
      <c r="C54" s="2">
        <v>33430</v>
      </c>
      <c r="D54" s="2">
        <v>74066</v>
      </c>
      <c r="E54" s="2">
        <v>445502</v>
      </c>
      <c r="F54" s="2">
        <v>519567</v>
      </c>
      <c r="G54" s="2">
        <v>72531</v>
      </c>
      <c r="H54" s="7">
        <v>0.80215532388426858</v>
      </c>
    </row>
    <row r="55" spans="1:8" x14ac:dyDescent="0.25">
      <c r="A55" s="1">
        <v>42522</v>
      </c>
      <c r="B55" s="2">
        <v>39845</v>
      </c>
      <c r="C55" s="2">
        <v>32963</v>
      </c>
      <c r="D55" s="2">
        <v>74071</v>
      </c>
      <c r="E55" s="2">
        <v>449186</v>
      </c>
      <c r="F55" s="2">
        <v>523257</v>
      </c>
      <c r="G55" s="2">
        <v>72808</v>
      </c>
      <c r="H55" s="7">
        <v>0.80584514466440216</v>
      </c>
    </row>
    <row r="56" spans="1:8" x14ac:dyDescent="0.25">
      <c r="A56" s="1">
        <v>42552</v>
      </c>
      <c r="B56" s="2">
        <v>39893</v>
      </c>
      <c r="C56" s="2">
        <v>32558</v>
      </c>
      <c r="D56" s="2">
        <v>74758</v>
      </c>
      <c r="E56" s="2">
        <v>452692</v>
      </c>
      <c r="F56" s="2">
        <v>527450</v>
      </c>
      <c r="G56" s="2">
        <v>72451</v>
      </c>
      <c r="H56" s="7">
        <v>0.80414665573386457</v>
      </c>
    </row>
    <row r="57" spans="1:8" x14ac:dyDescent="0.25">
      <c r="A57" s="1">
        <v>42583</v>
      </c>
      <c r="B57" s="2">
        <v>39860</v>
      </c>
      <c r="C57" s="2">
        <v>32423</v>
      </c>
      <c r="D57" s="2">
        <v>74797</v>
      </c>
      <c r="E57" s="2">
        <v>456720</v>
      </c>
      <c r="F57" s="2">
        <v>531516</v>
      </c>
      <c r="G57" s="2">
        <v>72283</v>
      </c>
      <c r="H57" s="7">
        <v>0.80590371324821386</v>
      </c>
    </row>
    <row r="58" spans="1:8" x14ac:dyDescent="0.25">
      <c r="A58" s="1">
        <v>42614</v>
      </c>
      <c r="B58" s="2">
        <v>39818</v>
      </c>
      <c r="C58" s="2">
        <v>32631</v>
      </c>
      <c r="D58" s="2">
        <v>74905</v>
      </c>
      <c r="E58" s="2">
        <v>459995</v>
      </c>
      <c r="F58" s="2">
        <v>534900</v>
      </c>
      <c r="G58" s="2">
        <v>72449</v>
      </c>
      <c r="H58" s="7">
        <v>0.80959353402834744</v>
      </c>
    </row>
    <row r="59" spans="1:8" x14ac:dyDescent="0.25">
      <c r="A59" s="1">
        <v>42644</v>
      </c>
      <c r="B59" s="2">
        <v>39785</v>
      </c>
      <c r="C59" s="2">
        <v>32536</v>
      </c>
      <c r="D59" s="2">
        <v>74883</v>
      </c>
      <c r="E59" s="2">
        <v>456752</v>
      </c>
      <c r="F59" s="2">
        <v>531635</v>
      </c>
      <c r="G59" s="2">
        <v>72321</v>
      </c>
      <c r="H59" s="7">
        <v>0.81205341454843638</v>
      </c>
    </row>
    <row r="60" spans="1:8" x14ac:dyDescent="0.25">
      <c r="A60" s="1">
        <v>42675</v>
      </c>
      <c r="B60" s="2">
        <v>39846</v>
      </c>
      <c r="C60" s="2">
        <v>32210</v>
      </c>
      <c r="D60" s="2">
        <v>74859</v>
      </c>
      <c r="E60" s="2">
        <v>460459</v>
      </c>
      <c r="F60" s="2">
        <v>535318</v>
      </c>
      <c r="G60" s="2">
        <v>72055</v>
      </c>
      <c r="H60" s="7">
        <v>0.81381047206278567</v>
      </c>
    </row>
    <row r="61" spans="1:8" x14ac:dyDescent="0.25">
      <c r="A61" s="1">
        <v>42705</v>
      </c>
      <c r="B61" s="2">
        <v>39618</v>
      </c>
      <c r="C61" s="2">
        <v>31678</v>
      </c>
      <c r="D61" s="2">
        <v>74735</v>
      </c>
      <c r="E61" s="2">
        <v>466414</v>
      </c>
      <c r="F61" s="2">
        <v>541150</v>
      </c>
      <c r="G61" s="2">
        <v>71296</v>
      </c>
      <c r="H61" s="7">
        <v>0.81035492561789868</v>
      </c>
    </row>
    <row r="62" spans="1:8" x14ac:dyDescent="0.25">
      <c r="A62" s="1">
        <v>42736</v>
      </c>
      <c r="B62" s="2">
        <v>39610</v>
      </c>
      <c r="C62" s="2">
        <v>30857</v>
      </c>
      <c r="D62" s="2">
        <v>74405</v>
      </c>
      <c r="E62" s="2">
        <v>469077</v>
      </c>
      <c r="F62" s="2">
        <v>543482</v>
      </c>
      <c r="G62" s="2">
        <v>70467</v>
      </c>
      <c r="H62" s="7">
        <v>0.81135059154269662</v>
      </c>
    </row>
    <row r="63" spans="1:8" x14ac:dyDescent="0.25">
      <c r="A63" s="1">
        <v>42767</v>
      </c>
      <c r="B63" s="2">
        <v>39501</v>
      </c>
      <c r="C63" s="2">
        <v>30506</v>
      </c>
      <c r="D63" s="2">
        <v>73846</v>
      </c>
      <c r="E63" s="2">
        <v>472548</v>
      </c>
      <c r="F63" s="2">
        <v>546394</v>
      </c>
      <c r="G63" s="2">
        <v>70008</v>
      </c>
      <c r="H63" s="7">
        <v>0.81275623755417614</v>
      </c>
    </row>
    <row r="64" spans="1:8" x14ac:dyDescent="0.25">
      <c r="A64" s="1">
        <v>42795</v>
      </c>
      <c r="B64" s="2">
        <v>38916</v>
      </c>
      <c r="C64" s="2">
        <v>30358</v>
      </c>
      <c r="D64" s="2">
        <v>73870</v>
      </c>
      <c r="E64" s="2">
        <v>475096</v>
      </c>
      <c r="F64" s="2">
        <v>548966</v>
      </c>
      <c r="G64" s="2">
        <v>69274</v>
      </c>
      <c r="H64" s="7">
        <v>0.81966733044395002</v>
      </c>
    </row>
    <row r="65" spans="1:8" x14ac:dyDescent="0.25">
      <c r="A65" s="1">
        <v>42826</v>
      </c>
      <c r="B65" s="2">
        <v>38654</v>
      </c>
      <c r="C65" s="2">
        <v>30003</v>
      </c>
      <c r="D65" s="2">
        <v>73559</v>
      </c>
      <c r="E65" s="2">
        <v>478366</v>
      </c>
      <c r="F65" s="2">
        <v>551925</v>
      </c>
      <c r="G65" s="2">
        <v>68656</v>
      </c>
      <c r="H65" s="7">
        <v>0.81328335480848091</v>
      </c>
    </row>
    <row r="66" spans="1:8" x14ac:dyDescent="0.25">
      <c r="A66" s="1">
        <v>42856</v>
      </c>
      <c r="B66" s="2">
        <v>38386</v>
      </c>
      <c r="C66" s="2">
        <v>29545</v>
      </c>
      <c r="D66" s="2">
        <v>72970</v>
      </c>
      <c r="E66" s="2">
        <v>481950</v>
      </c>
      <c r="F66" s="2">
        <v>554920</v>
      </c>
      <c r="G66" s="2">
        <v>67930</v>
      </c>
      <c r="H66" s="7">
        <v>0.82581703174417254</v>
      </c>
    </row>
    <row r="67" spans="1:8" x14ac:dyDescent="0.25">
      <c r="A67" s="1">
        <v>42887</v>
      </c>
      <c r="B67" s="2">
        <v>37730</v>
      </c>
      <c r="C67" s="2">
        <v>29258</v>
      </c>
      <c r="D67" s="2">
        <v>72437</v>
      </c>
      <c r="E67" s="2">
        <v>485937</v>
      </c>
      <c r="F67" s="2">
        <v>558374</v>
      </c>
      <c r="G67" s="2">
        <v>66988</v>
      </c>
      <c r="H67" s="7">
        <v>0.8213072507906759</v>
      </c>
    </row>
    <row r="68" spans="1:8" x14ac:dyDescent="0.25">
      <c r="A68" s="1">
        <v>42917</v>
      </c>
      <c r="B68" s="2">
        <v>37506</v>
      </c>
      <c r="C68" s="2">
        <v>28618</v>
      </c>
      <c r="D68" s="2">
        <v>72050</v>
      </c>
      <c r="E68" s="2">
        <v>490027</v>
      </c>
      <c r="F68" s="2">
        <v>562077</v>
      </c>
      <c r="G68" s="2">
        <v>66124</v>
      </c>
      <c r="H68" s="7">
        <v>0.8309124985357853</v>
      </c>
    </row>
    <row r="69" spans="1:8" x14ac:dyDescent="0.25">
      <c r="A69" s="1">
        <v>42948</v>
      </c>
      <c r="B69" s="2">
        <v>36745</v>
      </c>
      <c r="C69" s="2">
        <v>27750</v>
      </c>
      <c r="D69" s="2">
        <v>71434</v>
      </c>
      <c r="E69" s="2">
        <v>493718</v>
      </c>
      <c r="F69" s="2">
        <v>565151</v>
      </c>
      <c r="G69" s="2">
        <v>64495</v>
      </c>
      <c r="H69" s="7">
        <v>0.834250907813049</v>
      </c>
    </row>
    <row r="70" spans="1:8" x14ac:dyDescent="0.25">
      <c r="A70" s="1">
        <v>42979</v>
      </c>
      <c r="B70" s="2">
        <v>36019</v>
      </c>
      <c r="C70" s="2">
        <v>27253</v>
      </c>
      <c r="D70" s="2">
        <v>71126</v>
      </c>
      <c r="E70" s="2">
        <v>495936</v>
      </c>
      <c r="F70" s="2">
        <v>567063</v>
      </c>
      <c r="G70" s="2">
        <v>63272</v>
      </c>
      <c r="H70" s="7">
        <v>0.83354808480730924</v>
      </c>
    </row>
    <row r="71" spans="1:8" x14ac:dyDescent="0.25">
      <c r="A71" s="1">
        <v>43009</v>
      </c>
      <c r="B71" s="2">
        <v>35257</v>
      </c>
      <c r="C71" s="2">
        <v>26630</v>
      </c>
      <c r="D71" s="2">
        <v>70644</v>
      </c>
      <c r="E71" s="2">
        <v>497726</v>
      </c>
      <c r="F71" s="2">
        <v>568370</v>
      </c>
      <c r="G71" s="2">
        <v>61887</v>
      </c>
      <c r="H71" s="7">
        <v>0.84133770645425787</v>
      </c>
    </row>
    <row r="72" spans="1:8" x14ac:dyDescent="0.25">
      <c r="A72" s="1">
        <v>43040</v>
      </c>
      <c r="B72" s="2">
        <v>34659</v>
      </c>
      <c r="C72" s="2">
        <v>26134</v>
      </c>
      <c r="D72" s="2">
        <v>70177</v>
      </c>
      <c r="E72" s="2">
        <v>500125</v>
      </c>
      <c r="F72" s="2">
        <v>570302</v>
      </c>
      <c r="G72" s="2">
        <v>60793</v>
      </c>
      <c r="H72" s="7">
        <v>0.84877591659833662</v>
      </c>
    </row>
    <row r="73" spans="1:8" x14ac:dyDescent="0.25">
      <c r="A73" s="1">
        <v>43070</v>
      </c>
      <c r="B73" s="2">
        <v>34005</v>
      </c>
      <c r="C73" s="2">
        <v>25724</v>
      </c>
      <c r="D73" s="2">
        <v>69523</v>
      </c>
      <c r="E73" s="2">
        <v>502406</v>
      </c>
      <c r="F73" s="2">
        <v>571929</v>
      </c>
      <c r="G73" s="2">
        <v>59729</v>
      </c>
      <c r="H73" s="7">
        <v>0.84643317324587086</v>
      </c>
    </row>
    <row r="74" spans="1:8" x14ac:dyDescent="0.25">
      <c r="A74" s="1">
        <v>43101</v>
      </c>
      <c r="B74" s="2">
        <v>33384</v>
      </c>
      <c r="C74" s="2">
        <v>24991</v>
      </c>
      <c r="D74" s="2">
        <v>68367</v>
      </c>
      <c r="E74" s="2">
        <v>503669</v>
      </c>
      <c r="F74" s="2">
        <v>572037</v>
      </c>
      <c r="G74" s="2">
        <v>58375</v>
      </c>
      <c r="H74" s="7">
        <v>0.84145484362188128</v>
      </c>
    </row>
    <row r="75" spans="1:8" x14ac:dyDescent="0.25">
      <c r="A75" s="1">
        <v>43132</v>
      </c>
      <c r="B75" s="2">
        <v>33062</v>
      </c>
      <c r="C75" s="2">
        <v>24386</v>
      </c>
      <c r="D75" s="2">
        <v>67995</v>
      </c>
      <c r="E75" s="2">
        <v>505525</v>
      </c>
      <c r="F75" s="2">
        <v>573519</v>
      </c>
      <c r="G75" s="2">
        <v>57448</v>
      </c>
      <c r="H75" s="7">
        <v>0.84274335246573739</v>
      </c>
    </row>
    <row r="76" spans="1:8" x14ac:dyDescent="0.25">
      <c r="A76" s="1">
        <v>43160</v>
      </c>
      <c r="B76" s="2">
        <v>32800</v>
      </c>
      <c r="C76" s="2">
        <v>23474</v>
      </c>
      <c r="D76" s="2">
        <v>67669</v>
      </c>
      <c r="E76" s="2">
        <v>507990</v>
      </c>
      <c r="F76" s="2">
        <v>575659</v>
      </c>
      <c r="G76" s="2">
        <v>56273</v>
      </c>
      <c r="H76" s="7">
        <v>0.84385615555815863</v>
      </c>
    </row>
    <row r="77" spans="1:8" x14ac:dyDescent="0.25">
      <c r="A77" s="1">
        <v>43191</v>
      </c>
      <c r="B77" s="2">
        <v>32453</v>
      </c>
      <c r="C77" s="2">
        <v>22643</v>
      </c>
      <c r="D77" s="2">
        <v>67335</v>
      </c>
      <c r="E77" s="2">
        <v>510383</v>
      </c>
      <c r="F77" s="2">
        <v>577718</v>
      </c>
      <c r="G77" s="2">
        <v>55096</v>
      </c>
      <c r="H77" s="7">
        <v>0.84485182148295646</v>
      </c>
    </row>
    <row r="78" spans="1:8" x14ac:dyDescent="0.25">
      <c r="A78" s="1">
        <v>43221</v>
      </c>
      <c r="B78" s="2">
        <v>31741</v>
      </c>
      <c r="C78" s="2">
        <v>21807</v>
      </c>
      <c r="D78" s="2">
        <v>66929</v>
      </c>
      <c r="E78" s="2">
        <v>513025</v>
      </c>
      <c r="F78" s="2">
        <v>579954</v>
      </c>
      <c r="G78" s="2">
        <v>53548</v>
      </c>
      <c r="H78" s="7">
        <v>0.84971301393932297</v>
      </c>
    </row>
    <row r="79" spans="1:8" x14ac:dyDescent="0.25">
      <c r="A79" s="1">
        <v>43252</v>
      </c>
      <c r="B79" s="2">
        <v>31501</v>
      </c>
      <c r="C79" s="2">
        <v>21277</v>
      </c>
      <c r="D79" s="2">
        <v>66555</v>
      </c>
      <c r="E79" s="2">
        <v>516176</v>
      </c>
      <c r="F79" s="2">
        <v>582732</v>
      </c>
      <c r="G79" s="2">
        <v>52777</v>
      </c>
      <c r="H79" s="7">
        <v>0.86423802272461048</v>
      </c>
    </row>
    <row r="80" spans="1:8" x14ac:dyDescent="0.25">
      <c r="A80" s="1">
        <v>43282</v>
      </c>
      <c r="B80" s="2">
        <v>30845</v>
      </c>
      <c r="C80" s="2">
        <v>21151</v>
      </c>
      <c r="D80" s="2">
        <v>67041</v>
      </c>
      <c r="E80" s="2">
        <v>517475</v>
      </c>
      <c r="F80" s="2">
        <v>584516</v>
      </c>
      <c r="G80" s="2">
        <v>51996</v>
      </c>
      <c r="H80" s="7">
        <v>0.87325758463160352</v>
      </c>
    </row>
    <row r="81" spans="1:8" x14ac:dyDescent="0.25">
      <c r="A81" s="1">
        <v>43313</v>
      </c>
      <c r="B81" s="2">
        <v>30383</v>
      </c>
      <c r="C81" s="2">
        <v>20480</v>
      </c>
      <c r="D81" s="2">
        <v>66712</v>
      </c>
      <c r="E81" s="2">
        <v>518971</v>
      </c>
      <c r="F81" s="2">
        <v>585683</v>
      </c>
      <c r="G81" s="2">
        <v>50863</v>
      </c>
      <c r="H81" s="7">
        <v>0.87583460231931576</v>
      </c>
    </row>
    <row r="82" spans="1:8" x14ac:dyDescent="0.25">
      <c r="A82" s="1">
        <v>43344</v>
      </c>
      <c r="B82" s="2">
        <v>30103</v>
      </c>
      <c r="C82" s="2">
        <v>19903</v>
      </c>
      <c r="D82" s="2">
        <v>68590</v>
      </c>
      <c r="E82" s="2">
        <v>522061</v>
      </c>
      <c r="F82" s="2">
        <v>590651</v>
      </c>
      <c r="G82" s="2">
        <v>50005</v>
      </c>
      <c r="H82" s="7">
        <v>0.87800163992034663</v>
      </c>
    </row>
    <row r="83" spans="1:8" x14ac:dyDescent="0.25">
      <c r="A83" s="1">
        <v>43374</v>
      </c>
      <c r="B83" s="2">
        <v>29459</v>
      </c>
      <c r="C83" s="2">
        <v>19231</v>
      </c>
      <c r="D83" s="2">
        <v>68396</v>
      </c>
      <c r="E83" s="2">
        <v>524883</v>
      </c>
      <c r="F83" s="2">
        <v>593279</v>
      </c>
      <c r="G83" s="2">
        <v>48690</v>
      </c>
      <c r="H83" s="7">
        <v>0.87882160009370958</v>
      </c>
    </row>
    <row r="84" spans="1:8" x14ac:dyDescent="0.25">
      <c r="A84" s="1">
        <v>43405</v>
      </c>
      <c r="B84" s="2">
        <v>28722</v>
      </c>
      <c r="C84" s="2">
        <v>18845</v>
      </c>
      <c r="D84" s="2">
        <v>67977</v>
      </c>
      <c r="E84" s="2">
        <v>528059</v>
      </c>
      <c r="F84" s="2">
        <v>596036</v>
      </c>
      <c r="G84" s="2">
        <v>47567</v>
      </c>
      <c r="H84" s="7">
        <v>0.87466323064308282</v>
      </c>
    </row>
    <row r="85" spans="1:8" x14ac:dyDescent="0.25">
      <c r="A85" s="1">
        <v>43435</v>
      </c>
      <c r="B85" s="2">
        <v>27875</v>
      </c>
      <c r="C85" s="2">
        <v>18517</v>
      </c>
      <c r="D85" s="2">
        <v>67332</v>
      </c>
      <c r="E85" s="2">
        <v>531631</v>
      </c>
      <c r="F85" s="2">
        <v>598963</v>
      </c>
      <c r="G85" s="2">
        <v>46392</v>
      </c>
      <c r="H85" s="7">
        <v>0.87378470188590818</v>
      </c>
    </row>
    <row r="86" spans="1:8" x14ac:dyDescent="0.25">
      <c r="A86" s="1">
        <v>43466</v>
      </c>
      <c r="B86" s="2">
        <v>27103</v>
      </c>
      <c r="C86" s="2">
        <v>17972</v>
      </c>
      <c r="D86" s="2">
        <v>66634</v>
      </c>
      <c r="E86" s="2">
        <v>532326</v>
      </c>
      <c r="F86" s="2">
        <v>598960</v>
      </c>
      <c r="G86" s="2">
        <v>45075</v>
      </c>
      <c r="H86" s="7">
        <v>0.8751903478973877</v>
      </c>
    </row>
    <row r="87" spans="1:8" x14ac:dyDescent="0.25">
      <c r="A87" s="1">
        <v>43497</v>
      </c>
      <c r="B87" s="2">
        <v>27192</v>
      </c>
      <c r="C87" s="2">
        <v>17558</v>
      </c>
      <c r="D87" s="2">
        <v>66079</v>
      </c>
      <c r="E87" s="2">
        <v>536423</v>
      </c>
      <c r="F87" s="2">
        <v>602502</v>
      </c>
      <c r="G87" s="2">
        <v>44750</v>
      </c>
      <c r="H87" s="7">
        <v>0.87741595408223005</v>
      </c>
    </row>
    <row r="88" spans="1:8" x14ac:dyDescent="0.25">
      <c r="A88" s="1">
        <v>43525</v>
      </c>
      <c r="B88" s="2">
        <v>26876</v>
      </c>
      <c r="C88" s="2">
        <v>17313</v>
      </c>
      <c r="D88" s="2">
        <v>65719</v>
      </c>
      <c r="E88" s="2">
        <v>539795</v>
      </c>
      <c r="F88" s="2">
        <v>605514</v>
      </c>
      <c r="G88" s="2">
        <v>44189</v>
      </c>
      <c r="H88" s="7">
        <v>0.87888016867752117</v>
      </c>
    </row>
    <row r="89" spans="1:8" x14ac:dyDescent="0.25">
      <c r="A89" s="1">
        <v>43556</v>
      </c>
      <c r="B89" s="2">
        <v>26163</v>
      </c>
      <c r="C89" s="2">
        <v>16952</v>
      </c>
      <c r="D89" s="2">
        <v>64846</v>
      </c>
      <c r="E89" s="2">
        <v>542975</v>
      </c>
      <c r="F89" s="2">
        <v>607821</v>
      </c>
      <c r="G89" s="2">
        <v>43114</v>
      </c>
      <c r="H89" s="7">
        <v>0.88028581468900069</v>
      </c>
    </row>
    <row r="90" spans="1:8" x14ac:dyDescent="0.25">
      <c r="A90" s="1">
        <v>43586</v>
      </c>
      <c r="B90" s="2">
        <v>25676</v>
      </c>
      <c r="C90" s="2">
        <v>16133</v>
      </c>
      <c r="D90" s="2">
        <v>64204</v>
      </c>
      <c r="E90" s="2">
        <v>546586</v>
      </c>
      <c r="F90" s="2">
        <v>610790</v>
      </c>
      <c r="G90" s="2">
        <v>41809</v>
      </c>
      <c r="H90" s="7">
        <v>0.88602553590254163</v>
      </c>
    </row>
    <row r="91" spans="1:8" x14ac:dyDescent="0.25">
      <c r="A91" s="1">
        <v>43617</v>
      </c>
      <c r="B91" s="2">
        <v>25158</v>
      </c>
      <c r="C91" s="2">
        <v>15372</v>
      </c>
      <c r="D91" s="2">
        <v>63759</v>
      </c>
      <c r="E91" s="2">
        <v>551360</v>
      </c>
      <c r="F91" s="2">
        <v>615119</v>
      </c>
      <c r="G91" s="2">
        <v>40530</v>
      </c>
      <c r="H91" s="7">
        <v>0.8864355159892231</v>
      </c>
    </row>
    <row r="92" spans="1:8" x14ac:dyDescent="0.25">
      <c r="A92" s="1">
        <v>43647</v>
      </c>
      <c r="B92" s="2">
        <v>24533</v>
      </c>
      <c r="C92" s="2">
        <v>15164</v>
      </c>
      <c r="D92" s="2">
        <v>63096</v>
      </c>
      <c r="E92" s="2">
        <v>555212</v>
      </c>
      <c r="F92" s="2">
        <v>618309</v>
      </c>
      <c r="G92" s="2">
        <v>39697</v>
      </c>
      <c r="H92" s="7">
        <v>0.89346374604662027</v>
      </c>
    </row>
    <row r="93" spans="1:8" x14ac:dyDescent="0.25">
      <c r="A93" s="1">
        <v>43678</v>
      </c>
      <c r="B93" s="2">
        <v>24249</v>
      </c>
      <c r="C93" s="2">
        <v>14536</v>
      </c>
      <c r="D93" s="2">
        <v>62490</v>
      </c>
      <c r="E93" s="2">
        <v>557931</v>
      </c>
      <c r="F93" s="2">
        <v>620421</v>
      </c>
      <c r="G93" s="2">
        <v>38786</v>
      </c>
      <c r="H93" s="7">
        <v>0.90043340752020584</v>
      </c>
    </row>
    <row r="94" spans="1:8" x14ac:dyDescent="0.25">
      <c r="A94" s="1">
        <v>43709</v>
      </c>
      <c r="B94" s="2">
        <v>23424</v>
      </c>
      <c r="C94" s="2">
        <v>14431</v>
      </c>
      <c r="D94" s="2">
        <v>62167</v>
      </c>
      <c r="E94" s="2">
        <v>562436</v>
      </c>
      <c r="F94" s="2">
        <v>624604</v>
      </c>
      <c r="G94" s="2">
        <v>37855</v>
      </c>
      <c r="H94" s="7">
        <v>0.90055054468782914</v>
      </c>
    </row>
    <row r="95" spans="1:8" x14ac:dyDescent="0.25">
      <c r="A95" s="1">
        <v>43739</v>
      </c>
      <c r="B95" s="2">
        <v>22949</v>
      </c>
      <c r="C95" s="2">
        <v>14053</v>
      </c>
      <c r="D95" s="2">
        <v>61665</v>
      </c>
      <c r="E95" s="2">
        <v>567555</v>
      </c>
      <c r="F95" s="2">
        <v>629220</v>
      </c>
      <c r="G95" s="2">
        <v>37002</v>
      </c>
      <c r="H95" s="7">
        <v>0.89697786107531885</v>
      </c>
    </row>
    <row r="96" spans="1:8" x14ac:dyDescent="0.25">
      <c r="A96" s="1">
        <v>43770</v>
      </c>
      <c r="B96" s="2">
        <v>21832</v>
      </c>
      <c r="C96" s="2">
        <v>13734</v>
      </c>
      <c r="D96" s="2">
        <v>61042</v>
      </c>
      <c r="E96" s="2">
        <v>572695</v>
      </c>
      <c r="F96" s="2">
        <v>633737</v>
      </c>
      <c r="G96" s="2">
        <v>35566</v>
      </c>
      <c r="H96" s="7">
        <v>0.9011362305259456</v>
      </c>
    </row>
    <row r="97" spans="1:8" x14ac:dyDescent="0.25">
      <c r="A97" s="1">
        <v>43800</v>
      </c>
      <c r="B97" s="2">
        <v>20574</v>
      </c>
      <c r="C97" s="2">
        <v>13249</v>
      </c>
      <c r="D97" s="2">
        <v>60653</v>
      </c>
      <c r="E97" s="2">
        <v>577597</v>
      </c>
      <c r="F97" s="2">
        <v>638250</v>
      </c>
      <c r="G97" s="2">
        <v>33823</v>
      </c>
      <c r="H97" s="7">
        <v>0.89633360665339079</v>
      </c>
    </row>
    <row r="98" spans="1:8" x14ac:dyDescent="0.25">
      <c r="A98" s="1">
        <v>43831</v>
      </c>
      <c r="B98" s="2">
        <v>20040</v>
      </c>
      <c r="C98" s="2">
        <v>12869</v>
      </c>
      <c r="D98" s="2">
        <v>60098</v>
      </c>
      <c r="E98" s="2">
        <v>580346</v>
      </c>
      <c r="F98" s="2">
        <v>640444</v>
      </c>
      <c r="G98" s="2">
        <v>32909</v>
      </c>
      <c r="H98" s="7">
        <v>0.89955487876303131</v>
      </c>
    </row>
    <row r="99" spans="1:8" x14ac:dyDescent="0.25">
      <c r="A99" s="1">
        <v>43862</v>
      </c>
      <c r="B99" s="2">
        <v>19395</v>
      </c>
      <c r="C99" s="2">
        <v>12494</v>
      </c>
      <c r="D99" s="2">
        <v>59287</v>
      </c>
      <c r="E99" s="2">
        <v>583979</v>
      </c>
      <c r="F99" s="2">
        <v>643266</v>
      </c>
      <c r="G99" s="2">
        <v>31889</v>
      </c>
      <c r="H99" s="7">
        <v>0.89727070399437725</v>
      </c>
    </row>
    <row r="100" spans="1:8" x14ac:dyDescent="0.25">
      <c r="A100" s="1">
        <v>43891</v>
      </c>
      <c r="B100" s="2">
        <v>19215</v>
      </c>
      <c r="C100" s="2">
        <v>13112</v>
      </c>
      <c r="D100" s="2">
        <v>59248</v>
      </c>
      <c r="E100" s="2">
        <v>588567</v>
      </c>
      <c r="F100" s="2">
        <v>647815</v>
      </c>
      <c r="G100" s="2">
        <v>32327</v>
      </c>
      <c r="H100" s="7">
        <v>0.8980320955839286</v>
      </c>
    </row>
    <row r="101" spans="1:8" x14ac:dyDescent="0.25">
      <c r="A101" s="1">
        <v>43922</v>
      </c>
      <c r="B101" s="2">
        <v>19365</v>
      </c>
      <c r="C101" s="2">
        <v>13475</v>
      </c>
      <c r="D101" s="2">
        <v>59284</v>
      </c>
      <c r="E101" s="2">
        <v>594521</v>
      </c>
      <c r="F101" s="2">
        <v>653805</v>
      </c>
      <c r="G101" s="2">
        <v>32839</v>
      </c>
      <c r="H101" s="7">
        <v>0.89744640974581225</v>
      </c>
    </row>
    <row r="102" spans="1:8" x14ac:dyDescent="0.25">
      <c r="A102" s="1">
        <v>43952</v>
      </c>
      <c r="B102" s="2">
        <v>19408</v>
      </c>
      <c r="C102" s="2">
        <v>13893</v>
      </c>
      <c r="D102" s="2">
        <v>59234</v>
      </c>
      <c r="E102" s="2">
        <v>600847</v>
      </c>
      <c r="F102" s="2">
        <v>660081</v>
      </c>
      <c r="G102" s="2">
        <v>33301</v>
      </c>
      <c r="H102" s="7">
        <v>0.89598219515052113</v>
      </c>
    </row>
    <row r="103" spans="1:8" x14ac:dyDescent="0.25">
      <c r="A103" s="1">
        <v>43983</v>
      </c>
      <c r="B103" s="2">
        <v>18997</v>
      </c>
      <c r="C103" s="2">
        <v>13684</v>
      </c>
      <c r="D103" s="2">
        <v>59014</v>
      </c>
      <c r="E103" s="2">
        <v>607932</v>
      </c>
      <c r="F103" s="2">
        <v>666947</v>
      </c>
      <c r="G103" s="2">
        <v>32681</v>
      </c>
      <c r="H103" s="7">
        <v>0.89621646948576761</v>
      </c>
    </row>
    <row r="104" spans="1:8" x14ac:dyDescent="0.25">
      <c r="A104" s="1">
        <v>44013</v>
      </c>
      <c r="B104" s="2">
        <v>18869</v>
      </c>
      <c r="C104" s="2">
        <v>13360</v>
      </c>
      <c r="D104" s="2">
        <v>58483</v>
      </c>
      <c r="E104" s="2">
        <v>615597</v>
      </c>
      <c r="F104" s="2">
        <v>674080</v>
      </c>
      <c r="G104" s="2">
        <v>32230</v>
      </c>
      <c r="H104" s="7">
        <v>0.90090195619069924</v>
      </c>
    </row>
    <row r="105" spans="1:8" x14ac:dyDescent="0.25">
      <c r="A105" s="1">
        <v>44044</v>
      </c>
      <c r="B105" s="2">
        <v>19226</v>
      </c>
      <c r="C105" s="2">
        <v>12155</v>
      </c>
      <c r="D105" s="2">
        <v>58566</v>
      </c>
      <c r="E105" s="2">
        <v>623647</v>
      </c>
      <c r="F105" s="2">
        <v>682214</v>
      </c>
      <c r="G105" s="2">
        <v>31381</v>
      </c>
      <c r="H105" s="7">
        <v>0.90301042520791841</v>
      </c>
    </row>
    <row r="106" spans="1:8" x14ac:dyDescent="0.25">
      <c r="A106" s="1">
        <v>44075</v>
      </c>
      <c r="B106" s="2">
        <v>18714</v>
      </c>
      <c r="C106" s="2">
        <v>11564</v>
      </c>
      <c r="D106" s="2">
        <v>58522</v>
      </c>
      <c r="E106" s="2">
        <v>631178</v>
      </c>
      <c r="F106" s="2">
        <v>689700</v>
      </c>
      <c r="G106" s="2">
        <v>30278</v>
      </c>
      <c r="H106" s="7">
        <v>0.90517746280894928</v>
      </c>
    </row>
    <row r="107" spans="1:8" x14ac:dyDescent="0.25">
      <c r="A107" s="1">
        <v>44105</v>
      </c>
      <c r="B107" s="2">
        <v>18515</v>
      </c>
      <c r="C107" s="2">
        <v>11300</v>
      </c>
      <c r="D107" s="2">
        <v>57882</v>
      </c>
      <c r="E107" s="2">
        <v>639363</v>
      </c>
      <c r="F107" s="2">
        <v>697245</v>
      </c>
      <c r="G107" s="2">
        <v>29815</v>
      </c>
      <c r="H107" s="7">
        <v>0.90728593182616857</v>
      </c>
    </row>
    <row r="108" spans="1:8" x14ac:dyDescent="0.25">
      <c r="A108" s="1">
        <v>44136</v>
      </c>
      <c r="B108" s="2">
        <v>18453</v>
      </c>
      <c r="C108" s="2">
        <v>10892</v>
      </c>
      <c r="D108" s="2">
        <v>58489</v>
      </c>
      <c r="E108" s="2">
        <v>646516</v>
      </c>
      <c r="F108" s="2">
        <v>705006</v>
      </c>
      <c r="G108" s="2">
        <v>29345</v>
      </c>
      <c r="H108" s="7">
        <v>0.9098629495138808</v>
      </c>
    </row>
    <row r="109" spans="1:8" x14ac:dyDescent="0.25">
      <c r="A109" s="1">
        <v>44166</v>
      </c>
      <c r="B109" s="2">
        <v>18001</v>
      </c>
      <c r="C109" s="2">
        <v>10668</v>
      </c>
      <c r="D109" s="2">
        <v>58585</v>
      </c>
      <c r="E109" s="2">
        <v>654225</v>
      </c>
      <c r="F109" s="2">
        <v>712810</v>
      </c>
      <c r="G109" s="2">
        <v>28668</v>
      </c>
      <c r="H109" s="7">
        <v>0.92673070165163407</v>
      </c>
    </row>
    <row r="110" spans="1:8" x14ac:dyDescent="0.25">
      <c r="A110" s="1">
        <v>44197</v>
      </c>
      <c r="B110" s="2">
        <v>17557</v>
      </c>
      <c r="C110" s="2">
        <v>10356</v>
      </c>
      <c r="D110" s="2">
        <v>58718</v>
      </c>
      <c r="E110" s="2">
        <v>659002</v>
      </c>
      <c r="F110" s="2">
        <v>717720</v>
      </c>
      <c r="G110" s="2">
        <v>27912</v>
      </c>
      <c r="H110" s="7">
        <v>0.92046386318378826</v>
      </c>
    </row>
    <row r="111" spans="1:8" x14ac:dyDescent="0.25">
      <c r="A111" s="1">
        <v>44228</v>
      </c>
      <c r="B111" s="2">
        <v>17580</v>
      </c>
      <c r="C111" s="2">
        <v>10173</v>
      </c>
      <c r="D111" s="2">
        <v>58910</v>
      </c>
      <c r="E111" s="2">
        <v>665035</v>
      </c>
      <c r="F111" s="2">
        <v>723945</v>
      </c>
      <c r="G111" s="2">
        <v>27753</v>
      </c>
      <c r="H111" s="7">
        <v>0.92280660653625413</v>
      </c>
    </row>
    <row r="112" spans="1:8" x14ac:dyDescent="0.25">
      <c r="A112" s="1">
        <v>44256</v>
      </c>
      <c r="B112" s="2">
        <v>17250</v>
      </c>
      <c r="C112" s="2">
        <v>9751</v>
      </c>
      <c r="D112" s="2">
        <v>59164</v>
      </c>
      <c r="E112" s="2">
        <v>673174</v>
      </c>
      <c r="F112" s="2">
        <v>732338</v>
      </c>
      <c r="G112" s="2">
        <v>27001</v>
      </c>
      <c r="H112" s="7">
        <v>0.92755066182499724</v>
      </c>
    </row>
    <row r="113" spans="1:8" x14ac:dyDescent="0.25">
      <c r="A113" s="1">
        <v>44287</v>
      </c>
      <c r="B113" s="2">
        <v>17245</v>
      </c>
      <c r="C113" s="2">
        <v>9584</v>
      </c>
      <c r="D113" s="2">
        <v>59604</v>
      </c>
      <c r="E113" s="2">
        <v>680906</v>
      </c>
      <c r="F113" s="2">
        <v>740510</v>
      </c>
      <c r="G113" s="2">
        <v>26828</v>
      </c>
      <c r="H113" s="7">
        <v>0.92883917066885335</v>
      </c>
    </row>
    <row r="114" spans="1:8" x14ac:dyDescent="0.25">
      <c r="A114" s="1">
        <v>44317</v>
      </c>
      <c r="B114" s="2">
        <v>17373</v>
      </c>
      <c r="C114" s="2">
        <v>9383</v>
      </c>
      <c r="D114" s="2">
        <v>60325</v>
      </c>
      <c r="E114" s="2">
        <v>689481</v>
      </c>
      <c r="F114" s="2">
        <v>749805</v>
      </c>
      <c r="G114" s="2">
        <v>26755</v>
      </c>
      <c r="H114" s="7">
        <v>0.93926437858732592</v>
      </c>
    </row>
    <row r="115" spans="1:8" x14ac:dyDescent="0.25">
      <c r="A115" s="1">
        <v>44348</v>
      </c>
      <c r="B115" s="2">
        <v>17715</v>
      </c>
      <c r="C115" s="2">
        <v>9351</v>
      </c>
      <c r="D115" s="2">
        <v>60905</v>
      </c>
      <c r="E115" s="2">
        <v>698150</v>
      </c>
      <c r="F115" s="2">
        <v>759055</v>
      </c>
      <c r="G115" s="2">
        <v>27066</v>
      </c>
      <c r="H115" s="7">
        <v>0.94570692280660662</v>
      </c>
    </row>
    <row r="116" spans="1:8" x14ac:dyDescent="0.25">
      <c r="A116" s="1">
        <v>44378</v>
      </c>
      <c r="B116" s="2">
        <v>17884</v>
      </c>
      <c r="C116" s="2">
        <v>9385</v>
      </c>
      <c r="D116" s="2">
        <v>61815</v>
      </c>
      <c r="E116" s="2">
        <v>706927</v>
      </c>
      <c r="F116" s="2">
        <v>768742</v>
      </c>
      <c r="G116" s="2">
        <v>27269</v>
      </c>
      <c r="H116" s="7">
        <v>0.96386318378821612</v>
      </c>
    </row>
    <row r="117" spans="1:8" x14ac:dyDescent="0.25">
      <c r="A117" s="1">
        <v>44409</v>
      </c>
      <c r="B117" s="2">
        <v>18093</v>
      </c>
      <c r="C117" s="2">
        <v>9284</v>
      </c>
      <c r="D117" s="2">
        <v>63038</v>
      </c>
      <c r="E117" s="2">
        <v>716488</v>
      </c>
      <c r="F117" s="2">
        <v>779526</v>
      </c>
      <c r="G117" s="2">
        <v>27378</v>
      </c>
      <c r="H117" s="7">
        <v>0.96784584748740787</v>
      </c>
    </row>
    <row r="118" spans="1:8" x14ac:dyDescent="0.25">
      <c r="A118" s="1">
        <v>44440</v>
      </c>
      <c r="B118" s="2">
        <v>18778</v>
      </c>
      <c r="C118" s="2">
        <v>9122</v>
      </c>
      <c r="D118" s="2">
        <v>64007</v>
      </c>
      <c r="E118" s="2">
        <v>725223</v>
      </c>
      <c r="F118" s="2">
        <v>789230</v>
      </c>
      <c r="G118" s="2">
        <v>27900</v>
      </c>
      <c r="H118" s="7">
        <v>0.98283940494318855</v>
      </c>
    </row>
    <row r="119" spans="1:8" x14ac:dyDescent="0.25">
      <c r="A119" s="1">
        <v>44470</v>
      </c>
      <c r="B119" s="2">
        <v>19176</v>
      </c>
      <c r="C119" s="2">
        <v>8993</v>
      </c>
      <c r="D119" s="2">
        <v>65214</v>
      </c>
      <c r="E119" s="2">
        <v>733255</v>
      </c>
      <c r="F119" s="2">
        <v>798470</v>
      </c>
      <c r="G119" s="2">
        <v>28169</v>
      </c>
      <c r="H119" s="7">
        <v>0.98893053765959948</v>
      </c>
    </row>
    <row r="120" spans="1:8" x14ac:dyDescent="0.25">
      <c r="A120" s="1">
        <v>44501</v>
      </c>
      <c r="B120" s="2">
        <v>19344</v>
      </c>
      <c r="C120" s="2">
        <v>9007</v>
      </c>
      <c r="D120" s="2">
        <v>66133</v>
      </c>
      <c r="E120" s="2">
        <v>741403</v>
      </c>
      <c r="F120" s="2">
        <v>807536</v>
      </c>
      <c r="G120" s="2">
        <v>28351</v>
      </c>
      <c r="H120" s="7">
        <v>0.99496310179219871</v>
      </c>
    </row>
    <row r="121" spans="1:8" x14ac:dyDescent="0.25">
      <c r="A121" s="1">
        <v>44531</v>
      </c>
      <c r="B121" s="2">
        <v>19606</v>
      </c>
      <c r="C121" s="2">
        <v>8985</v>
      </c>
      <c r="D121" s="2">
        <v>65671</v>
      </c>
      <c r="E121" s="2">
        <v>749430</v>
      </c>
      <c r="F121" s="2">
        <v>815101</v>
      </c>
      <c r="G121" s="2">
        <v>28591</v>
      </c>
      <c r="H121" s="7">
        <v>0.99929717699426046</v>
      </c>
    </row>
    <row r="122" spans="1:8" x14ac:dyDescent="0.25">
      <c r="A122" s="1">
        <v>44562</v>
      </c>
      <c r="B122" s="2">
        <v>19634</v>
      </c>
      <c r="C122" s="2">
        <v>9166</v>
      </c>
      <c r="D122" s="2">
        <v>66151</v>
      </c>
      <c r="E122" s="2">
        <v>755139</v>
      </c>
      <c r="F122" s="2">
        <v>821290</v>
      </c>
      <c r="G122" s="2">
        <v>28800</v>
      </c>
      <c r="H122" s="7">
        <v>1.0002342743352466</v>
      </c>
    </row>
    <row r="123" spans="1:8" x14ac:dyDescent="0.25">
      <c r="A123" s="1">
        <v>44593</v>
      </c>
      <c r="B123" s="2">
        <v>20073</v>
      </c>
      <c r="C123" s="2">
        <v>9323</v>
      </c>
      <c r="D123" s="2">
        <v>68146</v>
      </c>
      <c r="E123" s="2">
        <v>760438</v>
      </c>
      <c r="F123" s="2">
        <v>828584</v>
      </c>
      <c r="G123" s="2">
        <v>29396</v>
      </c>
      <c r="H123" s="7">
        <v>1.0033969778610754</v>
      </c>
    </row>
    <row r="124" spans="1:8" x14ac:dyDescent="0.25">
      <c r="A124" s="1">
        <v>44621</v>
      </c>
      <c r="B124" s="2">
        <v>20366</v>
      </c>
      <c r="C124" s="2">
        <v>9682</v>
      </c>
      <c r="D124" s="2">
        <v>69719</v>
      </c>
      <c r="E124" s="2">
        <v>770764</v>
      </c>
      <c r="F124" s="2">
        <v>840483</v>
      </c>
      <c r="G124" s="2">
        <v>30047</v>
      </c>
      <c r="H124" s="7">
        <v>1.0101323649994145</v>
      </c>
    </row>
    <row r="125" spans="1:8" x14ac:dyDescent="0.25">
      <c r="A125" s="1">
        <v>44652</v>
      </c>
      <c r="B125" s="2">
        <v>20865</v>
      </c>
      <c r="C125" s="2">
        <v>9897</v>
      </c>
      <c r="D125" s="2">
        <v>70728</v>
      </c>
      <c r="E125" s="2">
        <v>773044</v>
      </c>
      <c r="F125" s="2">
        <v>843771</v>
      </c>
      <c r="G125" s="2">
        <v>30761</v>
      </c>
      <c r="H125" s="7">
        <v>1.0034555464448871</v>
      </c>
    </row>
    <row r="126" spans="1:8" x14ac:dyDescent="0.25">
      <c r="A126" s="1">
        <v>44682</v>
      </c>
      <c r="B126" s="2">
        <v>21579</v>
      </c>
      <c r="C126" s="2">
        <v>10114</v>
      </c>
      <c r="D126" s="2">
        <v>71840</v>
      </c>
      <c r="E126" s="2">
        <v>785534</v>
      </c>
      <c r="F126" s="2">
        <v>857374</v>
      </c>
      <c r="G126" s="2">
        <v>31693</v>
      </c>
      <c r="H126" s="7">
        <v>0.99349888719690782</v>
      </c>
    </row>
    <row r="127" spans="1:8" x14ac:dyDescent="0.25">
      <c r="A127" s="1">
        <v>44713</v>
      </c>
      <c r="B127" s="2">
        <v>22734</v>
      </c>
      <c r="C127" s="2">
        <v>10342</v>
      </c>
      <c r="D127" s="2">
        <v>73163</v>
      </c>
      <c r="E127" s="2">
        <v>794790</v>
      </c>
      <c r="F127" s="2">
        <v>867952</v>
      </c>
      <c r="G127" s="2">
        <v>33076</v>
      </c>
      <c r="H127" s="7">
        <v>0.99590019913318517</v>
      </c>
    </row>
    <row r="128" spans="1:8" x14ac:dyDescent="0.25">
      <c r="A128" s="1">
        <v>44743</v>
      </c>
      <c r="B128" s="2">
        <v>22727</v>
      </c>
      <c r="C128" s="2">
        <v>10446</v>
      </c>
      <c r="D128" s="2">
        <v>74753</v>
      </c>
      <c r="E128" s="2">
        <v>807122</v>
      </c>
      <c r="F128" s="2">
        <v>881875</v>
      </c>
      <c r="G128" s="2">
        <v>33174</v>
      </c>
      <c r="H128" s="7">
        <v>0.98975049783296254</v>
      </c>
    </row>
    <row r="129" spans="1:8" x14ac:dyDescent="0.25">
      <c r="A129" s="1">
        <v>44774</v>
      </c>
      <c r="B129" s="2">
        <v>23195</v>
      </c>
      <c r="C129" s="2">
        <v>10613</v>
      </c>
      <c r="D129" s="2">
        <v>75064</v>
      </c>
      <c r="E129" s="2">
        <v>813074</v>
      </c>
      <c r="F129" s="2">
        <v>888138</v>
      </c>
      <c r="G129" s="2">
        <v>33808</v>
      </c>
      <c r="H129" s="7">
        <v>0.99033618367107901</v>
      </c>
    </row>
    <row r="130" spans="1:8" x14ac:dyDescent="0.25">
      <c r="A130" s="1">
        <v>44805</v>
      </c>
      <c r="B130" s="2">
        <v>23877</v>
      </c>
      <c r="C130" s="2">
        <v>11020</v>
      </c>
      <c r="D130" s="2">
        <v>76841</v>
      </c>
      <c r="E130" s="2">
        <v>822358</v>
      </c>
      <c r="F130" s="2">
        <v>899199</v>
      </c>
      <c r="G130" s="2">
        <v>34896</v>
      </c>
      <c r="H130" s="7">
        <v>0.99385029869977759</v>
      </c>
    </row>
    <row r="131" spans="1:8" x14ac:dyDescent="0.25">
      <c r="A131" s="1">
        <v>44835</v>
      </c>
      <c r="B131" s="2">
        <v>24453</v>
      </c>
      <c r="C131" s="2">
        <v>11312</v>
      </c>
      <c r="D131" s="2">
        <v>77876</v>
      </c>
      <c r="E131" s="2">
        <v>831140</v>
      </c>
      <c r="F131" s="2">
        <v>909016</v>
      </c>
      <c r="G131" s="2">
        <v>35765</v>
      </c>
      <c r="H131" s="7">
        <v>0.99584163054937347</v>
      </c>
    </row>
    <row r="132" spans="1:8" x14ac:dyDescent="0.25">
      <c r="A132" s="1">
        <v>44866</v>
      </c>
      <c r="B132" s="2">
        <v>25030</v>
      </c>
      <c r="C132" s="2">
        <v>11806</v>
      </c>
      <c r="D132" s="2">
        <v>78624</v>
      </c>
      <c r="E132" s="2">
        <v>839358</v>
      </c>
      <c r="F132" s="2">
        <v>917982</v>
      </c>
      <c r="G132" s="2">
        <v>36836</v>
      </c>
      <c r="H132" s="7">
        <v>0.99882862832376718</v>
      </c>
    </row>
    <row r="133" spans="1:8" x14ac:dyDescent="0.25">
      <c r="A133" s="1">
        <v>44896</v>
      </c>
      <c r="B133" s="2">
        <v>25009</v>
      </c>
      <c r="C133" s="2">
        <v>12023</v>
      </c>
      <c r="D133" s="2">
        <v>80641</v>
      </c>
      <c r="E133" s="2">
        <v>848902</v>
      </c>
      <c r="F133" s="2">
        <v>929543</v>
      </c>
      <c r="G133" s="2">
        <v>37033</v>
      </c>
      <c r="H133" s="7">
        <v>1</v>
      </c>
    </row>
    <row r="134" spans="1:8" x14ac:dyDescent="0.25">
      <c r="A134" t="s">
        <v>7</v>
      </c>
      <c r="B134" t="s">
        <v>8</v>
      </c>
      <c r="C134" t="s">
        <v>8</v>
      </c>
      <c r="D134" t="s">
        <v>8</v>
      </c>
      <c r="E134" t="s">
        <v>8</v>
      </c>
      <c r="F134" t="s">
        <v>8</v>
      </c>
      <c r="G134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5"/>
  <sheetViews>
    <sheetView zoomScale="80" zoomScaleNormal="80" workbookViewId="0">
      <selection activeCell="U22" sqref="U22"/>
    </sheetView>
  </sheetViews>
  <sheetFormatPr defaultRowHeight="15" x14ac:dyDescent="0.25"/>
  <cols>
    <col min="1" max="1" width="21.28515625" customWidth="1"/>
    <col min="2" max="2" width="22" style="5" customWidth="1"/>
    <col min="3" max="3" width="21.28515625" style="5" customWidth="1"/>
    <col min="4" max="4" width="17.28515625" bestFit="1" customWidth="1"/>
    <col min="5" max="5" width="11.42578125" bestFit="1" customWidth="1"/>
  </cols>
  <sheetData>
    <row r="1" spans="1:4" x14ac:dyDescent="0.25">
      <c r="A1" t="s">
        <v>0</v>
      </c>
      <c r="B1" s="3" t="s">
        <v>9</v>
      </c>
      <c r="C1" s="3" t="s">
        <v>10</v>
      </c>
      <c r="D1" t="s">
        <v>18</v>
      </c>
    </row>
    <row r="2" spans="1:4" x14ac:dyDescent="0.25">
      <c r="A2" s="1">
        <v>40909</v>
      </c>
      <c r="B2" s="4">
        <f>'STP-20230214153906575'!F2/'STP-20230214153906575'!H2</f>
        <v>331576.63841639308</v>
      </c>
      <c r="C2" s="4">
        <f>'STP-20230214153906575'!G2/'STP-20230214153906575'!H2</f>
        <v>55914.675022381372</v>
      </c>
      <c r="D2" s="8">
        <f>C2+B2</f>
        <v>387491.31343877444</v>
      </c>
    </row>
    <row r="3" spans="1:4" x14ac:dyDescent="0.25">
      <c r="A3" s="1">
        <v>40940</v>
      </c>
      <c r="B3" s="4">
        <f>'STP-20230214153906575'!F3/'STP-20230214153906575'!H3</f>
        <v>336560.22980322357</v>
      </c>
      <c r="C3" s="4">
        <f>'STP-20230214153906575'!G3/'STP-20230214153906575'!H3</f>
        <v>57424.89488776822</v>
      </c>
      <c r="D3" s="8">
        <f t="shared" ref="D3:D66" si="0">C3+B3</f>
        <v>393985.12469099177</v>
      </c>
    </row>
    <row r="4" spans="1:4" x14ac:dyDescent="0.25">
      <c r="A4" s="1">
        <v>40969</v>
      </c>
      <c r="B4" s="4">
        <f>'STP-20230214153906575'!F4/'STP-20230214153906575'!H4</f>
        <v>345060.81822655245</v>
      </c>
      <c r="C4" s="4">
        <f>'STP-20230214153906575'!G4/'STP-20230214153906575'!H4</f>
        <v>59075.939179214634</v>
      </c>
      <c r="D4" s="8">
        <f t="shared" si="0"/>
        <v>404136.7574057671</v>
      </c>
    </row>
    <row r="5" spans="1:4" x14ac:dyDescent="0.25">
      <c r="A5" s="1">
        <v>41000</v>
      </c>
      <c r="B5" s="4">
        <f>'STP-20230214153906575'!F5/'STP-20230214153906575'!H5</f>
        <v>350399.62698955182</v>
      </c>
      <c r="C5" s="4">
        <f>'STP-20230214153906575'!G5/'STP-20230214153906575'!H5</f>
        <v>59884.875109852554</v>
      </c>
      <c r="D5" s="8">
        <f t="shared" si="0"/>
        <v>410284.50209940434</v>
      </c>
    </row>
    <row r="6" spans="1:4" x14ac:dyDescent="0.25">
      <c r="A6" s="1">
        <v>41030</v>
      </c>
      <c r="B6" s="4">
        <f>'STP-20230214153906575'!F6/'STP-20230214153906575'!H6</f>
        <v>356302.50169557211</v>
      </c>
      <c r="C6" s="4">
        <f>'STP-20230214153906575'!G6/'STP-20230214153906575'!H6</f>
        <v>60977.389787811255</v>
      </c>
      <c r="D6" s="8">
        <f t="shared" si="0"/>
        <v>417279.89148338337</v>
      </c>
    </row>
    <row r="7" spans="1:4" x14ac:dyDescent="0.25">
      <c r="A7" s="1">
        <v>41061</v>
      </c>
      <c r="B7" s="4">
        <f>'STP-20230214153906575'!F7/'STP-20230214153906575'!H7</f>
        <v>365336.41511257127</v>
      </c>
      <c r="C7" s="4">
        <f>'STP-20230214153906575'!G7/'STP-20230214153906575'!H7</f>
        <v>62803.74509614455</v>
      </c>
      <c r="D7" s="8">
        <f t="shared" si="0"/>
        <v>428140.16020871582</v>
      </c>
    </row>
    <row r="8" spans="1:4" x14ac:dyDescent="0.25">
      <c r="A8" s="1">
        <v>41091</v>
      </c>
      <c r="B8" s="4">
        <f>'STP-20230214153906575'!F8/'STP-20230214153906575'!H8</f>
        <v>373110.3112563683</v>
      </c>
      <c r="C8" s="4">
        <f>'STP-20230214153906575'!G8/'STP-20230214153906575'!H8</f>
        <v>63500.2460828607</v>
      </c>
      <c r="D8" s="8">
        <f t="shared" si="0"/>
        <v>436610.55733922898</v>
      </c>
    </row>
    <row r="9" spans="1:4" x14ac:dyDescent="0.25">
      <c r="A9" s="1">
        <v>41122</v>
      </c>
      <c r="B9" s="4">
        <f>'STP-20230214153906575'!F9/'STP-20230214153906575'!H9</f>
        <v>383987.29937649879</v>
      </c>
      <c r="C9" s="4">
        <f>'STP-20230214153906575'!G9/'STP-20230214153906575'!H9</f>
        <v>65044.979376498792</v>
      </c>
      <c r="D9" s="8">
        <f t="shared" si="0"/>
        <v>449032.27875299758</v>
      </c>
    </row>
    <row r="10" spans="1:4" x14ac:dyDescent="0.25">
      <c r="A10" s="1">
        <v>41153</v>
      </c>
      <c r="B10" s="4">
        <f>'STP-20230214153906575'!F10/'STP-20230214153906575'!H10</f>
        <v>386847.45293445123</v>
      </c>
      <c r="C10" s="4">
        <f>'STP-20230214153906575'!G10/'STP-20230214153906575'!H10</f>
        <v>65838.033727134141</v>
      </c>
      <c r="D10" s="8">
        <f t="shared" si="0"/>
        <v>452685.4866615854</v>
      </c>
    </row>
    <row r="11" spans="1:4" x14ac:dyDescent="0.25">
      <c r="A11" s="1">
        <v>41183</v>
      </c>
      <c r="B11" s="4">
        <f>'STP-20230214153906575'!F11/'STP-20230214153906575'!H11</f>
        <v>395912.89747484337</v>
      </c>
      <c r="C11" s="4">
        <f>'STP-20230214153906575'!G11/'STP-20230214153906575'!H11</f>
        <v>67007.426808429838</v>
      </c>
      <c r="D11" s="8">
        <f t="shared" si="0"/>
        <v>462920.32428327319</v>
      </c>
    </row>
    <row r="12" spans="1:4" x14ac:dyDescent="0.25">
      <c r="A12" s="1">
        <v>41214</v>
      </c>
      <c r="B12" s="4">
        <f>'STP-20230214153906575'!F12/'STP-20230214153906575'!H12</f>
        <v>403288.26665408566</v>
      </c>
      <c r="C12" s="4">
        <f>'STP-20230214153906575'!G12/'STP-20230214153906575'!H12</f>
        <v>67993.120966220042</v>
      </c>
      <c r="D12" s="8">
        <f t="shared" si="0"/>
        <v>471281.3876203057</v>
      </c>
    </row>
    <row r="13" spans="1:4" x14ac:dyDescent="0.25">
      <c r="A13" s="1">
        <v>41244</v>
      </c>
      <c r="B13" s="4">
        <f>'STP-20230214153906575'!F13/'STP-20230214153906575'!H13</f>
        <v>411728.27520870464</v>
      </c>
      <c r="C13" s="4">
        <f>'STP-20230214153906575'!G13/'STP-20230214153906575'!H13</f>
        <v>68781.266110121011</v>
      </c>
      <c r="D13" s="8">
        <f t="shared" si="0"/>
        <v>480509.54131882568</v>
      </c>
    </row>
    <row r="14" spans="1:4" x14ac:dyDescent="0.25">
      <c r="A14" s="1">
        <v>41275</v>
      </c>
      <c r="B14" s="4">
        <f>'STP-20230214153906575'!F14/'STP-20230214153906575'!H14</f>
        <v>422272.22328728501</v>
      </c>
      <c r="C14" s="4">
        <f>'STP-20230214153906575'!G14/'STP-20230214153906575'!H14</f>
        <v>69143.20157879898</v>
      </c>
      <c r="D14" s="8">
        <f t="shared" si="0"/>
        <v>491415.42486608401</v>
      </c>
    </row>
    <row r="15" spans="1:4" x14ac:dyDescent="0.25">
      <c r="A15" s="1">
        <v>41306</v>
      </c>
      <c r="B15" s="4">
        <f>'STP-20230214153906575'!F15/'STP-20230214153906575'!H15</f>
        <v>440703.85311929253</v>
      </c>
      <c r="C15" s="4">
        <f>'STP-20230214153906575'!G15/'STP-20230214153906575'!H15</f>
        <v>71850.963375949243</v>
      </c>
      <c r="D15" s="8">
        <f t="shared" si="0"/>
        <v>512554.81649524177</v>
      </c>
    </row>
    <row r="16" spans="1:4" x14ac:dyDescent="0.25">
      <c r="A16" s="1">
        <v>41334</v>
      </c>
      <c r="B16" s="4">
        <f>'STP-20230214153906575'!F16/'STP-20230214153906575'!H16</f>
        <v>450770.58580447675</v>
      </c>
      <c r="C16" s="4">
        <f>'STP-20230214153906575'!G16/'STP-20230214153906575'!H16</f>
        <v>72709.042663095461</v>
      </c>
      <c r="D16" s="8">
        <f t="shared" si="0"/>
        <v>523479.62846757221</v>
      </c>
    </row>
    <row r="17" spans="1:4" x14ac:dyDescent="0.25">
      <c r="A17" s="1">
        <v>41365</v>
      </c>
      <c r="B17" s="4">
        <f>'STP-20230214153906575'!F17/'STP-20230214153906575'!H17</f>
        <v>460426.4853556485</v>
      </c>
      <c r="C17" s="4">
        <f>'STP-20230214153906575'!G17/'STP-20230214153906575'!H17</f>
        <v>73486.71681247621</v>
      </c>
      <c r="D17" s="8">
        <f t="shared" si="0"/>
        <v>533913.20216812473</v>
      </c>
    </row>
    <row r="18" spans="1:4" x14ac:dyDescent="0.25">
      <c r="A18" s="1">
        <v>41395</v>
      </c>
      <c r="B18" s="4">
        <f>'STP-20230214153906575'!F18/'STP-20230214153906575'!H18</f>
        <v>470807.77150410722</v>
      </c>
      <c r="C18" s="4">
        <f>'STP-20230214153906575'!G18/'STP-20230214153906575'!H18</f>
        <v>74863.791143423659</v>
      </c>
      <c r="D18" s="8">
        <f t="shared" si="0"/>
        <v>545671.56264753093</v>
      </c>
    </row>
    <row r="19" spans="1:4" x14ac:dyDescent="0.25">
      <c r="A19" s="1">
        <v>41426</v>
      </c>
      <c r="B19" s="4">
        <f>'STP-20230214153906575'!F19/'STP-20230214153906575'!H19</f>
        <v>482590.64500375662</v>
      </c>
      <c r="C19" s="4">
        <f>'STP-20230214153906575'!G19/'STP-20230214153906575'!H19</f>
        <v>75923.819120961693</v>
      </c>
      <c r="D19" s="8">
        <f t="shared" si="0"/>
        <v>558514.46412471833</v>
      </c>
    </row>
    <row r="20" spans="1:4" x14ac:dyDescent="0.25">
      <c r="A20" s="1">
        <v>41456</v>
      </c>
      <c r="B20" s="4">
        <f>'STP-20230214153906575'!F20/'STP-20230214153906575'!H20</f>
        <v>493209.72386735171</v>
      </c>
      <c r="C20" s="4">
        <f>'STP-20230214153906575'!G20/'STP-20230214153906575'!H20</f>
        <v>77025.192153199445</v>
      </c>
      <c r="D20" s="8">
        <f t="shared" si="0"/>
        <v>570234.91602055111</v>
      </c>
    </row>
    <row r="21" spans="1:4" x14ac:dyDescent="0.25">
      <c r="A21" s="1">
        <v>41487</v>
      </c>
      <c r="B21" s="4">
        <f>'STP-20230214153906575'!F21/'STP-20230214153906575'!H21</f>
        <v>504223.99925664382</v>
      </c>
      <c r="C21" s="4">
        <f>'STP-20230214153906575'!G21/'STP-20230214153906575'!H21</f>
        <v>79334.923248466846</v>
      </c>
      <c r="D21" s="8">
        <f t="shared" si="0"/>
        <v>583558.92250511062</v>
      </c>
    </row>
    <row r="22" spans="1:4" x14ac:dyDescent="0.25">
      <c r="A22" s="1">
        <v>41518</v>
      </c>
      <c r="B22" s="4">
        <f>'STP-20230214153906575'!F22/'STP-20230214153906575'!H22</f>
        <v>508785.9554693274</v>
      </c>
      <c r="C22" s="4">
        <f>'STP-20230214153906575'!G22/'STP-20230214153906575'!H22</f>
        <v>80688.215816703625</v>
      </c>
      <c r="D22" s="8">
        <f t="shared" si="0"/>
        <v>589474.17128603102</v>
      </c>
    </row>
    <row r="23" spans="1:4" x14ac:dyDescent="0.25">
      <c r="A23" s="1">
        <v>41548</v>
      </c>
      <c r="B23" s="4">
        <f>'STP-20230214153906575'!F23/'STP-20230214153906575'!H23</f>
        <v>510649.12922794122</v>
      </c>
      <c r="C23" s="4">
        <f>'STP-20230214153906575'!G23/'STP-20230214153906575'!H23</f>
        <v>81660.171323529416</v>
      </c>
      <c r="D23" s="8">
        <f t="shared" si="0"/>
        <v>592309.3005514706</v>
      </c>
    </row>
    <row r="24" spans="1:4" x14ac:dyDescent="0.25">
      <c r="A24" s="1">
        <v>41579</v>
      </c>
      <c r="B24" s="4">
        <f>'STP-20230214153906575'!F24/'STP-20230214153906575'!H24</f>
        <v>519310.6455384054</v>
      </c>
      <c r="C24" s="4">
        <f>'STP-20230214153906575'!G24/'STP-20230214153906575'!H24</f>
        <v>82335.38460133347</v>
      </c>
      <c r="D24" s="8">
        <f t="shared" si="0"/>
        <v>601646.03013973893</v>
      </c>
    </row>
    <row r="25" spans="1:4" x14ac:dyDescent="0.25">
      <c r="A25" s="1">
        <v>41609</v>
      </c>
      <c r="B25" s="4">
        <f>'STP-20230214153906575'!F25/'STP-20230214153906575'!H25</f>
        <v>528826.83574220526</v>
      </c>
      <c r="C25" s="4">
        <f>'STP-20230214153906575'!G25/'STP-20230214153906575'!H25</f>
        <v>83462.541950731757</v>
      </c>
      <c r="D25" s="8">
        <f t="shared" si="0"/>
        <v>612289.37769293704</v>
      </c>
    </row>
    <row r="26" spans="1:4" x14ac:dyDescent="0.25">
      <c r="A26" s="1">
        <v>41640</v>
      </c>
      <c r="B26" s="4">
        <f>'STP-20230214153906575'!F26/'STP-20230214153906575'!H26</f>
        <v>536522.96110709128</v>
      </c>
      <c r="C26" s="4">
        <f>'STP-20230214153906575'!G26/'STP-20230214153906575'!H26</f>
        <v>83981.656476121585</v>
      </c>
      <c r="D26" s="8">
        <f t="shared" si="0"/>
        <v>620504.61758321291</v>
      </c>
    </row>
    <row r="27" spans="1:4" x14ac:dyDescent="0.25">
      <c r="A27" s="1">
        <v>41671</v>
      </c>
      <c r="B27" s="4">
        <f>'STP-20230214153906575'!F27/'STP-20230214153906575'!H27</f>
        <v>544053.73915386701</v>
      </c>
      <c r="C27" s="4">
        <f>'STP-20230214153906575'!G27/'STP-20230214153906575'!H27</f>
        <v>84261.179196981961</v>
      </c>
      <c r="D27" s="8">
        <f t="shared" si="0"/>
        <v>628314.91835084895</v>
      </c>
    </row>
    <row r="28" spans="1:4" x14ac:dyDescent="0.25">
      <c r="A28" s="1">
        <v>41699</v>
      </c>
      <c r="B28" s="4">
        <f>'STP-20230214153906575'!F28/'STP-20230214153906575'!H28</f>
        <v>552559.35106573533</v>
      </c>
      <c r="C28" s="4">
        <f>'STP-20230214153906575'!G28/'STP-20230214153906575'!H28</f>
        <v>86169.722550600054</v>
      </c>
      <c r="D28" s="8">
        <f t="shared" si="0"/>
        <v>638729.0736163354</v>
      </c>
    </row>
    <row r="29" spans="1:4" x14ac:dyDescent="0.25">
      <c r="A29" s="1">
        <v>41730</v>
      </c>
      <c r="B29" s="4">
        <f>'STP-20230214153906575'!F29/'STP-20230214153906575'!H29</f>
        <v>559342.29787612194</v>
      </c>
      <c r="C29" s="4">
        <f>'STP-20230214153906575'!G29/'STP-20230214153906575'!H29</f>
        <v>87588.269616991034</v>
      </c>
      <c r="D29" s="8">
        <f t="shared" si="0"/>
        <v>646930.56749311299</v>
      </c>
    </row>
    <row r="30" spans="1:4" x14ac:dyDescent="0.25">
      <c r="A30" s="1">
        <v>41760</v>
      </c>
      <c r="B30" s="4">
        <f>'STP-20230214153906575'!F30/'STP-20230214153906575'!H30</f>
        <v>570426.1322255613</v>
      </c>
      <c r="C30" s="4">
        <f>'STP-20230214153906575'!G30/'STP-20230214153906575'!H30</f>
        <v>89892.78398444406</v>
      </c>
      <c r="D30" s="8">
        <f t="shared" si="0"/>
        <v>660318.91621000541</v>
      </c>
    </row>
    <row r="31" spans="1:4" x14ac:dyDescent="0.25">
      <c r="A31" s="1">
        <v>41791</v>
      </c>
      <c r="B31" s="4">
        <f>'STP-20230214153906575'!F31/'STP-20230214153906575'!H31</f>
        <v>580332.78001583263</v>
      </c>
      <c r="C31" s="4">
        <f>'STP-20230214153906575'!G31/'STP-20230214153906575'!H31</f>
        <v>91420.764886973368</v>
      </c>
      <c r="D31" s="8">
        <f t="shared" si="0"/>
        <v>671753.54490280594</v>
      </c>
    </row>
    <row r="32" spans="1:4" x14ac:dyDescent="0.25">
      <c r="A32" s="1">
        <v>41821</v>
      </c>
      <c r="B32" s="4">
        <f>'STP-20230214153906575'!F32/'STP-20230214153906575'!H32</f>
        <v>587475.48663939431</v>
      </c>
      <c r="C32" s="4">
        <f>'STP-20230214153906575'!G32/'STP-20230214153906575'!H32</f>
        <v>91720.178605622787</v>
      </c>
      <c r="D32" s="8">
        <f t="shared" si="0"/>
        <v>679195.66524501704</v>
      </c>
    </row>
    <row r="33" spans="1:4" x14ac:dyDescent="0.25">
      <c r="A33" s="1">
        <v>41852</v>
      </c>
      <c r="B33" s="4">
        <f>'STP-20230214153906575'!F33/'STP-20230214153906575'!H33</f>
        <v>595212.34636967978</v>
      </c>
      <c r="C33" s="4">
        <f>'STP-20230214153906575'!G33/'STP-20230214153906575'!H33</f>
        <v>92443.998618665297</v>
      </c>
      <c r="D33" s="8">
        <f t="shared" si="0"/>
        <v>687656.34498834505</v>
      </c>
    </row>
    <row r="34" spans="1:4" x14ac:dyDescent="0.25">
      <c r="A34" s="1">
        <v>41883</v>
      </c>
      <c r="B34" s="4">
        <f>'STP-20230214153906575'!F34/'STP-20230214153906575'!H34</f>
        <v>600581.61080617504</v>
      </c>
      <c r="C34" s="4">
        <f>'STP-20230214153906575'!G34/'STP-20230214153906575'!H34</f>
        <v>92838.044596912543</v>
      </c>
      <c r="D34" s="8">
        <f t="shared" si="0"/>
        <v>693419.65540308761</v>
      </c>
    </row>
    <row r="35" spans="1:4" x14ac:dyDescent="0.25">
      <c r="A35" s="1">
        <v>41913</v>
      </c>
      <c r="B35" s="4">
        <f>'STP-20230214153906575'!F35/'STP-20230214153906575'!H35</f>
        <v>610680.84311050491</v>
      </c>
      <c r="C35" s="4">
        <f>'STP-20230214153906575'!G35/'STP-20230214153906575'!H35</f>
        <v>93745.40262619374</v>
      </c>
      <c r="D35" s="8">
        <f t="shared" si="0"/>
        <v>704426.24573669862</v>
      </c>
    </row>
    <row r="36" spans="1:4" x14ac:dyDescent="0.25">
      <c r="A36" s="1">
        <v>41944</v>
      </c>
      <c r="B36" s="4">
        <f>'STP-20230214153906575'!F36/'STP-20230214153906575'!H36</f>
        <v>619221.6015936255</v>
      </c>
      <c r="C36" s="4">
        <f>'STP-20230214153906575'!G36/'STP-20230214153906575'!H36</f>
        <v>94284.026108332633</v>
      </c>
      <c r="D36" s="8">
        <f t="shared" si="0"/>
        <v>713505.62770195818</v>
      </c>
    </row>
    <row r="37" spans="1:4" x14ac:dyDescent="0.25">
      <c r="A37" s="1">
        <v>41974</v>
      </c>
      <c r="B37" s="4">
        <f>'STP-20230214153906575'!F37/'STP-20230214153906575'!H37</f>
        <v>629763.71066846733</v>
      </c>
      <c r="C37" s="4">
        <f>'STP-20230214153906575'!G37/'STP-20230214153906575'!H37</f>
        <v>95399.966239027694</v>
      </c>
      <c r="D37" s="8">
        <f t="shared" si="0"/>
        <v>725163.67690749501</v>
      </c>
    </row>
    <row r="38" spans="1:4" x14ac:dyDescent="0.25">
      <c r="A38" s="1">
        <v>42005</v>
      </c>
      <c r="B38" s="4">
        <f>'STP-20230214153906575'!F38/'STP-20230214153906575'!H38</f>
        <v>628691.79503722081</v>
      </c>
      <c r="C38" s="4">
        <f>'STP-20230214153906575'!G38/'STP-20230214153906575'!H38</f>
        <v>93712.110669975184</v>
      </c>
      <c r="D38" s="8">
        <f t="shared" si="0"/>
        <v>722403.90570719598</v>
      </c>
    </row>
    <row r="39" spans="1:4" x14ac:dyDescent="0.25">
      <c r="A39" s="1">
        <v>42036</v>
      </c>
      <c r="B39" s="4">
        <f>'STP-20230214153906575'!F39/'STP-20230214153906575'!H39</f>
        <v>629786.2063544055</v>
      </c>
      <c r="C39" s="4">
        <f>'STP-20230214153906575'!G39/'STP-20230214153906575'!H39</f>
        <v>94119.516213560433</v>
      </c>
      <c r="D39" s="8">
        <f t="shared" si="0"/>
        <v>723905.72256796598</v>
      </c>
    </row>
    <row r="40" spans="1:4" x14ac:dyDescent="0.25">
      <c r="A40" s="1">
        <v>42064</v>
      </c>
      <c r="B40" s="4">
        <f>'STP-20230214153906575'!F40/'STP-20230214153906575'!H40</f>
        <v>613354.73871752608</v>
      </c>
      <c r="C40" s="4">
        <f>'STP-20230214153906575'!G40/'STP-20230214153906575'!H40</f>
        <v>90558.802134840284</v>
      </c>
      <c r="D40" s="8">
        <f t="shared" si="0"/>
        <v>703913.54085236636</v>
      </c>
    </row>
    <row r="41" spans="1:4" x14ac:dyDescent="0.25">
      <c r="A41" s="1">
        <v>42095</v>
      </c>
      <c r="B41" s="4">
        <f>'STP-20230214153906575'!F41/'STP-20230214153906575'!H41</f>
        <v>620320.74364968063</v>
      </c>
      <c r="C41" s="4">
        <f>'STP-20230214153906575'!G41/'STP-20230214153906575'!H41</f>
        <v>90487.942808165826</v>
      </c>
      <c r="D41" s="8">
        <f t="shared" si="0"/>
        <v>710808.68645784643</v>
      </c>
    </row>
    <row r="42" spans="1:4" x14ac:dyDescent="0.25">
      <c r="A42" s="1">
        <v>42125</v>
      </c>
      <c r="B42" s="4">
        <f>'STP-20230214153906575'!F42/'STP-20230214153906575'!H42</f>
        <v>621332.2957702995</v>
      </c>
      <c r="C42" s="4">
        <f>'STP-20230214153906575'!G42/'STP-20230214153906575'!H42</f>
        <v>90325.097252238353</v>
      </c>
      <c r="D42" s="8">
        <f t="shared" si="0"/>
        <v>711657.39302253781</v>
      </c>
    </row>
    <row r="43" spans="1:4" x14ac:dyDescent="0.25">
      <c r="A43" s="1">
        <v>42156</v>
      </c>
      <c r="B43" s="4">
        <f>'STP-20230214153906575'!F43/'STP-20230214153906575'!H43</f>
        <v>624304.61769667221</v>
      </c>
      <c r="C43" s="4">
        <f>'STP-20230214153906575'!G43/'STP-20230214153906575'!H43</f>
        <v>90830.485661708328</v>
      </c>
      <c r="D43" s="8">
        <f t="shared" si="0"/>
        <v>715135.1033583805</v>
      </c>
    </row>
    <row r="44" spans="1:4" x14ac:dyDescent="0.25">
      <c r="A44" s="1">
        <v>42186</v>
      </c>
      <c r="B44" s="4">
        <f>'STP-20230214153906575'!F44/'STP-20230214153906575'!H44</f>
        <v>624694.3603152947</v>
      </c>
      <c r="C44" s="4">
        <f>'STP-20230214153906575'!G44/'STP-20230214153906575'!H44</f>
        <v>90943.572684553568</v>
      </c>
      <c r="D44" s="8">
        <f t="shared" si="0"/>
        <v>715637.93299984827</v>
      </c>
    </row>
    <row r="45" spans="1:4" x14ac:dyDescent="0.25">
      <c r="A45" s="1">
        <v>42217</v>
      </c>
      <c r="B45" s="4">
        <f>'STP-20230214153906575'!F45/'STP-20230214153906575'!H45</f>
        <v>630118.79134840809</v>
      </c>
      <c r="C45" s="4">
        <f>'STP-20230214153906575'!G45/'STP-20230214153906575'!H45</f>
        <v>91471.085230280572</v>
      </c>
      <c r="D45" s="8">
        <f t="shared" si="0"/>
        <v>721589.87657868862</v>
      </c>
    </row>
    <row r="46" spans="1:4" x14ac:dyDescent="0.25">
      <c r="A46" s="1">
        <v>42248</v>
      </c>
      <c r="B46" s="4">
        <f>'STP-20230214153906575'!F46/'STP-20230214153906575'!H46</f>
        <v>629637.15509623301</v>
      </c>
      <c r="C46" s="4">
        <f>'STP-20230214153906575'!G46/'STP-20230214153906575'!H46</f>
        <v>91545.946978207125</v>
      </c>
      <c r="D46" s="8">
        <f t="shared" si="0"/>
        <v>721183.1020744401</v>
      </c>
    </row>
    <row r="47" spans="1:4" x14ac:dyDescent="0.25">
      <c r="A47" s="1">
        <v>42278</v>
      </c>
      <c r="B47" s="4">
        <f>'STP-20230214153906575'!F47/'STP-20230214153906575'!H47</f>
        <v>631875.32439678279</v>
      </c>
      <c r="C47" s="4">
        <f>'STP-20230214153906575'!G47/'STP-20230214153906575'!H47</f>
        <v>91642.418975275534</v>
      </c>
      <c r="D47" s="8">
        <f t="shared" si="0"/>
        <v>723517.74337205826</v>
      </c>
    </row>
    <row r="48" spans="1:4" x14ac:dyDescent="0.25">
      <c r="A48" s="1">
        <v>42309</v>
      </c>
      <c r="B48" s="4">
        <f>'STP-20230214153906575'!F48/'STP-20230214153906575'!H48</f>
        <v>633671.2157879147</v>
      </c>
      <c r="C48" s="4">
        <f>'STP-20230214153906575'!G48/'STP-20230214153906575'!H48</f>
        <v>91509.761848341237</v>
      </c>
      <c r="D48" s="8">
        <f t="shared" si="0"/>
        <v>725180.97763625591</v>
      </c>
    </row>
    <row r="49" spans="1:4" x14ac:dyDescent="0.25">
      <c r="A49" s="1">
        <v>42339</v>
      </c>
      <c r="B49" s="4">
        <f>'STP-20230214153906575'!F49/'STP-20230214153906575'!H49</f>
        <v>637185.35305836331</v>
      </c>
      <c r="C49" s="4">
        <f>'STP-20230214153906575'!G49/'STP-20230214153906575'!H49</f>
        <v>91594.646498930117</v>
      </c>
      <c r="D49" s="8">
        <f t="shared" si="0"/>
        <v>728779.99955729349</v>
      </c>
    </row>
    <row r="50" spans="1:4" x14ac:dyDescent="0.25">
      <c r="A50" s="1">
        <v>42370</v>
      </c>
      <c r="B50" s="4">
        <f>'STP-20230214153906575'!F50/'STP-20230214153906575'!H50</f>
        <v>637308.27666128788</v>
      </c>
      <c r="C50" s="4">
        <f>'STP-20230214153906575'!G50/'STP-20230214153906575'!H50</f>
        <v>90731.140824409551</v>
      </c>
      <c r="D50" s="8">
        <f t="shared" si="0"/>
        <v>728039.41748569743</v>
      </c>
    </row>
    <row r="51" spans="1:4" x14ac:dyDescent="0.25">
      <c r="A51" s="1">
        <v>42401</v>
      </c>
      <c r="B51" s="4">
        <f>'STP-20230214153906575'!F51/'STP-20230214153906575'!H51</f>
        <v>640972.67831705697</v>
      </c>
      <c r="C51" s="4">
        <f>'STP-20230214153906575'!G51/'STP-20230214153906575'!H51</f>
        <v>90606.661869447082</v>
      </c>
      <c r="D51" s="8">
        <f t="shared" si="0"/>
        <v>731579.34018650407</v>
      </c>
    </row>
    <row r="52" spans="1:4" x14ac:dyDescent="0.25">
      <c r="A52" s="1">
        <v>42430</v>
      </c>
      <c r="B52" s="4">
        <f>'STP-20230214153906575'!F52/'STP-20230214153906575'!H52</f>
        <v>649149.57521209877</v>
      </c>
      <c r="C52" s="4">
        <f>'STP-20230214153906575'!G52/'STP-20230214153906575'!H52</f>
        <v>91180.576318701569</v>
      </c>
      <c r="D52" s="8">
        <f t="shared" si="0"/>
        <v>740330.15153080039</v>
      </c>
    </row>
    <row r="53" spans="1:4" x14ac:dyDescent="0.25">
      <c r="A53" s="1">
        <v>42461</v>
      </c>
      <c r="B53" s="4">
        <f>'STP-20230214153906575'!F53/'STP-20230214153906575'!H53</f>
        <v>651781.66590219701</v>
      </c>
      <c r="C53" s="4">
        <f>'STP-20230214153906575'!G53/'STP-20230214153906575'!H53</f>
        <v>91747.644891617936</v>
      </c>
      <c r="D53" s="8">
        <f t="shared" si="0"/>
        <v>743529.31079381495</v>
      </c>
    </row>
    <row r="54" spans="1:4" x14ac:dyDescent="0.25">
      <c r="A54" s="1">
        <v>42491</v>
      </c>
      <c r="B54" s="4">
        <f>'STP-20230214153906575'!F54/'STP-20230214153906575'!H54</f>
        <v>647713.70896612143</v>
      </c>
      <c r="C54" s="4">
        <f>'STP-20230214153906575'!G54/'STP-20230214153906575'!H54</f>
        <v>90420.144129672888</v>
      </c>
      <c r="D54" s="8">
        <f t="shared" si="0"/>
        <v>738133.85309579433</v>
      </c>
    </row>
    <row r="55" spans="1:4" x14ac:dyDescent="0.25">
      <c r="A55" s="1">
        <v>42522</v>
      </c>
      <c r="B55" s="4">
        <f>'STP-20230214153906575'!F55/'STP-20230214153906575'!H55</f>
        <v>649326.98728105228</v>
      </c>
      <c r="C55" s="4">
        <f>'STP-20230214153906575'!G55/'STP-20230214153906575'!H55</f>
        <v>90349.864961116342</v>
      </c>
      <c r="D55" s="8">
        <f t="shared" si="0"/>
        <v>739676.85224216862</v>
      </c>
    </row>
    <row r="56" spans="1:4" x14ac:dyDescent="0.25">
      <c r="A56" s="1">
        <v>42552</v>
      </c>
      <c r="B56" s="4">
        <f>'STP-20230214153906575'!F56/'STP-20230214153906575'!H56</f>
        <v>655912.69482884184</v>
      </c>
      <c r="C56" s="4">
        <f>'STP-20230214153906575'!G56/'STP-20230214153906575'!H56</f>
        <v>90096.74974508374</v>
      </c>
      <c r="D56" s="8">
        <f t="shared" si="0"/>
        <v>746009.44457392558</v>
      </c>
    </row>
    <row r="57" spans="1:4" x14ac:dyDescent="0.25">
      <c r="A57" s="1">
        <v>42583</v>
      </c>
      <c r="B57" s="4">
        <f>'STP-20230214153906575'!F57/'STP-20230214153906575'!H57</f>
        <v>659527.92034883704</v>
      </c>
      <c r="C57" s="4">
        <f>'STP-20230214153906575'!G57/'STP-20230214153906575'!H57</f>
        <v>89691.856249999983</v>
      </c>
      <c r="D57" s="8">
        <f t="shared" si="0"/>
        <v>749219.77659883699</v>
      </c>
    </row>
    <row r="58" spans="1:4" x14ac:dyDescent="0.25">
      <c r="A58" s="1">
        <v>42614</v>
      </c>
      <c r="B58" s="4">
        <f>'STP-20230214153906575'!F58/'STP-20230214153906575'!H58</f>
        <v>660701.91709469701</v>
      </c>
      <c r="C58" s="4">
        <f>'STP-20230214153906575'!G58/'STP-20230214153906575'!H58</f>
        <v>89488.115893800161</v>
      </c>
      <c r="D58" s="8">
        <f t="shared" si="0"/>
        <v>750190.03298849717</v>
      </c>
    </row>
    <row r="59" spans="1:4" x14ac:dyDescent="0.25">
      <c r="A59" s="1">
        <v>42644</v>
      </c>
      <c r="B59" s="4">
        <f>'STP-20230214153906575'!F59/'STP-20230214153906575'!H59</f>
        <v>654679.84060584195</v>
      </c>
      <c r="C59" s="4">
        <f>'STP-20230214153906575'!G59/'STP-20230214153906575'!H59</f>
        <v>89059.412477461214</v>
      </c>
      <c r="D59" s="8">
        <f t="shared" si="0"/>
        <v>743739.25308330311</v>
      </c>
    </row>
    <row r="60" spans="1:4" x14ac:dyDescent="0.25">
      <c r="A60" s="1">
        <v>42675</v>
      </c>
      <c r="B60" s="4">
        <f>'STP-20230214153906575'!F60/'STP-20230214153906575'!H60</f>
        <v>657791.97783375299</v>
      </c>
      <c r="C60" s="4">
        <f>'STP-20230214153906575'!G60/'STP-20230214153906575'!H60</f>
        <v>88540.271320618907</v>
      </c>
      <c r="D60" s="8">
        <f t="shared" si="0"/>
        <v>746332.24915437191</v>
      </c>
    </row>
    <row r="61" spans="1:4" x14ac:dyDescent="0.25">
      <c r="A61" s="1">
        <v>42705</v>
      </c>
      <c r="B61" s="4">
        <f>'STP-20230214153906575'!F61/'STP-20230214153906575'!H61</f>
        <v>667793.80601329857</v>
      </c>
      <c r="C61" s="4">
        <f>'STP-20230214153906575'!G61/'STP-20230214153906575'!H61</f>
        <v>87981.201503324643</v>
      </c>
      <c r="D61" s="8">
        <f t="shared" si="0"/>
        <v>755775.00751662324</v>
      </c>
    </row>
    <row r="62" spans="1:4" x14ac:dyDescent="0.25">
      <c r="A62" s="1">
        <v>42736</v>
      </c>
      <c r="B62" s="4">
        <f>'STP-20230214153906575'!F62/'STP-20230214153906575'!H62</f>
        <v>669848.52869414561</v>
      </c>
      <c r="C62" s="4">
        <f>'STP-20230214153906575'!G62/'STP-20230214153906575'!H62</f>
        <v>86851.480401357097</v>
      </c>
      <c r="D62" s="8">
        <f t="shared" si="0"/>
        <v>756700.00909550267</v>
      </c>
    </row>
    <row r="63" spans="1:4" x14ac:dyDescent="0.25">
      <c r="A63" s="1">
        <v>42767</v>
      </c>
      <c r="B63" s="4">
        <f>'STP-20230214153906575'!F63/'STP-20230214153906575'!H63</f>
        <v>672272.90884196851</v>
      </c>
      <c r="C63" s="4">
        <f>'STP-20230214153906575'!G63/'STP-20230214153906575'!H63</f>
        <v>86136.527491532732</v>
      </c>
      <c r="D63" s="8">
        <f t="shared" si="0"/>
        <v>758409.43633350125</v>
      </c>
    </row>
    <row r="64" spans="1:4" x14ac:dyDescent="0.25">
      <c r="A64" s="1">
        <v>42795</v>
      </c>
      <c r="B64" s="4">
        <f>'STP-20230214153906575'!F64/'STP-20230214153906575'!H64</f>
        <v>669742.44258663792</v>
      </c>
      <c r="C64" s="4">
        <f>'STP-20230214153906575'!G64/'STP-20230214153906575'!H64</f>
        <v>84514.774991068218</v>
      </c>
      <c r="D64" s="8">
        <f t="shared" si="0"/>
        <v>754257.21757770609</v>
      </c>
    </row>
    <row r="65" spans="1:4" x14ac:dyDescent="0.25">
      <c r="A65" s="1">
        <v>42826</v>
      </c>
      <c r="B65" s="4">
        <f>'STP-20230214153906575'!F65/'STP-20230214153906575'!H65</f>
        <v>678638.01310672611</v>
      </c>
      <c r="C65" s="4">
        <f>'STP-20230214153906575'!G65/'STP-20230214153906575'!H65</f>
        <v>84418.302174852346</v>
      </c>
      <c r="D65" s="8">
        <f t="shared" si="0"/>
        <v>763056.31528157846</v>
      </c>
    </row>
    <row r="66" spans="1:4" x14ac:dyDescent="0.25">
      <c r="A66" s="1">
        <v>42856</v>
      </c>
      <c r="B66" s="4">
        <f>'STP-20230214153906575'!F66/'STP-20230214153906575'!H66</f>
        <v>671964.82836879429</v>
      </c>
      <c r="C66" s="4">
        <f>'STP-20230214153906575'!G66/'STP-20230214153906575'!H66</f>
        <v>82257.93049645389</v>
      </c>
      <c r="D66" s="8">
        <f t="shared" si="0"/>
        <v>754222.75886524818</v>
      </c>
    </row>
    <row r="67" spans="1:4" x14ac:dyDescent="0.25">
      <c r="A67" s="1">
        <v>42887</v>
      </c>
      <c r="B67" s="4">
        <f>'STP-20230214153906575'!F67/'STP-20230214153906575'!H67</f>
        <v>679860.0638950296</v>
      </c>
      <c r="C67" s="4">
        <f>'STP-20230214153906575'!G67/'STP-20230214153906575'!H67</f>
        <v>81562.655066676176</v>
      </c>
      <c r="D67" s="8">
        <f t="shared" ref="D67:D130" si="1">C67+B67</f>
        <v>761422.7189617058</v>
      </c>
    </row>
    <row r="68" spans="1:4" x14ac:dyDescent="0.25">
      <c r="A68" s="1">
        <v>42917</v>
      </c>
      <c r="B68" s="4">
        <f>'STP-20230214153906575'!F68/'STP-20230214153906575'!H68</f>
        <v>676457.51025586808</v>
      </c>
      <c r="C68" s="4">
        <f>'STP-20230214153906575'!G68/'STP-20230214153906575'!H68</f>
        <v>79579.979981673372</v>
      </c>
      <c r="D68" s="8">
        <f t="shared" si="1"/>
        <v>756037.4902375415</v>
      </c>
    </row>
    <row r="69" spans="1:4" x14ac:dyDescent="0.25">
      <c r="A69" s="1">
        <v>42948</v>
      </c>
      <c r="B69" s="4">
        <f>'STP-20230214153906575'!F69/'STP-20230214153906575'!H69</f>
        <v>677435.28320696438</v>
      </c>
      <c r="C69" s="4">
        <f>'STP-20230214153906575'!G69/'STP-20230214153906575'!H69</f>
        <v>77308.876017972492</v>
      </c>
      <c r="D69" s="8">
        <f t="shared" si="1"/>
        <v>754744.15922493686</v>
      </c>
    </row>
    <row r="70" spans="1:4" x14ac:dyDescent="0.25">
      <c r="A70" s="1">
        <v>42979</v>
      </c>
      <c r="B70" s="4">
        <f>'STP-20230214153906575'!F70/'STP-20230214153906575'!H70</f>
        <v>680300.28541315359</v>
      </c>
      <c r="C70" s="4">
        <f>'STP-20230214153906575'!G70/'STP-20230214153906575'!H70</f>
        <v>75906.838673412043</v>
      </c>
      <c r="D70" s="8">
        <f t="shared" si="1"/>
        <v>756207.12408656557</v>
      </c>
    </row>
    <row r="71" spans="1:4" x14ac:dyDescent="0.25">
      <c r="A71" s="1">
        <v>43009</v>
      </c>
      <c r="B71" s="4">
        <f>'STP-20230214153906575'!F71/'STP-20230214153906575'!H71</f>
        <v>675555.12565262802</v>
      </c>
      <c r="C71" s="4">
        <f>'STP-20230214153906575'!G71/'STP-20230214153906575'!H71</f>
        <v>73557.858545074836</v>
      </c>
      <c r="D71" s="8">
        <f t="shared" si="1"/>
        <v>749112.98419770284</v>
      </c>
    </row>
    <row r="72" spans="1:4" x14ac:dyDescent="0.25">
      <c r="A72" s="1">
        <v>43040</v>
      </c>
      <c r="B72" s="4">
        <f>'STP-20230214153906575'!F72/'STP-20230214153906575'!H72</f>
        <v>671911.14739166445</v>
      </c>
      <c r="C72" s="4">
        <f>'STP-20230214153906575'!G72/'STP-20230214153906575'!H72</f>
        <v>71624.322522771181</v>
      </c>
      <c r="D72" s="8">
        <f t="shared" si="1"/>
        <v>743535.46991443564</v>
      </c>
    </row>
    <row r="73" spans="1:4" x14ac:dyDescent="0.25">
      <c r="A73" s="1">
        <v>43070</v>
      </c>
      <c r="B73" s="4">
        <f>'STP-20230214153906575'!F73/'STP-20230214153906575'!H73</f>
        <v>675693.03528923332</v>
      </c>
      <c r="C73" s="4">
        <f>'STP-20230214153906575'!G73/'STP-20230214153906575'!H73</f>
        <v>70565.52352615555</v>
      </c>
      <c r="D73" s="8">
        <f t="shared" si="1"/>
        <v>746258.55881538882</v>
      </c>
    </row>
    <row r="74" spans="1:4" x14ac:dyDescent="0.25">
      <c r="A74" s="1">
        <v>43101</v>
      </c>
      <c r="B74" s="4">
        <f>'STP-20230214153906575'!F74/'STP-20230214153906575'!H74</f>
        <v>679819.01148465229</v>
      </c>
      <c r="C74" s="4">
        <f>'STP-20230214153906575'!G74/'STP-20230214153906575'!H74</f>
        <v>69373.895037238108</v>
      </c>
      <c r="D74" s="8">
        <f t="shared" si="1"/>
        <v>749192.90652189043</v>
      </c>
    </row>
    <row r="75" spans="1:4" x14ac:dyDescent="0.25">
      <c r="A75" s="1">
        <v>43132</v>
      </c>
      <c r="B75" s="4">
        <f>'STP-20230214153906575'!F75/'STP-20230214153906575'!H75</f>
        <v>680538.14761275973</v>
      </c>
      <c r="C75" s="4">
        <f>'STP-20230214153906575'!G75/'STP-20230214153906575'!H75</f>
        <v>68167.847105427762</v>
      </c>
      <c r="D75" s="8">
        <f t="shared" si="1"/>
        <v>748705.99471818749</v>
      </c>
    </row>
    <row r="76" spans="1:4" x14ac:dyDescent="0.25">
      <c r="A76" s="1">
        <v>43160</v>
      </c>
      <c r="B76" s="4">
        <f>'STP-20230214153906575'!F76/'STP-20230214153906575'!H76</f>
        <v>682176.691143809</v>
      </c>
      <c r="C76" s="4">
        <f>'STP-20230214153906575'!G76/'STP-20230214153906575'!H76</f>
        <v>66685.535952248756</v>
      </c>
      <c r="D76" s="8">
        <f t="shared" si="1"/>
        <v>748862.22709605773</v>
      </c>
    </row>
    <row r="77" spans="1:4" x14ac:dyDescent="0.25">
      <c r="A77" s="1">
        <v>43191</v>
      </c>
      <c r="B77" s="4">
        <f>'STP-20230214153906575'!F77/'STP-20230214153906575'!H77</f>
        <v>683809.85317157721</v>
      </c>
      <c r="C77" s="4">
        <f>'STP-20230214153906575'!G77/'STP-20230214153906575'!H77</f>
        <v>65213.802703639521</v>
      </c>
      <c r="D77" s="8">
        <f t="shared" si="1"/>
        <v>749023.6558752167</v>
      </c>
    </row>
    <row r="78" spans="1:4" x14ac:dyDescent="0.25">
      <c r="A78" s="1">
        <v>43221</v>
      </c>
      <c r="B78" s="4">
        <f>'STP-20230214153906575'!F78/'STP-20230214153906575'!H78</f>
        <v>682529.26633581473</v>
      </c>
      <c r="C78" s="4">
        <f>'STP-20230214153906575'!G78/'STP-20230214153906575'!H78</f>
        <v>63018.924179762886</v>
      </c>
      <c r="D78" s="8">
        <f t="shared" si="1"/>
        <v>745548.19051557756</v>
      </c>
    </row>
    <row r="79" spans="1:4" x14ac:dyDescent="0.25">
      <c r="A79" s="1">
        <v>43252</v>
      </c>
      <c r="B79" s="4">
        <f>'STP-20230214153906575'!F79/'STP-20230214153906575'!H79</f>
        <v>674272.57847655192</v>
      </c>
      <c r="C79" s="4">
        <f>'STP-20230214153906575'!G79/'STP-20230214153906575'!H79</f>
        <v>61067.667253998377</v>
      </c>
      <c r="D79" s="8">
        <f t="shared" si="1"/>
        <v>735340.24573055026</v>
      </c>
    </row>
    <row r="80" spans="1:4" x14ac:dyDescent="0.25">
      <c r="A80" s="1">
        <v>43282</v>
      </c>
      <c r="B80" s="4">
        <f>'STP-20230214153906575'!F80/'STP-20230214153906575'!H80</f>
        <v>669351.18604963121</v>
      </c>
      <c r="C80" s="4">
        <f>'STP-20230214153906575'!G80/'STP-20230214153906575'!H80</f>
        <v>59542.569014084511</v>
      </c>
      <c r="D80" s="8">
        <f t="shared" si="1"/>
        <v>728893.75506371574</v>
      </c>
    </row>
    <row r="81" spans="1:4" x14ac:dyDescent="0.25">
      <c r="A81" s="1">
        <v>43313</v>
      </c>
      <c r="B81" s="4">
        <f>'STP-20230214153906575'!F81/'STP-20230214153906575'!H81</f>
        <v>668714.15955597174</v>
      </c>
      <c r="C81" s="4">
        <f>'STP-20230214153906575'!G81/'STP-20230214153906575'!H81</f>
        <v>58073.750300922839</v>
      </c>
      <c r="D81" s="8">
        <f t="shared" si="1"/>
        <v>726787.90985689452</v>
      </c>
    </row>
    <row r="82" spans="1:4" x14ac:dyDescent="0.25">
      <c r="A82" s="1">
        <v>43344</v>
      </c>
      <c r="B82" s="4">
        <f>'STP-20230214153906575'!F82/'STP-20230214153906575'!H82</f>
        <v>672721.97812020557</v>
      </c>
      <c r="C82" s="4">
        <f>'STP-20230214153906575'!G82/'STP-20230214153906575'!H82</f>
        <v>56953.196584617443</v>
      </c>
      <c r="D82" s="8">
        <f t="shared" si="1"/>
        <v>729675.17470482306</v>
      </c>
    </row>
    <row r="83" spans="1:4" x14ac:dyDescent="0.25">
      <c r="A83" s="1">
        <v>43374</v>
      </c>
      <c r="B83" s="4">
        <f>'STP-20230214153906575'!F83/'STP-20230214153906575'!H83</f>
        <v>675084.68150616472</v>
      </c>
      <c r="C83" s="4">
        <f>'STP-20230214153906575'!G83/'STP-20230214153906575'!H83</f>
        <v>55403.736087970683</v>
      </c>
      <c r="D83" s="8">
        <f t="shared" si="1"/>
        <v>730488.41759413539</v>
      </c>
    </row>
    <row r="84" spans="1:4" x14ac:dyDescent="0.25">
      <c r="A84" s="1">
        <v>43405</v>
      </c>
      <c r="B84" s="4">
        <f>'STP-20230214153906575'!F84/'STP-20230214153906575'!H84</f>
        <v>681446.27454131527</v>
      </c>
      <c r="C84" s="4">
        <f>'STP-20230214153906575'!G84/'STP-20230214153906575'!H84</f>
        <v>54383.21668675507</v>
      </c>
      <c r="D84" s="8">
        <f t="shared" si="1"/>
        <v>735829.49122807034</v>
      </c>
    </row>
    <row r="85" spans="1:4" x14ac:dyDescent="0.25">
      <c r="A85" s="1">
        <v>43435</v>
      </c>
      <c r="B85" s="4">
        <f>'STP-20230214153906575'!F85/'STP-20230214153906575'!H85</f>
        <v>685481.21603324637</v>
      </c>
      <c r="C85" s="4">
        <f>'STP-20230214153906575'!G85/'STP-20230214153906575'!H85</f>
        <v>53093.170319726538</v>
      </c>
      <c r="D85" s="8">
        <f t="shared" si="1"/>
        <v>738574.38635297294</v>
      </c>
    </row>
    <row r="86" spans="1:4" x14ac:dyDescent="0.25">
      <c r="A86" s="1">
        <v>43466</v>
      </c>
      <c r="B86" s="4">
        <f>'STP-20230214153906575'!F86/'STP-20230214153906575'!H86</f>
        <v>684376.83463829232</v>
      </c>
      <c r="C86" s="4">
        <f>'STP-20230214153906575'!G86/'STP-20230214153906575'!H86</f>
        <v>51503.081710499908</v>
      </c>
      <c r="D86" s="8">
        <f t="shared" si="1"/>
        <v>735879.91634879226</v>
      </c>
    </row>
    <row r="87" spans="1:4" x14ac:dyDescent="0.25">
      <c r="A87" s="1">
        <v>43497</v>
      </c>
      <c r="B87" s="4">
        <f>'STP-20230214153906575'!F87/'STP-20230214153906575'!H87</f>
        <v>686677.73499766388</v>
      </c>
      <c r="C87" s="4">
        <f>'STP-20230214153906575'!G87/'STP-20230214153906575'!H87</f>
        <v>51002.035912155414</v>
      </c>
      <c r="D87" s="8">
        <f t="shared" si="1"/>
        <v>737679.77090981929</v>
      </c>
    </row>
    <row r="88" spans="1:4" x14ac:dyDescent="0.25">
      <c r="A88" s="1">
        <v>43525</v>
      </c>
      <c r="B88" s="4">
        <f>'STP-20230214153906575'!F88/'STP-20230214153906575'!H88</f>
        <v>688960.81807277107</v>
      </c>
      <c r="C88" s="4">
        <f>'STP-20230214153906575'!G88/'STP-20230214153906575'!H88</f>
        <v>50278.754231640691</v>
      </c>
      <c r="D88" s="8">
        <f t="shared" si="1"/>
        <v>739239.57230441179</v>
      </c>
    </row>
    <row r="89" spans="1:4" x14ac:dyDescent="0.25">
      <c r="A89" s="1">
        <v>43556</v>
      </c>
      <c r="B89" s="4">
        <f>'STP-20230214153906575'!F89/'STP-20230214153906575'!H89</f>
        <v>690481.42075848312</v>
      </c>
      <c r="C89" s="4">
        <f>'STP-20230214153906575'!G89/'STP-20230214153906575'!H89</f>
        <v>48977.274517631413</v>
      </c>
      <c r="D89" s="8">
        <f t="shared" si="1"/>
        <v>739458.69527611451</v>
      </c>
    </row>
    <row r="90" spans="1:4" x14ac:dyDescent="0.25">
      <c r="A90" s="1">
        <v>43586</v>
      </c>
      <c r="B90" s="4">
        <f>'STP-20230214153906575'!F90/'STP-20230214153906575'!H90</f>
        <v>689359.3640930726</v>
      </c>
      <c r="C90" s="4">
        <f>'STP-20230214153906575'!G90/'STP-20230214153906575'!H90</f>
        <v>47187.127578001069</v>
      </c>
      <c r="D90" s="8">
        <f t="shared" si="1"/>
        <v>736546.49167107372</v>
      </c>
    </row>
    <row r="91" spans="1:4" x14ac:dyDescent="0.25">
      <c r="A91" s="1">
        <v>43617</v>
      </c>
      <c r="B91" s="4">
        <f>'STP-20230214153906575'!F91/'STP-20230214153906575'!H91</f>
        <v>693924.1365047904</v>
      </c>
      <c r="C91" s="4">
        <f>'STP-20230214153906575'!G91/'STP-20230214153906575'!H91</f>
        <v>45722.445986124891</v>
      </c>
      <c r="D91" s="8">
        <f t="shared" si="1"/>
        <v>739646.58249091532</v>
      </c>
    </row>
    <row r="92" spans="1:4" x14ac:dyDescent="0.25">
      <c r="A92" s="1">
        <v>43647</v>
      </c>
      <c r="B92" s="4">
        <f>'STP-20230214153906575'!F92/'STP-20230214153906575'!H92</f>
        <v>692035.91386430699</v>
      </c>
      <c r="C92" s="4">
        <f>'STP-20230214153906575'!G92/'STP-20230214153906575'!H92</f>
        <v>44430.454146181597</v>
      </c>
      <c r="D92" s="8">
        <f t="shared" si="1"/>
        <v>736466.36801048857</v>
      </c>
    </row>
    <row r="93" spans="1:4" x14ac:dyDescent="0.25">
      <c r="A93" s="1">
        <v>43678</v>
      </c>
      <c r="B93" s="4">
        <f>'STP-20230214153906575'!F93/'STP-20230214153906575'!H93</f>
        <v>689024.85716144159</v>
      </c>
      <c r="C93" s="4">
        <f>'STP-20230214153906575'!G93/'STP-20230214153906575'!H93</f>
        <v>43074.812280473539</v>
      </c>
      <c r="D93" s="8">
        <f t="shared" si="1"/>
        <v>732099.66944191512</v>
      </c>
    </row>
    <row r="94" spans="1:4" x14ac:dyDescent="0.25">
      <c r="A94" s="1">
        <v>43709</v>
      </c>
      <c r="B94" s="4">
        <f>'STP-20230214153906575'!F94/'STP-20230214153906575'!H94</f>
        <v>693580.17013527604</v>
      </c>
      <c r="C94" s="4">
        <f>'STP-20230214153906575'!G94/'STP-20230214153906575'!H94</f>
        <v>42035.397372528634</v>
      </c>
      <c r="D94" s="8">
        <f t="shared" si="1"/>
        <v>735615.56750780472</v>
      </c>
    </row>
    <row r="95" spans="1:4" x14ac:dyDescent="0.25">
      <c r="A95" s="1">
        <v>43739</v>
      </c>
      <c r="B95" s="4">
        <f>'STP-20230214153906575'!F95/'STP-20230214153906575'!H95</f>
        <v>701488.88540646457</v>
      </c>
      <c r="C95" s="4">
        <f>'STP-20230214153906575'!G95/'STP-20230214153906575'!H95</f>
        <v>41251.854260528911</v>
      </c>
      <c r="D95" s="8">
        <f t="shared" si="1"/>
        <v>742740.7396669935</v>
      </c>
    </row>
    <row r="96" spans="1:4" x14ac:dyDescent="0.25">
      <c r="A96" s="1">
        <v>43770</v>
      </c>
      <c r="B96" s="4">
        <f>'STP-20230214153906575'!F96/'STP-20230214153906575'!H96</f>
        <v>703264.36617704423</v>
      </c>
      <c r="C96" s="4">
        <f>'STP-20230214153906575'!G96/'STP-20230214153906575'!H96</f>
        <v>39467.950344469013</v>
      </c>
      <c r="D96" s="8">
        <f t="shared" si="1"/>
        <v>742732.31652151328</v>
      </c>
    </row>
    <row r="97" spans="1:4" x14ac:dyDescent="0.25">
      <c r="A97" s="1">
        <v>43800</v>
      </c>
      <c r="B97" s="4">
        <f>'STP-20230214153906575'!F97/'STP-20230214153906575'!H97</f>
        <v>712067.46602195536</v>
      </c>
      <c r="C97" s="4">
        <f>'STP-20230214153906575'!G97/'STP-20230214153906575'!H97</f>
        <v>37734.834161003673</v>
      </c>
      <c r="D97" s="8">
        <f t="shared" si="1"/>
        <v>749802.30018295906</v>
      </c>
    </row>
    <row r="98" spans="1:4" x14ac:dyDescent="0.25">
      <c r="A98" s="1">
        <v>43831</v>
      </c>
      <c r="B98" s="4">
        <f>'STP-20230214153906575'!F98/'STP-20230214153906575'!H98</f>
        <v>711956.56331792451</v>
      </c>
      <c r="C98" s="4">
        <f>'STP-20230214153906575'!G98/'STP-20230214153906575'!H98</f>
        <v>36583.649065694386</v>
      </c>
      <c r="D98" s="8">
        <f t="shared" si="1"/>
        <v>748540.21238361893</v>
      </c>
    </row>
    <row r="99" spans="1:4" x14ac:dyDescent="0.25">
      <c r="A99" s="1">
        <v>43862</v>
      </c>
      <c r="B99" s="4">
        <f>'STP-20230214153906575'!F99/'STP-20230214153906575'!H99</f>
        <v>716914.07859007851</v>
      </c>
      <c r="C99" s="4">
        <f>'STP-20230214153906575'!G99/'STP-20230214153906575'!H99</f>
        <v>35539.999086161886</v>
      </c>
      <c r="D99" s="8">
        <f t="shared" si="1"/>
        <v>752454.07767624035</v>
      </c>
    </row>
    <row r="100" spans="1:4" x14ac:dyDescent="0.25">
      <c r="A100" s="1">
        <v>43891</v>
      </c>
      <c r="B100" s="4">
        <f>'STP-20230214153906575'!F100/'STP-20230214153906575'!H100</f>
        <v>721371.7674297269</v>
      </c>
      <c r="C100" s="4">
        <f>'STP-20230214153906575'!G100/'STP-20230214153906575'!H100</f>
        <v>35997.599817387345</v>
      </c>
      <c r="D100" s="8">
        <f t="shared" si="1"/>
        <v>757369.36724711419</v>
      </c>
    </row>
    <row r="101" spans="1:4" x14ac:dyDescent="0.25">
      <c r="A101" s="1">
        <v>43922</v>
      </c>
      <c r="B101" s="4">
        <f>'STP-20230214153906575'!F101/'STP-20230214153906575'!H101</f>
        <v>728517.0377863344</v>
      </c>
      <c r="C101" s="4">
        <f>'STP-20230214153906575'!G101/'STP-20230214153906575'!H101</f>
        <v>36591.599947790906</v>
      </c>
      <c r="D101" s="8">
        <f t="shared" si="1"/>
        <v>765108.63773412537</v>
      </c>
    </row>
    <row r="102" spans="1:4" x14ac:dyDescent="0.25">
      <c r="A102" s="1">
        <v>43952</v>
      </c>
      <c r="B102" s="4">
        <f>'STP-20230214153906575'!F102/'STP-20230214153906575'!H102</f>
        <v>736712.18420708599</v>
      </c>
      <c r="C102" s="4">
        <f>'STP-20230214153906575'!G102/'STP-20230214153906575'!H102</f>
        <v>37167.033206955166</v>
      </c>
      <c r="D102" s="8">
        <f t="shared" si="1"/>
        <v>773879.21741404117</v>
      </c>
    </row>
    <row r="103" spans="1:4" x14ac:dyDescent="0.25">
      <c r="A103" s="1">
        <v>43983</v>
      </c>
      <c r="B103" s="4">
        <f>'STP-20230214153906575'!F103/'STP-20230214153906575'!H103</f>
        <v>744180.70043131639</v>
      </c>
      <c r="C103" s="4">
        <f>'STP-20230214153906575'!G103/'STP-20230214153906575'!H103</f>
        <v>36465.52045484251</v>
      </c>
      <c r="D103" s="8">
        <f t="shared" si="1"/>
        <v>780646.22088615887</v>
      </c>
    </row>
    <row r="104" spans="1:4" x14ac:dyDescent="0.25">
      <c r="A104" s="1">
        <v>44013</v>
      </c>
      <c r="B104" s="4">
        <f>'STP-20230214153906575'!F104/'STP-20230214153906575'!H104</f>
        <v>748227.92354700307</v>
      </c>
      <c r="C104" s="4">
        <f>'STP-20230214153906575'!G104/'STP-20230214153906575'!H104</f>
        <v>35775.258093875964</v>
      </c>
      <c r="D104" s="8">
        <f t="shared" si="1"/>
        <v>784003.18164087902</v>
      </c>
    </row>
    <row r="105" spans="1:4" x14ac:dyDescent="0.25">
      <c r="A105" s="1">
        <v>44044</v>
      </c>
      <c r="B105" s="4">
        <f>'STP-20230214153906575'!F105/'STP-20230214153906575'!H105</f>
        <v>755488.50927487353</v>
      </c>
      <c r="C105" s="4">
        <f>'STP-20230214153906575'!G105/'STP-20230214153906575'!H105</f>
        <v>34751.536775197827</v>
      </c>
      <c r="D105" s="8">
        <f t="shared" si="1"/>
        <v>790240.04605007137</v>
      </c>
    </row>
    <row r="106" spans="1:4" x14ac:dyDescent="0.25">
      <c r="A106" s="1">
        <v>44075</v>
      </c>
      <c r="B106" s="4">
        <f>'STP-20230214153906575'!F106/'STP-20230214153906575'!H106</f>
        <v>761950.03558718855</v>
      </c>
      <c r="C106" s="4">
        <f>'STP-20230214153906575'!G106/'STP-20230214153906575'!H106</f>
        <v>33449.7943707538</v>
      </c>
      <c r="D106" s="8">
        <f t="shared" si="1"/>
        <v>795399.82995794236</v>
      </c>
    </row>
    <row r="107" spans="1:4" x14ac:dyDescent="0.25">
      <c r="A107" s="1">
        <v>44105</v>
      </c>
      <c r="B107" s="4">
        <f>'STP-20230214153906575'!F107/'STP-20230214153906575'!H107</f>
        <v>768495.32825511578</v>
      </c>
      <c r="C107" s="4">
        <f>'STP-20230214153906575'!G107/'STP-20230214153906575'!H107</f>
        <v>32861.746175198496</v>
      </c>
      <c r="D107" s="8">
        <f t="shared" si="1"/>
        <v>801357.07443031424</v>
      </c>
    </row>
    <row r="108" spans="1:4" x14ac:dyDescent="0.25">
      <c r="A108" s="1">
        <v>44136</v>
      </c>
      <c r="B108" s="4">
        <f>'STP-20230214153906575'!F108/'STP-20230214153906575'!H108</f>
        <v>774848.56414547795</v>
      </c>
      <c r="C108" s="4">
        <f>'STP-20230214153906575'!G108/'STP-20230214153906575'!H108</f>
        <v>32252.11007402639</v>
      </c>
      <c r="D108" s="8">
        <f t="shared" si="1"/>
        <v>807100.67421950435</v>
      </c>
    </row>
    <row r="109" spans="1:4" x14ac:dyDescent="0.25">
      <c r="A109" s="1">
        <v>44166</v>
      </c>
      <c r="B109" s="4">
        <f>'STP-20230214153906575'!F109/'STP-20230214153906575'!H109</f>
        <v>769166.27314668521</v>
      </c>
      <c r="C109" s="4">
        <f>'STP-20230214153906575'!G109/'STP-20230214153906575'!H109</f>
        <v>30934.552992479301</v>
      </c>
      <c r="D109" s="8">
        <f t="shared" si="1"/>
        <v>800100.82613916451</v>
      </c>
    </row>
    <row r="110" spans="1:4" x14ac:dyDescent="0.25">
      <c r="A110" s="1">
        <v>44197</v>
      </c>
      <c r="B110" s="4">
        <f>'STP-20230214153906575'!F110/'STP-20230214153906575'!H110</f>
        <v>779737.29193178925</v>
      </c>
      <c r="C110" s="4">
        <f>'STP-20230214153906575'!G110/'STP-20230214153906575'!H110</f>
        <v>30323.841180962074</v>
      </c>
      <c r="D110" s="8">
        <f t="shared" si="1"/>
        <v>810061.1331127513</v>
      </c>
    </row>
    <row r="111" spans="1:4" x14ac:dyDescent="0.25">
      <c r="A111" s="1">
        <v>44228</v>
      </c>
      <c r="B111" s="4">
        <f>'STP-20230214153906575'!F111/'STP-20230214153906575'!H111</f>
        <v>784503.48629093659</v>
      </c>
      <c r="C111" s="4">
        <f>'STP-20230214153906575'!G111/'STP-20230214153906575'!H111</f>
        <v>30074.557121096721</v>
      </c>
      <c r="D111" s="8">
        <f t="shared" si="1"/>
        <v>814578.04341203335</v>
      </c>
    </row>
    <row r="112" spans="1:4" x14ac:dyDescent="0.25">
      <c r="A112" s="1">
        <v>44256</v>
      </c>
      <c r="B112" s="4">
        <f>'STP-20230214153906575'!F112/'STP-20230214153906575'!H112</f>
        <v>789539.623160952</v>
      </c>
      <c r="C112" s="4">
        <f>'STP-20230214153906575'!G112/'STP-20230214153906575'!H112</f>
        <v>29110.000252573082</v>
      </c>
      <c r="D112" s="8">
        <f t="shared" si="1"/>
        <v>818649.62341352506</v>
      </c>
    </row>
    <row r="113" spans="1:4" x14ac:dyDescent="0.25">
      <c r="A113" s="1">
        <v>44287</v>
      </c>
      <c r="B113" s="4">
        <f>'STP-20230214153906575'!F113/'STP-20230214153906575'!H113</f>
        <v>797242.43268806348</v>
      </c>
      <c r="C113" s="4">
        <f>'STP-20230214153906575'!G113/'STP-20230214153906575'!H113</f>
        <v>28883.364146541393</v>
      </c>
      <c r="D113" s="8">
        <f t="shared" si="1"/>
        <v>826125.79683460481</v>
      </c>
    </row>
    <row r="114" spans="1:4" x14ac:dyDescent="0.25">
      <c r="A114" s="1">
        <v>44317</v>
      </c>
      <c r="B114" s="4">
        <f>'STP-20230214153906575'!F114/'STP-20230214153906575'!H114</f>
        <v>798289.61588825821</v>
      </c>
      <c r="C114" s="4">
        <f>'STP-20230214153906575'!G114/'STP-20230214153906575'!H114</f>
        <v>28485.057679117035</v>
      </c>
      <c r="D114" s="8">
        <f t="shared" si="1"/>
        <v>826774.67356737528</v>
      </c>
    </row>
    <row r="115" spans="1:4" x14ac:dyDescent="0.25">
      <c r="A115" s="1">
        <v>44348</v>
      </c>
      <c r="B115" s="4">
        <f>'STP-20230214153906575'!F115/'STP-20230214153906575'!H115</f>
        <v>802632.38186660048</v>
      </c>
      <c r="C115" s="4">
        <f>'STP-20230214153906575'!G115/'STP-20230214153906575'!H115</f>
        <v>28619.860283644019</v>
      </c>
      <c r="D115" s="8">
        <f t="shared" si="1"/>
        <v>831252.24215024454</v>
      </c>
    </row>
    <row r="116" spans="1:4" x14ac:dyDescent="0.25">
      <c r="A116" s="1">
        <v>44378</v>
      </c>
      <c r="B116" s="4">
        <f>'STP-20230214153906575'!F116/'STP-20230214153906575'!H116</f>
        <v>797563.40207814297</v>
      </c>
      <c r="C116" s="4">
        <f>'STP-20230214153906575'!G116/'STP-20230214153906575'!H116</f>
        <v>28291.359664580417</v>
      </c>
      <c r="D116" s="8">
        <f t="shared" si="1"/>
        <v>825854.76174272341</v>
      </c>
    </row>
    <row r="117" spans="1:4" x14ac:dyDescent="0.25">
      <c r="A117" s="1">
        <v>44409</v>
      </c>
      <c r="B117" s="4">
        <f>'STP-20230214153906575'!F117/'STP-20230214153906575'!H117</f>
        <v>805423.71703479567</v>
      </c>
      <c r="C117" s="4">
        <f>'STP-20230214153906575'!G117/'STP-20230214153906575'!H117</f>
        <v>28287.562602118</v>
      </c>
      <c r="D117" s="8">
        <f t="shared" si="1"/>
        <v>833711.27963691368</v>
      </c>
    </row>
    <row r="118" spans="1:4" x14ac:dyDescent="0.25">
      <c r="A118" s="1">
        <v>44440</v>
      </c>
      <c r="B118" s="4">
        <f>'STP-20230214153906575'!F118/'STP-20230214153906575'!H118</f>
        <v>803010.13169656147</v>
      </c>
      <c r="C118" s="4">
        <f>'STP-20230214153906575'!G118/'STP-20230214153906575'!H118</f>
        <v>28387.140218103807</v>
      </c>
      <c r="D118" s="8">
        <f t="shared" si="1"/>
        <v>831397.27191466524</v>
      </c>
    </row>
    <row r="119" spans="1:4" x14ac:dyDescent="0.25">
      <c r="A119" s="1">
        <v>44470</v>
      </c>
      <c r="B119" s="4">
        <f>'STP-20230214153906575'!F119/'STP-20230214153906575'!H119</f>
        <v>807407.56766360672</v>
      </c>
      <c r="C119" s="4">
        <f>'STP-20230214153906575'!G119/'STP-20230214153906575'!H119</f>
        <v>28484.305952028426</v>
      </c>
      <c r="D119" s="8">
        <f t="shared" si="1"/>
        <v>835891.87361563509</v>
      </c>
    </row>
    <row r="120" spans="1:4" x14ac:dyDescent="0.25">
      <c r="A120" s="1">
        <v>44501</v>
      </c>
      <c r="B120" s="4">
        <f>'STP-20230214153906575'!F120/'STP-20230214153906575'!H120</f>
        <v>811624.06781257351</v>
      </c>
      <c r="C120" s="4">
        <f>'STP-20230214153906575'!G120/'STP-20230214153906575'!H120</f>
        <v>28494.524016953143</v>
      </c>
      <c r="D120" s="8">
        <f t="shared" si="1"/>
        <v>840118.5918295267</v>
      </c>
    </row>
    <row r="121" spans="1:4" x14ac:dyDescent="0.25">
      <c r="A121" s="1">
        <v>44531</v>
      </c>
      <c r="B121" s="4">
        <f>'STP-20230214153906575'!F121/'STP-20230214153906575'!H121</f>
        <v>815674.27464541071</v>
      </c>
      <c r="C121" s="4">
        <f>'STP-20230214153906575'!G121/'STP-20230214153906575'!H121</f>
        <v>28611.108545305353</v>
      </c>
      <c r="D121" s="8">
        <f t="shared" si="1"/>
        <v>844285.38319071603</v>
      </c>
    </row>
    <row r="122" spans="1:4" x14ac:dyDescent="0.25">
      <c r="A122" s="1">
        <v>44562</v>
      </c>
      <c r="B122" s="4">
        <f>'STP-20230214153906575'!F122/'STP-20230214153906575'!H122</f>
        <v>821097.63789670926</v>
      </c>
      <c r="C122" s="4">
        <f>'STP-20230214153906575'!G122/'STP-20230214153906575'!H122</f>
        <v>28793.254479447241</v>
      </c>
      <c r="D122" s="8">
        <f t="shared" si="1"/>
        <v>849890.89237615652</v>
      </c>
    </row>
    <row r="123" spans="1:4" x14ac:dyDescent="0.25">
      <c r="A123" s="1">
        <v>44593</v>
      </c>
      <c r="B123" s="4">
        <f>'STP-20230214153906575'!F123/'STP-20230214153906575'!H123</f>
        <v>825778.84753677319</v>
      </c>
      <c r="C123" s="4">
        <f>'STP-20230214153906575'!G123/'STP-20230214153906575'!H123</f>
        <v>29296.480504319399</v>
      </c>
      <c r="D123" s="8">
        <f t="shared" si="1"/>
        <v>855075.32804109261</v>
      </c>
    </row>
    <row r="124" spans="1:4" x14ac:dyDescent="0.25">
      <c r="A124" s="1">
        <v>44621</v>
      </c>
      <c r="B124" s="4">
        <f>'STP-20230214153906575'!F124/'STP-20230214153906575'!H124</f>
        <v>832052.34197251685</v>
      </c>
      <c r="C124" s="4">
        <f>'STP-20230214153906575'!G124/'STP-20230214153906575'!H124</f>
        <v>29745.606656230062</v>
      </c>
      <c r="D124" s="8">
        <f t="shared" si="1"/>
        <v>861797.9486287469</v>
      </c>
    </row>
    <row r="125" spans="1:4" x14ac:dyDescent="0.25">
      <c r="A125" s="1">
        <v>44652</v>
      </c>
      <c r="B125" s="4">
        <f>'STP-20230214153906575'!F125/'STP-20230214153906575'!H125</f>
        <v>840865.35072666768</v>
      </c>
      <c r="C125" s="4">
        <f>'STP-20230214153906575'!G125/'STP-20230214153906575'!H125</f>
        <v>30655.069981906257</v>
      </c>
      <c r="D125" s="8">
        <f t="shared" si="1"/>
        <v>871520.42070857389</v>
      </c>
    </row>
    <row r="126" spans="1:4" x14ac:dyDescent="0.25">
      <c r="A126" s="1">
        <v>44682</v>
      </c>
      <c r="B126" s="4">
        <f>'STP-20230214153906575'!F126/'STP-20230214153906575'!H126</f>
        <v>862984.35866297211</v>
      </c>
      <c r="C126" s="4">
        <f>'STP-20230214153906575'!G126/'STP-20230214153906575'!H126</f>
        <v>31900.388020986848</v>
      </c>
      <c r="D126" s="8">
        <f t="shared" si="1"/>
        <v>894884.74668395892</v>
      </c>
    </row>
    <row r="127" spans="1:4" x14ac:dyDescent="0.25">
      <c r="A127" s="1">
        <v>44713</v>
      </c>
      <c r="B127" s="4">
        <f>'STP-20230214153906575'!F127/'STP-20230214153906575'!H127</f>
        <v>871525.07927546441</v>
      </c>
      <c r="C127" s="4">
        <f>'STP-20230214153906575'!G127/'STP-20230214153906575'!H127</f>
        <v>33212.16325570453</v>
      </c>
      <c r="D127" s="8">
        <f t="shared" si="1"/>
        <v>904737.24253116897</v>
      </c>
    </row>
    <row r="128" spans="1:4" x14ac:dyDescent="0.25">
      <c r="A128" s="1">
        <v>44743</v>
      </c>
      <c r="B128" s="4">
        <f>'STP-20230214153906575'!F128/'STP-20230214153906575'!H128</f>
        <v>891007.3820936149</v>
      </c>
      <c r="C128" s="4">
        <f>'STP-20230214153906575'!G128/'STP-20230214153906575'!H128</f>
        <v>33517.53807917628</v>
      </c>
      <c r="D128" s="8">
        <f t="shared" si="1"/>
        <v>924524.92017279123</v>
      </c>
    </row>
    <row r="129" spans="1:5" x14ac:dyDescent="0.25">
      <c r="A129" s="1">
        <v>44774</v>
      </c>
      <c r="B129" s="4">
        <f>'STP-20230214153906575'!F129/'STP-20230214153906575'!H129</f>
        <v>896804.55449760472</v>
      </c>
      <c r="C129" s="4">
        <f>'STP-20230214153906575'!G129/'STP-20230214153906575'!H129</f>
        <v>34137.902418830199</v>
      </c>
      <c r="D129" s="8">
        <f t="shared" si="1"/>
        <v>930942.45691643492</v>
      </c>
    </row>
    <row r="130" spans="1:5" x14ac:dyDescent="0.25">
      <c r="A130" s="1">
        <v>44805</v>
      </c>
      <c r="B130" s="4">
        <f>'STP-20230214153906575'!F130/'STP-20230214153906575'!H130</f>
        <v>904763.02233484574</v>
      </c>
      <c r="C130" s="4">
        <f>'STP-20230214153906575'!G130/'STP-20230214153906575'!H130</f>
        <v>35111.927868466024</v>
      </c>
      <c r="D130" s="8">
        <f t="shared" si="1"/>
        <v>939874.95020331175</v>
      </c>
    </row>
    <row r="131" spans="1:5" x14ac:dyDescent="0.25">
      <c r="A131" s="1">
        <v>44835</v>
      </c>
      <c r="B131" s="4">
        <f>'STP-20230214153906575'!F131/'STP-20230214153906575'!H131</f>
        <v>912811.808739634</v>
      </c>
      <c r="C131" s="4">
        <f>'STP-20230214153906575'!G131/'STP-20230214153906575'!H131</f>
        <v>35914.345115567834</v>
      </c>
      <c r="D131" s="8">
        <f t="shared" ref="D131:D133" si="2">C131+B131</f>
        <v>948726.15385520179</v>
      </c>
    </row>
    <row r="132" spans="1:5" x14ac:dyDescent="0.25">
      <c r="A132" s="1">
        <v>44866</v>
      </c>
      <c r="B132" s="4">
        <f>'STP-20230214153906575'!F132/'STP-20230214153906575'!H132</f>
        <v>919058.55916500522</v>
      </c>
      <c r="C132" s="4">
        <f>'STP-20230214153906575'!G132/'STP-20230214153906575'!H132</f>
        <v>36879.199249442943</v>
      </c>
      <c r="D132" s="8">
        <f t="shared" si="2"/>
        <v>955937.75841444812</v>
      </c>
    </row>
    <row r="133" spans="1:5" x14ac:dyDescent="0.25">
      <c r="A133" s="1">
        <v>44896</v>
      </c>
      <c r="B133" s="4">
        <f>'STP-20230214153906575'!F133/'STP-20230214153906575'!H133</f>
        <v>929543</v>
      </c>
      <c r="C133" s="4">
        <f>'STP-20230214153906575'!G133/'STP-20230214153906575'!H133</f>
        <v>37033</v>
      </c>
      <c r="D133" s="9">
        <f t="shared" si="2"/>
        <v>966576</v>
      </c>
      <c r="E133" s="6">
        <f>(D133-D13)/D13</f>
        <v>1.0115646347980873</v>
      </c>
    </row>
    <row r="134" spans="1:5" x14ac:dyDescent="0.25">
      <c r="A134" s="1">
        <v>44927</v>
      </c>
    </row>
    <row r="135" spans="1:5" x14ac:dyDescent="0.25">
      <c r="C135" s="12">
        <f>C133/(C133+D133)</f>
        <v>3.6899828518875376E-2</v>
      </c>
      <c r="D135" s="12">
        <f>D133/(D133+C133)</f>
        <v>0.96310017148112459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BC460-6DFA-42A4-8558-2ADC0A8DF1D4}">
  <dimension ref="A1:B8"/>
  <sheetViews>
    <sheetView zoomScale="140" zoomScaleNormal="140" workbookViewId="0">
      <selection activeCell="M7" sqref="M7"/>
    </sheetView>
  </sheetViews>
  <sheetFormatPr defaultRowHeight="15" x14ac:dyDescent="0.25"/>
  <cols>
    <col min="1" max="1" width="23.140625" bestFit="1" customWidth="1"/>
  </cols>
  <sheetData>
    <row r="1" spans="1:2" x14ac:dyDescent="0.25">
      <c r="A1" s="15" t="s">
        <v>36</v>
      </c>
      <c r="B1" s="16" t="s">
        <v>37</v>
      </c>
    </row>
    <row r="2" spans="1:2" x14ac:dyDescent="0.25">
      <c r="A2" s="13" t="s">
        <v>30</v>
      </c>
      <c r="B2" s="14">
        <v>0.54</v>
      </c>
    </row>
    <row r="3" spans="1:2" x14ac:dyDescent="0.25">
      <c r="A3" s="13" t="s">
        <v>31</v>
      </c>
      <c r="B3" s="14">
        <v>0.22</v>
      </c>
    </row>
    <row r="4" spans="1:2" x14ac:dyDescent="0.25">
      <c r="A4" s="13" t="s">
        <v>32</v>
      </c>
      <c r="B4" s="14">
        <v>0.12</v>
      </c>
    </row>
    <row r="5" spans="1:2" x14ac:dyDescent="0.25">
      <c r="A5" s="13" t="s">
        <v>33</v>
      </c>
      <c r="B5" s="14">
        <v>0.05</v>
      </c>
    </row>
    <row r="6" spans="1:2" x14ac:dyDescent="0.25">
      <c r="A6" s="14" t="s">
        <v>34</v>
      </c>
      <c r="B6" s="14">
        <v>0.03</v>
      </c>
    </row>
    <row r="7" spans="1:2" x14ac:dyDescent="0.25">
      <c r="A7" s="14" t="s">
        <v>35</v>
      </c>
      <c r="B7" s="14">
        <v>0.04</v>
      </c>
    </row>
    <row r="8" spans="1:2" x14ac:dyDescent="0.25">
      <c r="A8" s="13" t="s">
        <v>18</v>
      </c>
      <c r="B8" s="14">
        <f>SUM(B2:B7)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3023-AF18-40E4-9810-96906B3C51C9}">
  <dimension ref="A1:J132"/>
  <sheetViews>
    <sheetView topLeftCell="E1" workbookViewId="0">
      <selection activeCell="P10" sqref="P10"/>
    </sheetView>
  </sheetViews>
  <sheetFormatPr defaultRowHeight="15" x14ac:dyDescent="0.25"/>
  <cols>
    <col min="1" max="1" width="7.28515625" bestFit="1" customWidth="1"/>
    <col min="2" max="7" width="29.42578125" customWidth="1"/>
    <col min="17" max="17" width="9.7109375" customWidth="1"/>
  </cols>
  <sheetData>
    <row r="1" spans="1:10" ht="90" x14ac:dyDescent="0.25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0</v>
      </c>
      <c r="I1" s="3" t="s">
        <v>10</v>
      </c>
      <c r="J1" s="3" t="s">
        <v>9</v>
      </c>
    </row>
    <row r="2" spans="1:10" x14ac:dyDescent="0.25">
      <c r="A2" s="1">
        <v>40940</v>
      </c>
      <c r="B2">
        <v>8.98</v>
      </c>
      <c r="C2">
        <v>10.68</v>
      </c>
      <c r="D2">
        <v>10.11</v>
      </c>
      <c r="E2">
        <v>17.34</v>
      </c>
      <c r="F2">
        <v>7.98</v>
      </c>
      <c r="G2">
        <v>9.3000000000000007</v>
      </c>
      <c r="H2" s="1">
        <v>40940</v>
      </c>
      <c r="I2" s="10">
        <v>10.11</v>
      </c>
      <c r="J2" s="10">
        <v>9.3000000000000007</v>
      </c>
    </row>
    <row r="3" spans="1:10" x14ac:dyDescent="0.25">
      <c r="A3" s="1">
        <v>40969</v>
      </c>
      <c r="B3">
        <v>12.38</v>
      </c>
      <c r="C3">
        <v>10.029999999999999</v>
      </c>
      <c r="D3">
        <v>10.81</v>
      </c>
      <c r="E3">
        <v>16.91</v>
      </c>
      <c r="F3">
        <v>7.92</v>
      </c>
      <c r="G3">
        <v>9.19</v>
      </c>
      <c r="H3" s="1">
        <v>40969</v>
      </c>
      <c r="I3" s="10">
        <v>10.81</v>
      </c>
      <c r="J3" s="10">
        <v>9.19</v>
      </c>
    </row>
    <row r="4" spans="1:10" x14ac:dyDescent="0.25">
      <c r="A4" s="1">
        <v>41000</v>
      </c>
      <c r="B4">
        <v>11.87</v>
      </c>
      <c r="C4">
        <v>10.56</v>
      </c>
      <c r="D4">
        <v>11</v>
      </c>
      <c r="E4">
        <v>15.97</v>
      </c>
      <c r="F4">
        <v>7.79</v>
      </c>
      <c r="G4">
        <v>8.94</v>
      </c>
      <c r="H4" s="1">
        <v>41000</v>
      </c>
      <c r="I4" s="10">
        <v>11</v>
      </c>
      <c r="J4" s="10">
        <v>8.94</v>
      </c>
    </row>
    <row r="5" spans="1:10" x14ac:dyDescent="0.25">
      <c r="A5" s="1">
        <v>41030</v>
      </c>
      <c r="B5">
        <v>7.04</v>
      </c>
      <c r="C5">
        <v>10.82</v>
      </c>
      <c r="D5">
        <v>9.52</v>
      </c>
      <c r="E5">
        <v>14.08</v>
      </c>
      <c r="F5">
        <v>7.72</v>
      </c>
      <c r="G5">
        <v>8.61</v>
      </c>
      <c r="H5" s="1">
        <v>41030</v>
      </c>
      <c r="I5" s="10">
        <v>9.52</v>
      </c>
      <c r="J5" s="10">
        <v>8.61</v>
      </c>
    </row>
    <row r="6" spans="1:10" x14ac:dyDescent="0.25">
      <c r="A6" s="1">
        <v>41061</v>
      </c>
      <c r="B6">
        <v>10.050000000000001</v>
      </c>
      <c r="C6">
        <v>10.26</v>
      </c>
      <c r="D6">
        <v>10.19</v>
      </c>
      <c r="E6">
        <v>12.34</v>
      </c>
      <c r="F6">
        <v>7.35</v>
      </c>
      <c r="G6">
        <v>8.0399999999999991</v>
      </c>
      <c r="H6" s="1">
        <v>41061</v>
      </c>
      <c r="I6" s="10">
        <v>10.19</v>
      </c>
      <c r="J6" s="10">
        <v>8.0399999999999991</v>
      </c>
    </row>
    <row r="7" spans="1:10" x14ac:dyDescent="0.25">
      <c r="A7" s="1">
        <v>41091</v>
      </c>
      <c r="B7">
        <v>7.71</v>
      </c>
      <c r="C7">
        <v>10.32</v>
      </c>
      <c r="D7">
        <v>9.3800000000000008</v>
      </c>
      <c r="E7">
        <v>12.06</v>
      </c>
      <c r="F7">
        <v>7.35</v>
      </c>
      <c r="G7">
        <v>8</v>
      </c>
      <c r="H7" s="1">
        <v>41091</v>
      </c>
      <c r="I7" s="10">
        <v>9.3800000000000008</v>
      </c>
      <c r="J7" s="10">
        <v>8</v>
      </c>
    </row>
    <row r="8" spans="1:10" x14ac:dyDescent="0.25">
      <c r="A8" s="1">
        <v>41122</v>
      </c>
      <c r="B8">
        <v>10.66</v>
      </c>
      <c r="C8">
        <v>10.15</v>
      </c>
      <c r="D8">
        <v>10.34</v>
      </c>
      <c r="E8">
        <v>12.5</v>
      </c>
      <c r="F8">
        <v>7.17</v>
      </c>
      <c r="G8">
        <v>7.92</v>
      </c>
      <c r="H8" s="1">
        <v>41122</v>
      </c>
      <c r="I8" s="10">
        <v>10.34</v>
      </c>
      <c r="J8" s="10">
        <v>7.92</v>
      </c>
    </row>
    <row r="9" spans="1:10" x14ac:dyDescent="0.25">
      <c r="A9" s="1">
        <v>41153</v>
      </c>
      <c r="B9">
        <v>10.78</v>
      </c>
      <c r="C9">
        <v>10.33</v>
      </c>
      <c r="D9">
        <v>10.49</v>
      </c>
      <c r="E9">
        <v>13.25</v>
      </c>
      <c r="F9">
        <v>7.27</v>
      </c>
      <c r="G9">
        <v>8.1199999999999992</v>
      </c>
      <c r="H9" s="1">
        <v>41153</v>
      </c>
      <c r="I9" s="10">
        <v>10.49</v>
      </c>
      <c r="J9" s="10">
        <v>8.1199999999999992</v>
      </c>
    </row>
    <row r="10" spans="1:10" x14ac:dyDescent="0.25">
      <c r="A10" s="1">
        <v>41183</v>
      </c>
      <c r="B10">
        <v>10.93</v>
      </c>
      <c r="C10">
        <v>10.02</v>
      </c>
      <c r="D10">
        <v>10.36</v>
      </c>
      <c r="E10">
        <v>13.29</v>
      </c>
      <c r="F10">
        <v>7.15</v>
      </c>
      <c r="G10">
        <v>8.0299999999999994</v>
      </c>
      <c r="H10" s="1">
        <v>41183</v>
      </c>
      <c r="I10" s="10">
        <v>10.36</v>
      </c>
      <c r="J10" s="10">
        <v>8.0299999999999994</v>
      </c>
    </row>
    <row r="11" spans="1:10" x14ac:dyDescent="0.25">
      <c r="A11" s="1">
        <v>41214</v>
      </c>
      <c r="B11">
        <v>10.66</v>
      </c>
      <c r="C11">
        <v>9.91</v>
      </c>
      <c r="D11">
        <v>10.199999999999999</v>
      </c>
      <c r="E11">
        <v>13.44</v>
      </c>
      <c r="F11">
        <v>7.02</v>
      </c>
      <c r="G11">
        <v>7.94</v>
      </c>
      <c r="H11" s="1">
        <v>41214</v>
      </c>
      <c r="I11" s="10">
        <v>10.199999999999999</v>
      </c>
      <c r="J11" s="10">
        <v>7.94</v>
      </c>
    </row>
    <row r="12" spans="1:10" x14ac:dyDescent="0.25">
      <c r="A12" s="1">
        <v>41244</v>
      </c>
      <c r="B12">
        <v>10.220000000000001</v>
      </c>
      <c r="C12">
        <v>9.8800000000000008</v>
      </c>
      <c r="D12">
        <v>10.01</v>
      </c>
      <c r="E12">
        <v>12.96</v>
      </c>
      <c r="F12">
        <v>7.01</v>
      </c>
      <c r="G12">
        <v>7.87</v>
      </c>
      <c r="H12" s="1">
        <v>41244</v>
      </c>
      <c r="I12" s="10">
        <v>10.01</v>
      </c>
      <c r="J12" s="10">
        <v>7.87</v>
      </c>
    </row>
    <row r="13" spans="1:10" x14ac:dyDescent="0.25">
      <c r="A13" s="1">
        <v>41275</v>
      </c>
      <c r="B13">
        <v>10.52</v>
      </c>
      <c r="C13">
        <v>9.76</v>
      </c>
      <c r="D13">
        <v>10.06</v>
      </c>
      <c r="E13">
        <v>12.88</v>
      </c>
      <c r="F13">
        <v>7.1</v>
      </c>
      <c r="G13">
        <v>7.94</v>
      </c>
      <c r="H13" s="1">
        <v>41275</v>
      </c>
      <c r="I13" s="10">
        <v>10.06</v>
      </c>
      <c r="J13" s="10">
        <v>7.94</v>
      </c>
    </row>
    <row r="14" spans="1:10" x14ac:dyDescent="0.25">
      <c r="A14" s="1">
        <v>41306</v>
      </c>
      <c r="B14">
        <v>10.43</v>
      </c>
      <c r="C14">
        <v>9.86</v>
      </c>
      <c r="D14">
        <v>10.09</v>
      </c>
      <c r="E14">
        <v>12.67</v>
      </c>
      <c r="F14">
        <v>6.84</v>
      </c>
      <c r="G14">
        <v>7.69</v>
      </c>
      <c r="H14" s="1">
        <v>41306</v>
      </c>
      <c r="I14" s="10">
        <v>10.09</v>
      </c>
      <c r="J14" s="10">
        <v>7.69</v>
      </c>
    </row>
    <row r="15" spans="1:10" x14ac:dyDescent="0.25">
      <c r="A15" s="1">
        <v>41334</v>
      </c>
      <c r="B15">
        <v>10.76</v>
      </c>
      <c r="C15">
        <v>10.09</v>
      </c>
      <c r="D15">
        <v>10.36</v>
      </c>
      <c r="E15">
        <v>12.28</v>
      </c>
      <c r="F15">
        <v>6.91</v>
      </c>
      <c r="G15">
        <v>7.7</v>
      </c>
      <c r="H15" s="1">
        <v>41334</v>
      </c>
      <c r="I15" s="10">
        <v>10.36</v>
      </c>
      <c r="J15" s="10">
        <v>7.7</v>
      </c>
    </row>
    <row r="16" spans="1:10" x14ac:dyDescent="0.25">
      <c r="A16" s="1">
        <v>41365</v>
      </c>
      <c r="B16">
        <v>10</v>
      </c>
      <c r="C16">
        <v>9.76</v>
      </c>
      <c r="D16">
        <v>9.86</v>
      </c>
      <c r="E16">
        <v>12.24</v>
      </c>
      <c r="F16">
        <v>7.08</v>
      </c>
      <c r="G16">
        <v>7.85</v>
      </c>
      <c r="H16" s="1">
        <v>41365</v>
      </c>
      <c r="I16" s="10">
        <v>9.86</v>
      </c>
      <c r="J16" s="10">
        <v>7.85</v>
      </c>
    </row>
    <row r="17" spans="1:10" x14ac:dyDescent="0.25">
      <c r="A17" s="1">
        <v>41395</v>
      </c>
      <c r="B17">
        <v>10.45</v>
      </c>
      <c r="C17">
        <v>9.98</v>
      </c>
      <c r="D17">
        <v>10.17</v>
      </c>
      <c r="E17">
        <v>11.99</v>
      </c>
      <c r="F17">
        <v>7.05</v>
      </c>
      <c r="G17">
        <v>7.79</v>
      </c>
      <c r="H17" s="1">
        <v>41395</v>
      </c>
      <c r="I17" s="10">
        <v>10.17</v>
      </c>
      <c r="J17" s="10">
        <v>7.79</v>
      </c>
    </row>
    <row r="18" spans="1:10" x14ac:dyDescent="0.25">
      <c r="A18" s="1">
        <v>41426</v>
      </c>
      <c r="B18">
        <v>10.45</v>
      </c>
      <c r="C18">
        <v>9.92</v>
      </c>
      <c r="D18">
        <v>10.14</v>
      </c>
      <c r="E18">
        <v>11.93</v>
      </c>
      <c r="F18">
        <v>7.07</v>
      </c>
      <c r="G18">
        <v>7.81</v>
      </c>
      <c r="H18" s="1">
        <v>41426</v>
      </c>
      <c r="I18" s="10">
        <v>10.14</v>
      </c>
      <c r="J18" s="10">
        <v>7.81</v>
      </c>
    </row>
    <row r="19" spans="1:10" x14ac:dyDescent="0.25">
      <c r="A19" s="1">
        <v>41456</v>
      </c>
      <c r="B19">
        <v>12.24</v>
      </c>
      <c r="C19">
        <v>10.11</v>
      </c>
      <c r="D19">
        <v>11.01</v>
      </c>
      <c r="E19">
        <v>12.34</v>
      </c>
      <c r="F19">
        <v>7.17</v>
      </c>
      <c r="G19">
        <v>7.97</v>
      </c>
      <c r="H19" s="1">
        <v>41456</v>
      </c>
      <c r="I19" s="10">
        <v>11.01</v>
      </c>
      <c r="J19" s="10">
        <v>7.97</v>
      </c>
    </row>
    <row r="20" spans="1:10" x14ac:dyDescent="0.25">
      <c r="A20" s="1">
        <v>41487</v>
      </c>
      <c r="B20">
        <v>10.01</v>
      </c>
      <c r="C20">
        <v>10.220000000000001</v>
      </c>
      <c r="D20">
        <v>10.119999999999999</v>
      </c>
      <c r="E20">
        <v>12.34</v>
      </c>
      <c r="F20">
        <v>7.29</v>
      </c>
      <c r="G20">
        <v>8.08</v>
      </c>
      <c r="H20" s="1">
        <v>41487</v>
      </c>
      <c r="I20" s="10">
        <v>10.119999999999999</v>
      </c>
      <c r="J20" s="10">
        <v>8.08</v>
      </c>
    </row>
    <row r="21" spans="1:10" x14ac:dyDescent="0.25">
      <c r="A21" s="1">
        <v>41518</v>
      </c>
      <c r="B21">
        <v>10.67</v>
      </c>
      <c r="C21">
        <v>10.15</v>
      </c>
      <c r="D21">
        <v>10.38</v>
      </c>
      <c r="E21">
        <v>12.57</v>
      </c>
      <c r="F21">
        <v>7.55</v>
      </c>
      <c r="G21">
        <v>8.35</v>
      </c>
      <c r="H21" s="1">
        <v>41518</v>
      </c>
      <c r="I21" s="10">
        <v>10.38</v>
      </c>
      <c r="J21" s="10">
        <v>8.35</v>
      </c>
    </row>
    <row r="22" spans="1:10" x14ac:dyDescent="0.25">
      <c r="A22" s="1">
        <v>41548</v>
      </c>
      <c r="B22">
        <v>13.11</v>
      </c>
      <c r="C22">
        <v>10.6</v>
      </c>
      <c r="D22">
        <v>11.71</v>
      </c>
      <c r="E22">
        <v>12.84</v>
      </c>
      <c r="F22">
        <v>7.91</v>
      </c>
      <c r="G22">
        <v>8.68</v>
      </c>
      <c r="H22" s="1">
        <v>41548</v>
      </c>
      <c r="I22" s="10">
        <v>11.71</v>
      </c>
      <c r="J22" s="10">
        <v>8.68</v>
      </c>
    </row>
    <row r="23" spans="1:10" x14ac:dyDescent="0.25">
      <c r="A23" s="1">
        <v>41579</v>
      </c>
      <c r="B23">
        <v>11.46</v>
      </c>
      <c r="C23">
        <v>10.48</v>
      </c>
      <c r="D23">
        <v>10.92</v>
      </c>
      <c r="E23">
        <v>14</v>
      </c>
      <c r="F23">
        <v>7.84</v>
      </c>
      <c r="G23">
        <v>8.8000000000000007</v>
      </c>
      <c r="H23" s="1">
        <v>41579</v>
      </c>
      <c r="I23" s="10">
        <v>10.92</v>
      </c>
      <c r="J23" s="10">
        <v>8.8000000000000007</v>
      </c>
    </row>
    <row r="24" spans="1:10" x14ac:dyDescent="0.25">
      <c r="A24" s="1">
        <v>41609</v>
      </c>
      <c r="B24">
        <v>11.48</v>
      </c>
      <c r="C24">
        <v>10.32</v>
      </c>
      <c r="D24">
        <v>10.84</v>
      </c>
      <c r="E24">
        <v>13.91</v>
      </c>
      <c r="F24">
        <v>7.89</v>
      </c>
      <c r="G24">
        <v>8.82</v>
      </c>
      <c r="H24" s="1">
        <v>41609</v>
      </c>
      <c r="I24" s="10">
        <v>10.84</v>
      </c>
      <c r="J24" s="10">
        <v>8.82</v>
      </c>
    </row>
    <row r="25" spans="1:10" x14ac:dyDescent="0.25">
      <c r="A25" s="1">
        <v>41640</v>
      </c>
      <c r="B25">
        <v>11.37</v>
      </c>
      <c r="C25">
        <v>11.05</v>
      </c>
      <c r="D25">
        <v>11.19</v>
      </c>
      <c r="E25">
        <v>15.16</v>
      </c>
      <c r="F25">
        <v>8.49</v>
      </c>
      <c r="G25">
        <v>9.52</v>
      </c>
      <c r="H25" s="1">
        <v>41640</v>
      </c>
      <c r="I25" s="10">
        <v>11.19</v>
      </c>
      <c r="J25" s="10">
        <v>9.52</v>
      </c>
    </row>
    <row r="26" spans="1:10" x14ac:dyDescent="0.25">
      <c r="A26" s="1">
        <v>41671</v>
      </c>
      <c r="B26">
        <v>9.85</v>
      </c>
      <c r="C26">
        <v>9.85</v>
      </c>
      <c r="D26">
        <v>9.85</v>
      </c>
      <c r="E26">
        <v>14.48</v>
      </c>
      <c r="F26">
        <v>7.7</v>
      </c>
      <c r="G26">
        <v>8.74</v>
      </c>
      <c r="H26" s="1">
        <v>41671</v>
      </c>
      <c r="I26" s="10">
        <v>9.85</v>
      </c>
      <c r="J26" s="10">
        <v>8.74</v>
      </c>
    </row>
    <row r="27" spans="1:10" x14ac:dyDescent="0.25">
      <c r="A27" s="1">
        <v>41699</v>
      </c>
      <c r="B27">
        <v>11.09</v>
      </c>
      <c r="C27">
        <v>10.57</v>
      </c>
      <c r="D27">
        <v>10.81</v>
      </c>
      <c r="E27">
        <v>16.68</v>
      </c>
      <c r="F27">
        <v>8.5299999999999994</v>
      </c>
      <c r="G27">
        <v>9.7899999999999991</v>
      </c>
      <c r="H27" s="1">
        <v>41699</v>
      </c>
      <c r="I27" s="10">
        <v>10.81</v>
      </c>
      <c r="J27" s="10">
        <v>9.7899999999999991</v>
      </c>
    </row>
    <row r="28" spans="1:10" x14ac:dyDescent="0.25">
      <c r="A28" s="1">
        <v>41730</v>
      </c>
      <c r="B28">
        <v>11.93</v>
      </c>
      <c r="C28">
        <v>9.9700000000000006</v>
      </c>
      <c r="D28">
        <v>10.88</v>
      </c>
      <c r="E28">
        <v>15.69</v>
      </c>
      <c r="F28">
        <v>8</v>
      </c>
      <c r="G28">
        <v>9.19</v>
      </c>
      <c r="H28" s="1">
        <v>41730</v>
      </c>
      <c r="I28" s="10">
        <v>10.88</v>
      </c>
      <c r="J28" s="10">
        <v>9.19</v>
      </c>
    </row>
    <row r="29" spans="1:10" x14ac:dyDescent="0.25">
      <c r="A29" s="1">
        <v>41760</v>
      </c>
      <c r="B29">
        <v>11.3</v>
      </c>
      <c r="C29">
        <v>10.78</v>
      </c>
      <c r="D29">
        <v>11.03</v>
      </c>
      <c r="E29">
        <v>14.19</v>
      </c>
      <c r="F29">
        <v>8.68</v>
      </c>
      <c r="G29">
        <v>9.5299999999999994</v>
      </c>
      <c r="H29" s="1">
        <v>41760</v>
      </c>
      <c r="I29" s="10">
        <v>11.03</v>
      </c>
      <c r="J29" s="10">
        <v>9.5299999999999994</v>
      </c>
    </row>
    <row r="30" spans="1:10" x14ac:dyDescent="0.25">
      <c r="A30" s="1">
        <v>41791</v>
      </c>
      <c r="B30">
        <v>11.89</v>
      </c>
      <c r="C30">
        <v>10.52</v>
      </c>
      <c r="D30">
        <v>11.19</v>
      </c>
      <c r="E30">
        <v>13.73</v>
      </c>
      <c r="F30">
        <v>8.41</v>
      </c>
      <c r="G30">
        <v>9.23</v>
      </c>
      <c r="H30" s="1">
        <v>41791</v>
      </c>
      <c r="I30" s="10">
        <v>11.19</v>
      </c>
      <c r="J30" s="10">
        <v>9.23</v>
      </c>
    </row>
    <row r="31" spans="1:10" x14ac:dyDescent="0.25">
      <c r="A31" s="1">
        <v>41821</v>
      </c>
      <c r="B31">
        <v>11.64</v>
      </c>
      <c r="C31">
        <v>10.91</v>
      </c>
      <c r="D31">
        <v>11.27</v>
      </c>
      <c r="E31">
        <v>14.21</v>
      </c>
      <c r="F31">
        <v>8.8800000000000008</v>
      </c>
      <c r="G31">
        <v>9.6999999999999993</v>
      </c>
      <c r="H31" s="1">
        <v>41821</v>
      </c>
      <c r="I31" s="10">
        <v>11.27</v>
      </c>
      <c r="J31" s="10">
        <v>9.6999999999999993</v>
      </c>
    </row>
    <row r="32" spans="1:10" x14ac:dyDescent="0.25">
      <c r="A32" s="1">
        <v>41852</v>
      </c>
      <c r="B32">
        <v>10.94</v>
      </c>
      <c r="C32">
        <v>10.85</v>
      </c>
      <c r="D32">
        <v>10.89</v>
      </c>
      <c r="E32">
        <v>13.89</v>
      </c>
      <c r="F32">
        <v>8.82</v>
      </c>
      <c r="G32">
        <v>9.59</v>
      </c>
      <c r="H32" s="1">
        <v>41852</v>
      </c>
      <c r="I32" s="10">
        <v>10.89</v>
      </c>
      <c r="J32" s="10">
        <v>9.59</v>
      </c>
    </row>
    <row r="33" spans="1:10" x14ac:dyDescent="0.25">
      <c r="A33" s="1">
        <v>41883</v>
      </c>
      <c r="B33">
        <v>11.52</v>
      </c>
      <c r="C33">
        <v>10.8</v>
      </c>
      <c r="D33">
        <v>11.16</v>
      </c>
      <c r="E33">
        <v>13.52</v>
      </c>
      <c r="F33">
        <v>8.7200000000000006</v>
      </c>
      <c r="G33">
        <v>9.4499999999999993</v>
      </c>
      <c r="H33" s="1">
        <v>41883</v>
      </c>
      <c r="I33" s="10">
        <v>11.16</v>
      </c>
      <c r="J33" s="10">
        <v>9.4499999999999993</v>
      </c>
    </row>
    <row r="34" spans="1:10" x14ac:dyDescent="0.25">
      <c r="A34" s="1">
        <v>41913</v>
      </c>
      <c r="B34">
        <v>11.37</v>
      </c>
      <c r="C34">
        <v>10.83</v>
      </c>
      <c r="D34">
        <v>11.08</v>
      </c>
      <c r="E34">
        <v>13.33</v>
      </c>
      <c r="F34">
        <v>8.76</v>
      </c>
      <c r="G34">
        <v>9.4499999999999993</v>
      </c>
      <c r="H34" s="1">
        <v>41913</v>
      </c>
      <c r="I34" s="10">
        <v>11.08</v>
      </c>
      <c r="J34" s="10">
        <v>9.4499999999999993</v>
      </c>
    </row>
    <row r="35" spans="1:10" x14ac:dyDescent="0.25">
      <c r="A35" s="1">
        <v>41944</v>
      </c>
      <c r="B35">
        <v>10.77</v>
      </c>
      <c r="C35">
        <v>10.77</v>
      </c>
      <c r="D35">
        <v>10.77</v>
      </c>
      <c r="E35">
        <v>13.33</v>
      </c>
      <c r="F35">
        <v>8.56</v>
      </c>
      <c r="G35">
        <v>9.27</v>
      </c>
      <c r="H35" s="1">
        <v>41944</v>
      </c>
      <c r="I35" s="10">
        <v>10.77</v>
      </c>
      <c r="J35" s="10">
        <v>9.27</v>
      </c>
    </row>
    <row r="36" spans="1:10" x14ac:dyDescent="0.25">
      <c r="A36" s="1">
        <v>41974</v>
      </c>
      <c r="B36">
        <v>10.74</v>
      </c>
      <c r="C36">
        <v>10.58</v>
      </c>
      <c r="D36">
        <v>10.65</v>
      </c>
      <c r="E36">
        <v>12.15</v>
      </c>
      <c r="F36">
        <v>8.39</v>
      </c>
      <c r="G36">
        <v>8.9600000000000009</v>
      </c>
      <c r="H36" s="1">
        <v>41974</v>
      </c>
      <c r="I36" s="10">
        <v>10.65</v>
      </c>
      <c r="J36" s="10">
        <v>8.9600000000000009</v>
      </c>
    </row>
    <row r="37" spans="1:10" x14ac:dyDescent="0.25">
      <c r="A37" s="1">
        <v>42005</v>
      </c>
      <c r="B37">
        <v>10.99</v>
      </c>
      <c r="C37">
        <v>10.96</v>
      </c>
      <c r="D37">
        <v>10.97</v>
      </c>
      <c r="E37">
        <v>12.47</v>
      </c>
      <c r="F37">
        <v>8.81</v>
      </c>
      <c r="G37">
        <v>9.3699999999999992</v>
      </c>
      <c r="H37" s="1">
        <v>42005</v>
      </c>
      <c r="I37" s="10">
        <v>10.97</v>
      </c>
      <c r="J37" s="10">
        <v>9.3699999999999992</v>
      </c>
    </row>
    <row r="38" spans="1:10" x14ac:dyDescent="0.25">
      <c r="A38" s="1">
        <v>42036</v>
      </c>
      <c r="B38">
        <v>10.119999999999999</v>
      </c>
      <c r="C38">
        <v>10.23</v>
      </c>
      <c r="D38">
        <v>10.17</v>
      </c>
      <c r="E38">
        <v>12.96</v>
      </c>
      <c r="F38">
        <v>8.1</v>
      </c>
      <c r="G38">
        <v>8.83</v>
      </c>
      <c r="H38" s="1">
        <v>42036</v>
      </c>
      <c r="I38" s="10">
        <v>10.17</v>
      </c>
      <c r="J38" s="10">
        <v>8.83</v>
      </c>
    </row>
    <row r="39" spans="1:10" x14ac:dyDescent="0.25">
      <c r="A39" s="1">
        <v>42064</v>
      </c>
      <c r="B39">
        <v>11.53</v>
      </c>
      <c r="C39">
        <v>11.22</v>
      </c>
      <c r="D39">
        <v>11.37</v>
      </c>
      <c r="E39">
        <v>13.33</v>
      </c>
      <c r="F39">
        <v>9.24</v>
      </c>
      <c r="G39">
        <v>9.85</v>
      </c>
      <c r="H39" s="1">
        <v>42064</v>
      </c>
      <c r="I39" s="10">
        <v>11.37</v>
      </c>
      <c r="J39" s="10">
        <v>9.85</v>
      </c>
    </row>
    <row r="40" spans="1:10" x14ac:dyDescent="0.25">
      <c r="A40" s="1">
        <v>42095</v>
      </c>
      <c r="B40">
        <v>11.32</v>
      </c>
      <c r="C40">
        <v>10.86</v>
      </c>
      <c r="D40">
        <v>11.09</v>
      </c>
      <c r="E40">
        <v>13.07</v>
      </c>
      <c r="F40">
        <v>9.1999999999999993</v>
      </c>
      <c r="G40">
        <v>9.7799999999999994</v>
      </c>
      <c r="H40" s="1">
        <v>42095</v>
      </c>
      <c r="I40" s="10">
        <v>11.09</v>
      </c>
      <c r="J40" s="10">
        <v>9.7799999999999994</v>
      </c>
    </row>
    <row r="41" spans="1:10" x14ac:dyDescent="0.25">
      <c r="A41" s="1">
        <v>42125</v>
      </c>
      <c r="B41">
        <v>11.81</v>
      </c>
      <c r="C41">
        <v>11.77</v>
      </c>
      <c r="D41">
        <v>11.79</v>
      </c>
      <c r="E41">
        <v>14.16</v>
      </c>
      <c r="F41">
        <v>9.4499999999999993</v>
      </c>
      <c r="G41">
        <v>10.15</v>
      </c>
      <c r="H41" s="1">
        <v>42125</v>
      </c>
      <c r="I41" s="10">
        <v>11.79</v>
      </c>
      <c r="J41" s="10">
        <v>10.15</v>
      </c>
    </row>
    <row r="42" spans="1:10" x14ac:dyDescent="0.25">
      <c r="A42" s="1">
        <v>42156</v>
      </c>
      <c r="B42">
        <v>12.57</v>
      </c>
      <c r="C42">
        <v>11.97</v>
      </c>
      <c r="D42">
        <v>12.29</v>
      </c>
      <c r="E42">
        <v>14.7</v>
      </c>
      <c r="F42">
        <v>9.73</v>
      </c>
      <c r="G42">
        <v>10.46</v>
      </c>
      <c r="H42" s="1">
        <v>42156</v>
      </c>
      <c r="I42" s="10">
        <v>12.29</v>
      </c>
      <c r="J42" s="10">
        <v>10.46</v>
      </c>
    </row>
    <row r="43" spans="1:10" x14ac:dyDescent="0.25">
      <c r="A43" s="1">
        <v>42186</v>
      </c>
      <c r="B43">
        <v>12.58</v>
      </c>
      <c r="C43">
        <v>12.34</v>
      </c>
      <c r="D43">
        <v>12.47</v>
      </c>
      <c r="E43">
        <v>14.87</v>
      </c>
      <c r="F43">
        <v>10.08</v>
      </c>
      <c r="G43">
        <v>10.78</v>
      </c>
      <c r="H43" s="1">
        <v>42186</v>
      </c>
      <c r="I43" s="10">
        <v>12.47</v>
      </c>
      <c r="J43" s="10">
        <v>10.78</v>
      </c>
    </row>
    <row r="44" spans="1:10" x14ac:dyDescent="0.25">
      <c r="A44" s="1">
        <v>42217</v>
      </c>
      <c r="B44">
        <v>12.79</v>
      </c>
      <c r="C44">
        <v>12.35</v>
      </c>
      <c r="D44">
        <v>12.58</v>
      </c>
      <c r="E44">
        <v>14.59</v>
      </c>
      <c r="F44">
        <v>9.86</v>
      </c>
      <c r="G44">
        <v>10.55</v>
      </c>
      <c r="H44" s="1">
        <v>42217</v>
      </c>
      <c r="I44" s="10">
        <v>12.58</v>
      </c>
      <c r="J44" s="10">
        <v>10.55</v>
      </c>
    </row>
    <row r="45" spans="1:10" x14ac:dyDescent="0.25">
      <c r="A45" s="1">
        <v>42248</v>
      </c>
      <c r="B45">
        <v>12.48</v>
      </c>
      <c r="C45">
        <v>11.71</v>
      </c>
      <c r="D45">
        <v>12.12</v>
      </c>
      <c r="E45">
        <v>14.97</v>
      </c>
      <c r="F45">
        <v>9.65</v>
      </c>
      <c r="G45">
        <v>10.42</v>
      </c>
      <c r="H45" s="1">
        <v>42248</v>
      </c>
      <c r="I45" s="10">
        <v>12.12</v>
      </c>
      <c r="J45" s="10">
        <v>10.42</v>
      </c>
    </row>
    <row r="46" spans="1:10" x14ac:dyDescent="0.25">
      <c r="A46" s="1">
        <v>42278</v>
      </c>
      <c r="B46">
        <v>12.34</v>
      </c>
      <c r="C46">
        <v>11.88</v>
      </c>
      <c r="D46">
        <v>12.12</v>
      </c>
      <c r="E46">
        <v>14.98</v>
      </c>
      <c r="F46">
        <v>9.73</v>
      </c>
      <c r="G46">
        <v>10.49</v>
      </c>
      <c r="H46" s="1">
        <v>42278</v>
      </c>
      <c r="I46" s="10">
        <v>12.12</v>
      </c>
      <c r="J46" s="10">
        <v>10.49</v>
      </c>
    </row>
    <row r="47" spans="1:10" x14ac:dyDescent="0.25">
      <c r="A47" s="1">
        <v>42309</v>
      </c>
      <c r="B47">
        <v>12.93</v>
      </c>
      <c r="C47">
        <v>12.45</v>
      </c>
      <c r="D47">
        <v>12.71</v>
      </c>
      <c r="E47">
        <v>15.12</v>
      </c>
      <c r="F47">
        <v>9.83</v>
      </c>
      <c r="G47">
        <v>10.59</v>
      </c>
      <c r="H47" s="1">
        <v>42309</v>
      </c>
      <c r="I47" s="10">
        <v>12.71</v>
      </c>
      <c r="J47" s="10">
        <v>10.59</v>
      </c>
    </row>
    <row r="48" spans="1:10" x14ac:dyDescent="0.25">
      <c r="A48" s="1">
        <v>42339</v>
      </c>
      <c r="B48">
        <v>12.48</v>
      </c>
      <c r="C48">
        <v>12.16</v>
      </c>
      <c r="D48">
        <v>12.33</v>
      </c>
      <c r="E48">
        <v>14.21</v>
      </c>
      <c r="F48">
        <v>9.4</v>
      </c>
      <c r="G48">
        <v>10.08</v>
      </c>
      <c r="H48" s="1">
        <v>42339</v>
      </c>
      <c r="I48" s="10">
        <v>12.33</v>
      </c>
      <c r="J48" s="10">
        <v>10.08</v>
      </c>
    </row>
    <row r="49" spans="1:10" x14ac:dyDescent="0.25">
      <c r="A49" s="1">
        <v>42370</v>
      </c>
      <c r="B49">
        <v>12.32</v>
      </c>
      <c r="C49">
        <v>11.65</v>
      </c>
      <c r="D49">
        <v>12.01</v>
      </c>
      <c r="E49">
        <v>15.14</v>
      </c>
      <c r="F49">
        <v>9.7100000000000009</v>
      </c>
      <c r="G49">
        <v>10.49</v>
      </c>
      <c r="H49" s="1">
        <v>42370</v>
      </c>
      <c r="I49" s="10">
        <v>12.01</v>
      </c>
      <c r="J49" s="10">
        <v>10.49</v>
      </c>
    </row>
    <row r="50" spans="1:10" x14ac:dyDescent="0.25">
      <c r="A50" s="1">
        <v>42401</v>
      </c>
      <c r="B50">
        <v>12.97</v>
      </c>
      <c r="C50">
        <v>11.67</v>
      </c>
      <c r="D50">
        <v>12.38</v>
      </c>
      <c r="E50">
        <v>14.75</v>
      </c>
      <c r="F50">
        <v>9.3699999999999992</v>
      </c>
      <c r="G50">
        <v>10.130000000000001</v>
      </c>
      <c r="H50" s="1">
        <v>42401</v>
      </c>
      <c r="I50" s="10">
        <v>12.38</v>
      </c>
      <c r="J50" s="10">
        <v>10.130000000000001</v>
      </c>
    </row>
    <row r="51" spans="1:10" x14ac:dyDescent="0.25">
      <c r="A51" s="1">
        <v>42430</v>
      </c>
      <c r="B51">
        <v>13.74</v>
      </c>
      <c r="C51">
        <v>12.18</v>
      </c>
      <c r="D51">
        <v>13.04</v>
      </c>
      <c r="E51">
        <v>15.3</v>
      </c>
      <c r="F51">
        <v>10</v>
      </c>
      <c r="G51">
        <v>10.75</v>
      </c>
      <c r="H51" s="1">
        <v>42430</v>
      </c>
      <c r="I51" s="10">
        <v>13.04</v>
      </c>
      <c r="J51" s="10">
        <v>10.75</v>
      </c>
    </row>
    <row r="52" spans="1:10" x14ac:dyDescent="0.25">
      <c r="A52" s="1">
        <v>42461</v>
      </c>
      <c r="B52">
        <v>12.67</v>
      </c>
      <c r="C52">
        <v>12.11</v>
      </c>
      <c r="D52">
        <v>12.42</v>
      </c>
      <c r="E52">
        <v>14.99</v>
      </c>
      <c r="F52">
        <v>9.83</v>
      </c>
      <c r="G52">
        <v>10.56</v>
      </c>
      <c r="H52" s="1">
        <v>42461</v>
      </c>
      <c r="I52" s="10">
        <v>12.42</v>
      </c>
      <c r="J52" s="10">
        <v>10.56</v>
      </c>
    </row>
    <row r="53" spans="1:10" x14ac:dyDescent="0.25">
      <c r="A53" s="1">
        <v>42491</v>
      </c>
      <c r="B53">
        <v>12.45</v>
      </c>
      <c r="C53">
        <v>12.07</v>
      </c>
      <c r="D53">
        <v>12.28</v>
      </c>
      <c r="E53">
        <v>15.77</v>
      </c>
      <c r="F53">
        <v>10.4</v>
      </c>
      <c r="G53">
        <v>11.15</v>
      </c>
      <c r="H53" s="1">
        <v>42491</v>
      </c>
      <c r="I53" s="10">
        <v>12.28</v>
      </c>
      <c r="J53" s="10">
        <v>11.15</v>
      </c>
    </row>
    <row r="54" spans="1:10" x14ac:dyDescent="0.25">
      <c r="A54" s="1">
        <v>42522</v>
      </c>
      <c r="B54">
        <v>13.18</v>
      </c>
      <c r="C54">
        <v>12.49</v>
      </c>
      <c r="D54">
        <v>12.88</v>
      </c>
      <c r="E54">
        <v>15.74</v>
      </c>
      <c r="F54">
        <v>10.53</v>
      </c>
      <c r="G54">
        <v>11.25</v>
      </c>
      <c r="H54" s="1">
        <v>42522</v>
      </c>
      <c r="I54" s="10">
        <v>12.88</v>
      </c>
      <c r="J54" s="10">
        <v>11.25</v>
      </c>
    </row>
    <row r="55" spans="1:10" x14ac:dyDescent="0.25">
      <c r="A55" s="1">
        <v>42552</v>
      </c>
      <c r="B55">
        <v>13.99</v>
      </c>
      <c r="C55">
        <v>12.39</v>
      </c>
      <c r="D55">
        <v>13.3</v>
      </c>
      <c r="E55">
        <v>15.89</v>
      </c>
      <c r="F55">
        <v>10.67</v>
      </c>
      <c r="G55">
        <v>11.39</v>
      </c>
      <c r="H55" s="1">
        <v>42552</v>
      </c>
      <c r="I55" s="10">
        <v>13.3</v>
      </c>
      <c r="J55" s="10">
        <v>11.39</v>
      </c>
    </row>
    <row r="56" spans="1:10" x14ac:dyDescent="0.25">
      <c r="A56" s="1">
        <v>42583</v>
      </c>
      <c r="B56">
        <v>13.02</v>
      </c>
      <c r="C56">
        <v>12.22</v>
      </c>
      <c r="D56">
        <v>12.67</v>
      </c>
      <c r="E56">
        <v>15.73</v>
      </c>
      <c r="F56">
        <v>10.5</v>
      </c>
      <c r="G56">
        <v>11.22</v>
      </c>
      <c r="H56" s="1">
        <v>42583</v>
      </c>
      <c r="I56" s="10">
        <v>12.67</v>
      </c>
      <c r="J56" s="10">
        <v>11.22</v>
      </c>
    </row>
    <row r="57" spans="1:10" x14ac:dyDescent="0.25">
      <c r="A57" s="1">
        <v>42614</v>
      </c>
      <c r="B57">
        <v>13.18</v>
      </c>
      <c r="C57">
        <v>12</v>
      </c>
      <c r="D57">
        <v>12.67</v>
      </c>
      <c r="E57">
        <v>15.63</v>
      </c>
      <c r="F57">
        <v>10.31</v>
      </c>
      <c r="G57">
        <v>11.04</v>
      </c>
      <c r="H57" s="1">
        <v>42614</v>
      </c>
      <c r="I57" s="10">
        <v>12.67</v>
      </c>
      <c r="J57" s="10">
        <v>11.04</v>
      </c>
    </row>
    <row r="58" spans="1:10" x14ac:dyDescent="0.25">
      <c r="A58" s="1">
        <v>42644</v>
      </c>
      <c r="B58">
        <v>12.98</v>
      </c>
      <c r="C58">
        <v>12.05</v>
      </c>
      <c r="D58">
        <v>12.58</v>
      </c>
      <c r="E58">
        <v>14.92</v>
      </c>
      <c r="F58">
        <v>10.029999999999999</v>
      </c>
      <c r="G58">
        <v>10.71</v>
      </c>
      <c r="H58" s="1">
        <v>42644</v>
      </c>
      <c r="I58" s="10">
        <v>12.58</v>
      </c>
      <c r="J58" s="10">
        <v>10.71</v>
      </c>
    </row>
    <row r="59" spans="1:10" x14ac:dyDescent="0.25">
      <c r="A59" s="1">
        <v>42675</v>
      </c>
      <c r="B59">
        <v>13.45</v>
      </c>
      <c r="C59">
        <v>12.01</v>
      </c>
      <c r="D59">
        <v>12.84</v>
      </c>
      <c r="E59">
        <v>15.61</v>
      </c>
      <c r="F59">
        <v>9.92</v>
      </c>
      <c r="G59">
        <v>10.7</v>
      </c>
      <c r="H59" s="1">
        <v>42675</v>
      </c>
      <c r="I59" s="10">
        <v>12.84</v>
      </c>
      <c r="J59" s="10">
        <v>10.7</v>
      </c>
    </row>
    <row r="60" spans="1:10" x14ac:dyDescent="0.25">
      <c r="A60" s="1">
        <v>42705</v>
      </c>
      <c r="B60">
        <v>14.01</v>
      </c>
      <c r="C60">
        <v>12.57</v>
      </c>
      <c r="D60">
        <v>13.41</v>
      </c>
      <c r="E60">
        <v>15.39</v>
      </c>
      <c r="F60">
        <v>10.210000000000001</v>
      </c>
      <c r="G60">
        <v>10.91</v>
      </c>
      <c r="H60" s="1">
        <v>42705</v>
      </c>
      <c r="I60" s="10">
        <v>13.41</v>
      </c>
      <c r="J60" s="10">
        <v>10.91</v>
      </c>
    </row>
    <row r="61" spans="1:10" x14ac:dyDescent="0.25">
      <c r="A61" s="1">
        <v>42736</v>
      </c>
      <c r="B61">
        <v>12.88</v>
      </c>
      <c r="C61">
        <v>12.05</v>
      </c>
      <c r="D61">
        <v>12.54</v>
      </c>
      <c r="E61">
        <v>15.37</v>
      </c>
      <c r="F61">
        <v>10.210000000000001</v>
      </c>
      <c r="G61">
        <v>10.9</v>
      </c>
      <c r="H61" s="1">
        <v>42736</v>
      </c>
      <c r="I61" s="10">
        <v>12.54</v>
      </c>
      <c r="J61" s="10">
        <v>10.9</v>
      </c>
    </row>
    <row r="62" spans="1:10" x14ac:dyDescent="0.25">
      <c r="A62" s="1">
        <v>42767</v>
      </c>
      <c r="B62">
        <v>11.55</v>
      </c>
      <c r="C62">
        <v>10.53</v>
      </c>
      <c r="D62">
        <v>11.13</v>
      </c>
      <c r="E62">
        <v>15.06</v>
      </c>
      <c r="F62">
        <v>8.3000000000000007</v>
      </c>
      <c r="G62">
        <v>9.1999999999999993</v>
      </c>
      <c r="H62" s="1">
        <v>42767</v>
      </c>
      <c r="I62" s="10">
        <v>11.13</v>
      </c>
      <c r="J62" s="10">
        <v>9.1999999999999993</v>
      </c>
    </row>
    <row r="63" spans="1:10" x14ac:dyDescent="0.25">
      <c r="A63" s="1">
        <v>42795</v>
      </c>
      <c r="B63">
        <v>11.96</v>
      </c>
      <c r="C63">
        <v>11.48</v>
      </c>
      <c r="D63">
        <v>11.76</v>
      </c>
      <c r="E63">
        <v>14.51</v>
      </c>
      <c r="F63">
        <v>9.1300000000000008</v>
      </c>
      <c r="G63">
        <v>9.84</v>
      </c>
      <c r="H63" s="1">
        <v>42795</v>
      </c>
      <c r="I63" s="10">
        <v>11.76</v>
      </c>
      <c r="J63" s="10">
        <v>9.84</v>
      </c>
    </row>
    <row r="64" spans="1:10" x14ac:dyDescent="0.25">
      <c r="A64" s="1">
        <v>42826</v>
      </c>
      <c r="B64">
        <v>11.81</v>
      </c>
      <c r="C64">
        <v>11.04</v>
      </c>
      <c r="D64">
        <v>11.5</v>
      </c>
      <c r="E64">
        <v>13.74</v>
      </c>
      <c r="F64">
        <v>8.36</v>
      </c>
      <c r="G64">
        <v>9.07</v>
      </c>
      <c r="H64" s="1">
        <v>42826</v>
      </c>
      <c r="I64" s="10">
        <v>11.5</v>
      </c>
      <c r="J64" s="10">
        <v>9.07</v>
      </c>
    </row>
    <row r="65" spans="1:10" x14ac:dyDescent="0.25">
      <c r="A65" s="1">
        <v>42856</v>
      </c>
      <c r="B65">
        <v>12.13</v>
      </c>
      <c r="C65">
        <v>11.37</v>
      </c>
      <c r="D65">
        <v>11.82</v>
      </c>
      <c r="E65">
        <v>14.72</v>
      </c>
      <c r="F65">
        <v>9.24</v>
      </c>
      <c r="G65">
        <v>9.9499999999999993</v>
      </c>
      <c r="H65" s="1">
        <v>42856</v>
      </c>
      <c r="I65" s="10">
        <v>11.82</v>
      </c>
      <c r="J65" s="10">
        <v>9.9499999999999993</v>
      </c>
    </row>
    <row r="66" spans="1:10" x14ac:dyDescent="0.25">
      <c r="A66" s="1">
        <v>42887</v>
      </c>
      <c r="B66">
        <v>12.15</v>
      </c>
      <c r="C66">
        <v>10.99</v>
      </c>
      <c r="D66">
        <v>11.68</v>
      </c>
      <c r="E66">
        <v>13.26</v>
      </c>
      <c r="F66">
        <v>8.6999999999999993</v>
      </c>
      <c r="G66">
        <v>9.2799999999999994</v>
      </c>
      <c r="H66" s="1">
        <v>42887</v>
      </c>
      <c r="I66" s="10">
        <v>11.68</v>
      </c>
      <c r="J66" s="10">
        <v>9.2799999999999994</v>
      </c>
    </row>
    <row r="67" spans="1:10" x14ac:dyDescent="0.25">
      <c r="A67" s="1">
        <v>42917</v>
      </c>
      <c r="B67">
        <v>11.41</v>
      </c>
      <c r="C67">
        <v>11.15</v>
      </c>
      <c r="D67">
        <v>11.3</v>
      </c>
      <c r="E67">
        <v>12.98</v>
      </c>
      <c r="F67">
        <v>8.76</v>
      </c>
      <c r="G67">
        <v>9.2899999999999991</v>
      </c>
      <c r="H67" s="1">
        <v>42917</v>
      </c>
      <c r="I67" s="10">
        <v>11.3</v>
      </c>
      <c r="J67" s="10">
        <v>9.2899999999999991</v>
      </c>
    </row>
    <row r="68" spans="1:10" x14ac:dyDescent="0.25">
      <c r="A68" s="1">
        <v>42948</v>
      </c>
      <c r="B68">
        <v>11.6</v>
      </c>
      <c r="C68">
        <v>10.210000000000001</v>
      </c>
      <c r="D68">
        <v>11.06</v>
      </c>
      <c r="E68">
        <v>11.78</v>
      </c>
      <c r="F68">
        <v>8.14</v>
      </c>
      <c r="G68">
        <v>8.59</v>
      </c>
      <c r="H68" s="1">
        <v>42948</v>
      </c>
      <c r="I68" s="10">
        <v>11.06</v>
      </c>
      <c r="J68" s="10">
        <v>8.59</v>
      </c>
    </row>
    <row r="69" spans="1:10" x14ac:dyDescent="0.25">
      <c r="A69" s="1">
        <v>42979</v>
      </c>
      <c r="B69">
        <v>11.77</v>
      </c>
      <c r="C69">
        <v>10.57</v>
      </c>
      <c r="D69">
        <v>11.3</v>
      </c>
      <c r="E69">
        <v>12.07</v>
      </c>
      <c r="F69">
        <v>8.0299999999999994</v>
      </c>
      <c r="G69">
        <v>8.5299999999999994</v>
      </c>
      <c r="H69" s="1">
        <v>42979</v>
      </c>
      <c r="I69" s="10">
        <v>11.3</v>
      </c>
      <c r="J69" s="10">
        <v>8.5299999999999994</v>
      </c>
    </row>
    <row r="70" spans="1:10" x14ac:dyDescent="0.25">
      <c r="A70" s="1">
        <v>43009</v>
      </c>
      <c r="B70">
        <v>12.42</v>
      </c>
      <c r="C70">
        <v>10.62</v>
      </c>
      <c r="D70">
        <v>11.71</v>
      </c>
      <c r="E70">
        <v>11.94</v>
      </c>
      <c r="F70">
        <v>8.16</v>
      </c>
      <c r="G70">
        <v>8.6199999999999992</v>
      </c>
      <c r="H70" s="1">
        <v>43009</v>
      </c>
      <c r="I70" s="10">
        <v>11.71</v>
      </c>
      <c r="J70" s="10">
        <v>8.6199999999999992</v>
      </c>
    </row>
    <row r="71" spans="1:10" x14ac:dyDescent="0.25">
      <c r="A71" s="1">
        <v>43040</v>
      </c>
      <c r="B71">
        <v>10.68</v>
      </c>
      <c r="C71">
        <v>10.28</v>
      </c>
      <c r="D71">
        <v>10.52</v>
      </c>
      <c r="E71">
        <v>12.03</v>
      </c>
      <c r="F71">
        <v>7.35</v>
      </c>
      <c r="G71">
        <v>7.92</v>
      </c>
      <c r="H71" s="1">
        <v>43040</v>
      </c>
      <c r="I71" s="10">
        <v>10.52</v>
      </c>
      <c r="J71" s="10">
        <v>7.92</v>
      </c>
    </row>
    <row r="72" spans="1:10" x14ac:dyDescent="0.25">
      <c r="A72" s="1">
        <v>43070</v>
      </c>
      <c r="B72">
        <v>11.06</v>
      </c>
      <c r="C72">
        <v>10.61</v>
      </c>
      <c r="D72">
        <v>10.88</v>
      </c>
      <c r="E72">
        <v>11.01</v>
      </c>
      <c r="F72">
        <v>7.66</v>
      </c>
      <c r="G72">
        <v>8.06</v>
      </c>
      <c r="H72" s="1">
        <v>43070</v>
      </c>
      <c r="I72" s="10">
        <v>10.88</v>
      </c>
      <c r="J72" s="10">
        <v>8.06</v>
      </c>
    </row>
    <row r="73" spans="1:10" x14ac:dyDescent="0.25">
      <c r="A73" s="1">
        <v>43101</v>
      </c>
      <c r="B73">
        <v>11.75</v>
      </c>
      <c r="C73">
        <v>10.49</v>
      </c>
      <c r="D73">
        <v>11.28</v>
      </c>
      <c r="E73">
        <v>11.33</v>
      </c>
      <c r="F73">
        <v>7.93</v>
      </c>
      <c r="G73">
        <v>8.33</v>
      </c>
      <c r="H73" s="1">
        <v>43101</v>
      </c>
      <c r="I73" s="10">
        <v>11.28</v>
      </c>
      <c r="J73" s="10">
        <v>8.33</v>
      </c>
    </row>
    <row r="74" spans="1:10" x14ac:dyDescent="0.25">
      <c r="A74" s="1">
        <v>43132</v>
      </c>
      <c r="B74">
        <v>11.87</v>
      </c>
      <c r="C74">
        <v>10.68</v>
      </c>
      <c r="D74">
        <v>11.43</v>
      </c>
      <c r="E74">
        <v>11.07</v>
      </c>
      <c r="F74">
        <v>7.92</v>
      </c>
      <c r="G74">
        <v>8.2899999999999991</v>
      </c>
      <c r="H74" s="1">
        <v>43132</v>
      </c>
      <c r="I74" s="10">
        <v>11.43</v>
      </c>
      <c r="J74" s="10">
        <v>8.2899999999999991</v>
      </c>
    </row>
    <row r="75" spans="1:10" x14ac:dyDescent="0.25">
      <c r="A75" s="1">
        <v>43160</v>
      </c>
      <c r="B75">
        <v>12.43</v>
      </c>
      <c r="C75">
        <v>10.82</v>
      </c>
      <c r="D75">
        <v>11.85</v>
      </c>
      <c r="E75">
        <v>10.78</v>
      </c>
      <c r="F75">
        <v>7.83</v>
      </c>
      <c r="G75">
        <v>8.17</v>
      </c>
      <c r="H75" s="1">
        <v>43160</v>
      </c>
      <c r="I75" s="10">
        <v>11.85</v>
      </c>
      <c r="J75" s="10">
        <v>8.17</v>
      </c>
    </row>
    <row r="76" spans="1:10" x14ac:dyDescent="0.25">
      <c r="A76" s="1">
        <v>43191</v>
      </c>
      <c r="B76">
        <v>11.97</v>
      </c>
      <c r="C76">
        <v>10.63</v>
      </c>
      <c r="D76">
        <v>11.5</v>
      </c>
      <c r="E76">
        <v>10.76</v>
      </c>
      <c r="F76">
        <v>7.83</v>
      </c>
      <c r="G76">
        <v>8.17</v>
      </c>
      <c r="H76" s="1">
        <v>43191</v>
      </c>
      <c r="I76" s="10">
        <v>11.5</v>
      </c>
      <c r="J76" s="10">
        <v>8.17</v>
      </c>
    </row>
    <row r="77" spans="1:10" x14ac:dyDescent="0.25">
      <c r="A77" s="1">
        <v>43221</v>
      </c>
      <c r="B77">
        <v>12.16</v>
      </c>
      <c r="C77">
        <v>10.56</v>
      </c>
      <c r="D77">
        <v>11.6</v>
      </c>
      <c r="E77">
        <v>10.4</v>
      </c>
      <c r="F77">
        <v>7.75</v>
      </c>
      <c r="G77">
        <v>8.0500000000000007</v>
      </c>
      <c r="H77" s="1">
        <v>43221</v>
      </c>
      <c r="I77" s="10">
        <v>11.6</v>
      </c>
      <c r="J77" s="10">
        <v>8.0500000000000007</v>
      </c>
    </row>
    <row r="78" spans="1:10" x14ac:dyDescent="0.25">
      <c r="A78" s="1">
        <v>43252</v>
      </c>
      <c r="B78">
        <v>9.82</v>
      </c>
      <c r="C78">
        <v>10.64</v>
      </c>
      <c r="D78">
        <v>10.1</v>
      </c>
      <c r="E78">
        <v>10.06</v>
      </c>
      <c r="F78">
        <v>7.78</v>
      </c>
      <c r="G78">
        <v>8.0399999999999991</v>
      </c>
      <c r="H78" s="1">
        <v>43252</v>
      </c>
      <c r="I78" s="10">
        <v>10.1</v>
      </c>
      <c r="J78" s="10">
        <v>8.0399999999999991</v>
      </c>
    </row>
    <row r="79" spans="1:10" x14ac:dyDescent="0.25">
      <c r="A79" s="1">
        <v>43282</v>
      </c>
      <c r="B79">
        <v>11.45</v>
      </c>
      <c r="C79">
        <v>10.5</v>
      </c>
      <c r="D79">
        <v>11.12</v>
      </c>
      <c r="E79">
        <v>9.94</v>
      </c>
      <c r="F79">
        <v>7.75</v>
      </c>
      <c r="G79">
        <v>8</v>
      </c>
      <c r="H79" s="1">
        <v>43282</v>
      </c>
      <c r="I79" s="10">
        <v>11.12</v>
      </c>
      <c r="J79" s="10">
        <v>8</v>
      </c>
    </row>
    <row r="80" spans="1:10" x14ac:dyDescent="0.25">
      <c r="A80" s="1">
        <v>43313</v>
      </c>
      <c r="B80">
        <v>11.25</v>
      </c>
      <c r="C80">
        <v>10.42</v>
      </c>
      <c r="D80">
        <v>10.96</v>
      </c>
      <c r="E80">
        <v>9.73</v>
      </c>
      <c r="F80">
        <v>7.76</v>
      </c>
      <c r="G80">
        <v>7.98</v>
      </c>
      <c r="H80" s="1">
        <v>43313</v>
      </c>
      <c r="I80" s="10">
        <v>10.96</v>
      </c>
      <c r="J80" s="10">
        <v>7.98</v>
      </c>
    </row>
    <row r="81" spans="1:10" x14ac:dyDescent="0.25">
      <c r="A81" s="1">
        <v>43344</v>
      </c>
      <c r="B81">
        <v>10.64</v>
      </c>
      <c r="C81">
        <v>9.7100000000000009</v>
      </c>
      <c r="D81">
        <v>10.33</v>
      </c>
      <c r="E81">
        <v>9.56</v>
      </c>
      <c r="F81">
        <v>7.47</v>
      </c>
      <c r="G81">
        <v>7.71</v>
      </c>
      <c r="H81" s="1">
        <v>43344</v>
      </c>
      <c r="I81" s="10">
        <v>10.33</v>
      </c>
      <c r="J81" s="10">
        <v>7.71</v>
      </c>
    </row>
    <row r="82" spans="1:10" x14ac:dyDescent="0.25">
      <c r="A82" s="1">
        <v>43374</v>
      </c>
      <c r="B82">
        <v>11.22</v>
      </c>
      <c r="C82">
        <v>10.41</v>
      </c>
      <c r="D82">
        <v>10.95</v>
      </c>
      <c r="E82">
        <v>9.4499999999999993</v>
      </c>
      <c r="F82">
        <v>7.57</v>
      </c>
      <c r="G82">
        <v>7.78</v>
      </c>
      <c r="H82" s="1">
        <v>43374</v>
      </c>
      <c r="I82" s="10">
        <v>10.95</v>
      </c>
      <c r="J82" s="10">
        <v>7.78</v>
      </c>
    </row>
    <row r="83" spans="1:10" x14ac:dyDescent="0.25">
      <c r="A83" s="1">
        <v>43405</v>
      </c>
      <c r="B83">
        <v>10.72</v>
      </c>
      <c r="C83">
        <v>10.06</v>
      </c>
      <c r="D83">
        <v>10.5</v>
      </c>
      <c r="E83">
        <v>9.51</v>
      </c>
      <c r="F83">
        <v>7.65</v>
      </c>
      <c r="G83">
        <v>7.86</v>
      </c>
      <c r="H83" s="1">
        <v>43405</v>
      </c>
      <c r="I83" s="10">
        <v>10.5</v>
      </c>
      <c r="J83" s="10">
        <v>7.86</v>
      </c>
    </row>
    <row r="84" spans="1:10" x14ac:dyDescent="0.25">
      <c r="A84" s="1">
        <v>43435</v>
      </c>
      <c r="B84">
        <v>10.46</v>
      </c>
      <c r="C84">
        <v>9.6</v>
      </c>
      <c r="D84">
        <v>10.18</v>
      </c>
      <c r="E84">
        <v>9.5299999999999994</v>
      </c>
      <c r="F84">
        <v>7.64</v>
      </c>
      <c r="G84">
        <v>7.85</v>
      </c>
      <c r="H84" s="1">
        <v>43435</v>
      </c>
      <c r="I84" s="10">
        <v>10.18</v>
      </c>
      <c r="J84" s="10">
        <v>7.85</v>
      </c>
    </row>
    <row r="85" spans="1:10" x14ac:dyDescent="0.25">
      <c r="A85" s="1">
        <v>43466</v>
      </c>
      <c r="B85">
        <v>11.21</v>
      </c>
      <c r="C85">
        <v>10.43</v>
      </c>
      <c r="D85">
        <v>10.95</v>
      </c>
      <c r="E85">
        <v>9.2799999999999994</v>
      </c>
      <c r="F85">
        <v>8.19</v>
      </c>
      <c r="G85">
        <v>8.31</v>
      </c>
      <c r="H85" s="1">
        <v>43466</v>
      </c>
      <c r="I85" s="10">
        <v>10.95</v>
      </c>
      <c r="J85" s="10">
        <v>8.31</v>
      </c>
    </row>
    <row r="86" spans="1:10" x14ac:dyDescent="0.25">
      <c r="A86" s="1">
        <v>43497</v>
      </c>
      <c r="B86">
        <v>10.48</v>
      </c>
      <c r="C86">
        <v>10.09</v>
      </c>
      <c r="D86">
        <v>10.35</v>
      </c>
      <c r="E86">
        <v>9.4600000000000009</v>
      </c>
      <c r="F86">
        <v>7.5</v>
      </c>
      <c r="G86">
        <v>7.71</v>
      </c>
      <c r="H86" s="1">
        <v>43497</v>
      </c>
      <c r="I86" s="10">
        <v>10.35</v>
      </c>
      <c r="J86" s="10">
        <v>7.71</v>
      </c>
    </row>
    <row r="87" spans="1:10" x14ac:dyDescent="0.25">
      <c r="A87" s="1">
        <v>43525</v>
      </c>
      <c r="B87">
        <v>11.04</v>
      </c>
      <c r="C87">
        <v>10.050000000000001</v>
      </c>
      <c r="D87">
        <v>10.73</v>
      </c>
      <c r="E87">
        <v>9.4499999999999993</v>
      </c>
      <c r="F87">
        <v>7.6</v>
      </c>
      <c r="G87">
        <v>7.8</v>
      </c>
      <c r="H87" s="1">
        <v>43525</v>
      </c>
      <c r="I87" s="10">
        <v>10.73</v>
      </c>
      <c r="J87" s="10">
        <v>7.8</v>
      </c>
    </row>
    <row r="88" spans="1:10" x14ac:dyDescent="0.25">
      <c r="A88" s="1">
        <v>43556</v>
      </c>
      <c r="B88">
        <v>10.37</v>
      </c>
      <c r="C88">
        <v>10.06</v>
      </c>
      <c r="D88">
        <v>10.27</v>
      </c>
      <c r="E88">
        <v>9.34</v>
      </c>
      <c r="F88">
        <v>7.64</v>
      </c>
      <c r="G88">
        <v>7.82</v>
      </c>
      <c r="H88" s="1">
        <v>43556</v>
      </c>
      <c r="I88" s="10">
        <v>10.27</v>
      </c>
      <c r="J88" s="10">
        <v>7.82</v>
      </c>
    </row>
    <row r="89" spans="1:10" x14ac:dyDescent="0.25">
      <c r="A89" s="1">
        <v>43586</v>
      </c>
      <c r="B89">
        <v>10.79</v>
      </c>
      <c r="C89">
        <v>9.9700000000000006</v>
      </c>
      <c r="D89">
        <v>10.54</v>
      </c>
      <c r="E89">
        <v>9.27</v>
      </c>
      <c r="F89">
        <v>7.69</v>
      </c>
      <c r="G89">
        <v>7.85</v>
      </c>
      <c r="H89" s="1">
        <v>43586</v>
      </c>
      <c r="I89" s="10">
        <v>10.54</v>
      </c>
      <c r="J89" s="10">
        <v>7.85</v>
      </c>
    </row>
    <row r="90" spans="1:10" x14ac:dyDescent="0.25">
      <c r="A90" s="1">
        <v>43617</v>
      </c>
      <c r="B90">
        <v>10.8</v>
      </c>
      <c r="C90">
        <v>10.24</v>
      </c>
      <c r="D90">
        <v>10.63</v>
      </c>
      <c r="E90">
        <v>9.1999999999999993</v>
      </c>
      <c r="F90">
        <v>7.57</v>
      </c>
      <c r="G90">
        <v>7.74</v>
      </c>
      <c r="H90" s="1">
        <v>43617</v>
      </c>
      <c r="I90" s="10">
        <v>10.63</v>
      </c>
      <c r="J90" s="10">
        <v>7.74</v>
      </c>
    </row>
    <row r="91" spans="1:10" x14ac:dyDescent="0.25">
      <c r="A91" s="1">
        <v>43647</v>
      </c>
      <c r="B91">
        <v>10.39</v>
      </c>
      <c r="C91">
        <v>10.11</v>
      </c>
      <c r="D91">
        <v>10.3</v>
      </c>
      <c r="E91">
        <v>9.18</v>
      </c>
      <c r="F91">
        <v>7.66</v>
      </c>
      <c r="G91">
        <v>7.81</v>
      </c>
      <c r="H91" s="1">
        <v>43647</v>
      </c>
      <c r="I91" s="10">
        <v>10.3</v>
      </c>
      <c r="J91" s="10">
        <v>7.81</v>
      </c>
    </row>
    <row r="92" spans="1:10" x14ac:dyDescent="0.25">
      <c r="A92" s="1">
        <v>43678</v>
      </c>
      <c r="B92">
        <v>9.74</v>
      </c>
      <c r="C92">
        <v>9.86</v>
      </c>
      <c r="D92">
        <v>9.7799999999999994</v>
      </c>
      <c r="E92">
        <v>8.8699999999999992</v>
      </c>
      <c r="F92">
        <v>8.24</v>
      </c>
      <c r="G92">
        <v>8.3000000000000007</v>
      </c>
      <c r="H92" s="1">
        <v>43678</v>
      </c>
      <c r="I92" s="10">
        <v>9.7799999999999994</v>
      </c>
      <c r="J92" s="10">
        <v>8.3000000000000007</v>
      </c>
    </row>
    <row r="93" spans="1:10" x14ac:dyDescent="0.25">
      <c r="A93" s="1">
        <v>43709</v>
      </c>
      <c r="B93">
        <v>10.32</v>
      </c>
      <c r="C93">
        <v>9.86</v>
      </c>
      <c r="D93">
        <v>10.18</v>
      </c>
      <c r="E93">
        <v>8.6999999999999993</v>
      </c>
      <c r="F93">
        <v>7.53</v>
      </c>
      <c r="G93">
        <v>7.64</v>
      </c>
      <c r="H93" s="1">
        <v>43709</v>
      </c>
      <c r="I93" s="10">
        <v>10.18</v>
      </c>
      <c r="J93" s="10">
        <v>7.64</v>
      </c>
    </row>
    <row r="94" spans="1:10" x14ac:dyDescent="0.25">
      <c r="A94" s="1">
        <v>43739</v>
      </c>
      <c r="B94">
        <v>10.43</v>
      </c>
      <c r="C94">
        <v>9.6300000000000008</v>
      </c>
      <c r="D94">
        <v>10.199999999999999</v>
      </c>
      <c r="E94">
        <v>8.52</v>
      </c>
      <c r="F94">
        <v>7.28</v>
      </c>
      <c r="G94">
        <v>7.4</v>
      </c>
      <c r="H94" s="1">
        <v>43739</v>
      </c>
      <c r="I94" s="10">
        <v>10.199999999999999</v>
      </c>
      <c r="J94" s="10">
        <v>7.4</v>
      </c>
    </row>
    <row r="95" spans="1:10" x14ac:dyDescent="0.25">
      <c r="A95" s="1">
        <v>43770</v>
      </c>
      <c r="B95">
        <v>9.69</v>
      </c>
      <c r="C95">
        <v>9.75</v>
      </c>
      <c r="D95">
        <v>9.6999999999999993</v>
      </c>
      <c r="E95">
        <v>8.19</v>
      </c>
      <c r="F95">
        <v>7.13</v>
      </c>
      <c r="G95">
        <v>7.23</v>
      </c>
      <c r="H95" s="1">
        <v>43770</v>
      </c>
      <c r="I95" s="10">
        <v>9.6999999999999993</v>
      </c>
      <c r="J95" s="10">
        <v>7.23</v>
      </c>
    </row>
    <row r="96" spans="1:10" x14ac:dyDescent="0.25">
      <c r="A96" s="1">
        <v>43800</v>
      </c>
      <c r="B96">
        <v>10.49</v>
      </c>
      <c r="C96">
        <v>9.2899999999999991</v>
      </c>
      <c r="D96">
        <v>10.15</v>
      </c>
      <c r="E96">
        <v>7.97</v>
      </c>
      <c r="F96">
        <v>7.18</v>
      </c>
      <c r="G96">
        <v>7.25</v>
      </c>
      <c r="H96" s="1">
        <v>43800</v>
      </c>
      <c r="I96" s="10">
        <v>10.15</v>
      </c>
      <c r="J96" s="10">
        <v>7.25</v>
      </c>
    </row>
    <row r="97" spans="1:10" x14ac:dyDescent="0.25">
      <c r="A97" s="1">
        <v>43831</v>
      </c>
      <c r="B97">
        <v>10.24</v>
      </c>
      <c r="C97">
        <v>9.39</v>
      </c>
      <c r="D97">
        <v>10</v>
      </c>
      <c r="E97">
        <v>7.96</v>
      </c>
      <c r="F97">
        <v>7.35</v>
      </c>
      <c r="G97">
        <v>7.41</v>
      </c>
      <c r="H97" s="1">
        <v>43831</v>
      </c>
      <c r="I97" s="10">
        <v>10</v>
      </c>
      <c r="J97" s="10">
        <v>7.41</v>
      </c>
    </row>
    <row r="98" spans="1:10" x14ac:dyDescent="0.25">
      <c r="A98" s="1">
        <v>43862</v>
      </c>
      <c r="B98">
        <v>9.94</v>
      </c>
      <c r="C98">
        <v>9.07</v>
      </c>
      <c r="D98">
        <v>9.69</v>
      </c>
      <c r="E98">
        <v>7.93</v>
      </c>
      <c r="F98">
        <v>7.28</v>
      </c>
      <c r="G98">
        <v>7.34</v>
      </c>
      <c r="H98" s="1">
        <v>43862</v>
      </c>
      <c r="I98" s="10">
        <v>9.69</v>
      </c>
      <c r="J98" s="10">
        <v>7.34</v>
      </c>
    </row>
    <row r="99" spans="1:10" x14ac:dyDescent="0.25">
      <c r="A99" s="1">
        <v>43891</v>
      </c>
      <c r="B99">
        <v>7.82</v>
      </c>
      <c r="C99">
        <v>8.58</v>
      </c>
      <c r="D99">
        <v>8.0399999999999991</v>
      </c>
      <c r="E99">
        <v>8.0500000000000007</v>
      </c>
      <c r="F99">
        <v>7.06</v>
      </c>
      <c r="G99">
        <v>7.15</v>
      </c>
      <c r="H99" s="1">
        <v>43891</v>
      </c>
      <c r="I99" s="10">
        <v>8.0399999999999991</v>
      </c>
      <c r="J99" s="10">
        <v>7.15</v>
      </c>
    </row>
    <row r="100" spans="1:10" x14ac:dyDescent="0.25">
      <c r="A100" s="1">
        <v>43922</v>
      </c>
      <c r="B100">
        <v>7.54</v>
      </c>
      <c r="C100">
        <v>8.84</v>
      </c>
      <c r="D100">
        <v>7.93</v>
      </c>
      <c r="E100">
        <v>7.9</v>
      </c>
      <c r="F100">
        <v>7.15</v>
      </c>
      <c r="G100">
        <v>7.22</v>
      </c>
      <c r="H100" s="1">
        <v>43922</v>
      </c>
      <c r="I100" s="10">
        <v>7.93</v>
      </c>
      <c r="J100" s="10">
        <v>7.22</v>
      </c>
    </row>
    <row r="101" spans="1:10" x14ac:dyDescent="0.25">
      <c r="A101" s="1">
        <v>43952</v>
      </c>
      <c r="B101">
        <v>9.34</v>
      </c>
      <c r="C101">
        <v>8.58</v>
      </c>
      <c r="D101">
        <v>9.11</v>
      </c>
      <c r="E101">
        <v>7.94</v>
      </c>
      <c r="F101">
        <v>7.09</v>
      </c>
      <c r="G101">
        <v>7.16</v>
      </c>
      <c r="H101" s="1">
        <v>43952</v>
      </c>
      <c r="I101" s="10">
        <v>9.11</v>
      </c>
      <c r="J101" s="10">
        <v>7.16</v>
      </c>
    </row>
    <row r="102" spans="1:10" x14ac:dyDescent="0.25">
      <c r="A102" s="1">
        <v>43983</v>
      </c>
      <c r="B102">
        <v>9.24</v>
      </c>
      <c r="C102">
        <v>8.76</v>
      </c>
      <c r="D102">
        <v>9.1</v>
      </c>
      <c r="E102">
        <v>7.9</v>
      </c>
      <c r="F102">
        <v>7.1</v>
      </c>
      <c r="G102">
        <v>7.17</v>
      </c>
      <c r="H102" s="1">
        <v>43983</v>
      </c>
      <c r="I102" s="10">
        <v>9.1</v>
      </c>
      <c r="J102" s="10">
        <v>7.17</v>
      </c>
    </row>
    <row r="103" spans="1:10" x14ac:dyDescent="0.25">
      <c r="A103" s="1">
        <v>44013</v>
      </c>
      <c r="B103">
        <v>7.16</v>
      </c>
      <c r="C103">
        <v>8.67</v>
      </c>
      <c r="D103">
        <v>7.6</v>
      </c>
      <c r="E103">
        <v>7.76</v>
      </c>
      <c r="F103">
        <v>7.1</v>
      </c>
      <c r="G103">
        <v>7.16</v>
      </c>
      <c r="H103" s="1">
        <v>44013</v>
      </c>
      <c r="I103" s="10">
        <v>7.6</v>
      </c>
      <c r="J103" s="10">
        <v>7.16</v>
      </c>
    </row>
    <row r="104" spans="1:10" x14ac:dyDescent="0.25">
      <c r="A104" s="1">
        <v>44044</v>
      </c>
      <c r="B104">
        <v>9.41</v>
      </c>
      <c r="C104">
        <v>8.18</v>
      </c>
      <c r="D104">
        <v>9.06</v>
      </c>
      <c r="E104">
        <v>7.59</v>
      </c>
      <c r="F104">
        <v>7.12</v>
      </c>
      <c r="G104">
        <v>7.16</v>
      </c>
      <c r="H104" s="1">
        <v>44044</v>
      </c>
      <c r="I104" s="10">
        <v>9.06</v>
      </c>
      <c r="J104" s="10">
        <v>7.16</v>
      </c>
    </row>
    <row r="105" spans="1:10" x14ac:dyDescent="0.25">
      <c r="A105" s="1">
        <v>44075</v>
      </c>
      <c r="B105">
        <v>9.1</v>
      </c>
      <c r="C105">
        <v>8.4700000000000006</v>
      </c>
      <c r="D105">
        <v>8.93</v>
      </c>
      <c r="E105">
        <v>7.61</v>
      </c>
      <c r="F105">
        <v>7.11</v>
      </c>
      <c r="G105">
        <v>7.15</v>
      </c>
      <c r="H105" s="1">
        <v>44075</v>
      </c>
      <c r="I105" s="10">
        <v>8.93</v>
      </c>
      <c r="J105" s="10">
        <v>7.15</v>
      </c>
    </row>
    <row r="106" spans="1:10" x14ac:dyDescent="0.25">
      <c r="A106" s="1">
        <v>44105</v>
      </c>
      <c r="B106">
        <v>8.69</v>
      </c>
      <c r="C106">
        <v>8.4499999999999993</v>
      </c>
      <c r="D106">
        <v>8.6199999999999992</v>
      </c>
      <c r="E106">
        <v>7.68</v>
      </c>
      <c r="F106">
        <v>7.01</v>
      </c>
      <c r="G106">
        <v>7.06</v>
      </c>
      <c r="H106" s="1">
        <v>44105</v>
      </c>
      <c r="I106" s="10">
        <v>8.6199999999999992</v>
      </c>
      <c r="J106" s="10">
        <v>7.06</v>
      </c>
    </row>
    <row r="107" spans="1:10" x14ac:dyDescent="0.25">
      <c r="A107" s="1">
        <v>44136</v>
      </c>
      <c r="B107">
        <v>8.0500000000000007</v>
      </c>
      <c r="C107">
        <v>8.26</v>
      </c>
      <c r="D107">
        <v>8.11</v>
      </c>
      <c r="E107">
        <v>7.78</v>
      </c>
      <c r="F107">
        <v>6.97</v>
      </c>
      <c r="G107">
        <v>7.03</v>
      </c>
      <c r="H107" s="1">
        <v>44136</v>
      </c>
      <c r="I107" s="10">
        <v>8.11</v>
      </c>
      <c r="J107" s="10">
        <v>7.03</v>
      </c>
    </row>
    <row r="108" spans="1:10" x14ac:dyDescent="0.25">
      <c r="A108" s="1">
        <v>44166</v>
      </c>
      <c r="B108">
        <v>6.87</v>
      </c>
      <c r="C108">
        <v>5.88</v>
      </c>
      <c r="D108">
        <v>6.6</v>
      </c>
      <c r="E108">
        <v>7.78</v>
      </c>
      <c r="F108">
        <v>6.97</v>
      </c>
      <c r="G108">
        <v>7.04</v>
      </c>
      <c r="H108" s="1">
        <v>44166</v>
      </c>
      <c r="I108" s="10">
        <v>6.6</v>
      </c>
      <c r="J108" s="10">
        <v>7.04</v>
      </c>
    </row>
    <row r="109" spans="1:10" x14ac:dyDescent="0.25">
      <c r="A109" s="1">
        <v>44197</v>
      </c>
      <c r="B109">
        <v>7.45</v>
      </c>
      <c r="C109">
        <v>6.41</v>
      </c>
      <c r="D109">
        <v>7.17</v>
      </c>
      <c r="E109">
        <v>7.45</v>
      </c>
      <c r="F109">
        <v>6.96</v>
      </c>
      <c r="G109">
        <v>7</v>
      </c>
      <c r="H109" s="1">
        <v>44197</v>
      </c>
      <c r="I109" s="10">
        <v>7.17</v>
      </c>
      <c r="J109" s="10">
        <v>7</v>
      </c>
    </row>
    <row r="110" spans="1:10" x14ac:dyDescent="0.25">
      <c r="A110" s="1">
        <v>44228</v>
      </c>
      <c r="B110">
        <v>8.1999999999999993</v>
      </c>
      <c r="C110">
        <v>6.4</v>
      </c>
      <c r="D110">
        <v>7.72</v>
      </c>
      <c r="E110">
        <v>7.54</v>
      </c>
      <c r="F110">
        <v>6.94</v>
      </c>
      <c r="G110">
        <v>6.99</v>
      </c>
      <c r="H110" s="1">
        <v>44228</v>
      </c>
      <c r="I110" s="10">
        <v>7.72</v>
      </c>
      <c r="J110" s="10">
        <v>6.99</v>
      </c>
    </row>
    <row r="111" spans="1:10" x14ac:dyDescent="0.25">
      <c r="A111" s="1">
        <v>44256</v>
      </c>
      <c r="B111">
        <v>6.23</v>
      </c>
      <c r="C111">
        <v>6.37</v>
      </c>
      <c r="D111">
        <v>6.27</v>
      </c>
      <c r="E111">
        <v>7.87</v>
      </c>
      <c r="F111">
        <v>6.8</v>
      </c>
      <c r="G111">
        <v>6.88</v>
      </c>
      <c r="H111" s="1">
        <v>44256</v>
      </c>
      <c r="I111" s="10">
        <v>6.27</v>
      </c>
      <c r="J111" s="10">
        <v>6.88</v>
      </c>
    </row>
    <row r="112" spans="1:10" x14ac:dyDescent="0.25">
      <c r="A112" s="1">
        <v>44287</v>
      </c>
      <c r="B112">
        <v>7.9</v>
      </c>
      <c r="C112">
        <v>6.9</v>
      </c>
      <c r="D112">
        <v>7.64</v>
      </c>
      <c r="E112">
        <v>7.49</v>
      </c>
      <c r="F112">
        <v>6.61</v>
      </c>
      <c r="G112">
        <v>6.68</v>
      </c>
      <c r="H112" s="1">
        <v>44287</v>
      </c>
      <c r="I112" s="10">
        <v>7.64</v>
      </c>
      <c r="J112" s="10">
        <v>6.68</v>
      </c>
    </row>
    <row r="113" spans="1:10" x14ac:dyDescent="0.25">
      <c r="A113" s="1">
        <v>44317</v>
      </c>
      <c r="B113">
        <v>8.6</v>
      </c>
      <c r="C113">
        <v>6.77</v>
      </c>
      <c r="D113">
        <v>8.14</v>
      </c>
      <c r="E113">
        <v>7.59</v>
      </c>
      <c r="F113">
        <v>6.56</v>
      </c>
      <c r="G113">
        <v>6.64</v>
      </c>
      <c r="H113" s="1">
        <v>44317</v>
      </c>
      <c r="I113" s="10">
        <v>8.14</v>
      </c>
      <c r="J113" s="10">
        <v>6.64</v>
      </c>
    </row>
    <row r="114" spans="1:10" x14ac:dyDescent="0.25">
      <c r="A114" s="1">
        <v>44348</v>
      </c>
      <c r="B114">
        <v>7.59</v>
      </c>
      <c r="C114">
        <v>7.15</v>
      </c>
      <c r="D114">
        <v>7.48</v>
      </c>
      <c r="E114">
        <v>7.66</v>
      </c>
      <c r="F114">
        <v>6.62</v>
      </c>
      <c r="G114">
        <v>6.7</v>
      </c>
      <c r="H114" s="1">
        <v>44348</v>
      </c>
      <c r="I114" s="10">
        <v>7.48</v>
      </c>
      <c r="J114" s="10">
        <v>6.7</v>
      </c>
    </row>
    <row r="115" spans="1:10" x14ac:dyDescent="0.25">
      <c r="A115" s="1">
        <v>44378</v>
      </c>
      <c r="B115">
        <v>8.15</v>
      </c>
      <c r="C115">
        <v>6.96</v>
      </c>
      <c r="D115">
        <v>7.84</v>
      </c>
      <c r="E115">
        <v>7.61</v>
      </c>
      <c r="F115">
        <v>6.76</v>
      </c>
      <c r="G115">
        <v>6.83</v>
      </c>
      <c r="H115" s="1">
        <v>44378</v>
      </c>
      <c r="I115" s="10">
        <v>7.84</v>
      </c>
      <c r="J115" s="10">
        <v>6.83</v>
      </c>
    </row>
    <row r="116" spans="1:10" x14ac:dyDescent="0.25">
      <c r="A116" s="1">
        <v>44409</v>
      </c>
      <c r="B116">
        <v>8.16</v>
      </c>
      <c r="C116">
        <v>7.83</v>
      </c>
      <c r="D116">
        <v>8.08</v>
      </c>
      <c r="E116">
        <v>7.69</v>
      </c>
      <c r="F116">
        <v>6.88</v>
      </c>
      <c r="G116">
        <v>6.95</v>
      </c>
      <c r="H116" s="1">
        <v>44409</v>
      </c>
      <c r="I116" s="10">
        <v>8.08</v>
      </c>
      <c r="J116" s="10">
        <v>6.95</v>
      </c>
    </row>
    <row r="117" spans="1:10" x14ac:dyDescent="0.25">
      <c r="A117" s="1">
        <v>44440</v>
      </c>
      <c r="B117">
        <v>8.4</v>
      </c>
      <c r="C117">
        <v>7.86</v>
      </c>
      <c r="D117">
        <v>8.26</v>
      </c>
      <c r="E117">
        <v>7.94</v>
      </c>
      <c r="F117">
        <v>7.11</v>
      </c>
      <c r="G117">
        <v>7.18</v>
      </c>
      <c r="H117" s="1">
        <v>44440</v>
      </c>
      <c r="I117" s="10">
        <v>8.26</v>
      </c>
      <c r="J117" s="10">
        <v>7.18</v>
      </c>
    </row>
    <row r="118" spans="1:10" x14ac:dyDescent="0.25">
      <c r="A118" s="1">
        <v>44470</v>
      </c>
      <c r="B118">
        <v>8.56</v>
      </c>
      <c r="C118">
        <v>6.96</v>
      </c>
      <c r="D118">
        <v>8.15</v>
      </c>
      <c r="E118">
        <v>8.23</v>
      </c>
      <c r="F118">
        <v>7.41</v>
      </c>
      <c r="G118">
        <v>7.47</v>
      </c>
      <c r="H118" s="1">
        <v>44470</v>
      </c>
      <c r="I118" s="10">
        <v>8.15</v>
      </c>
      <c r="J118" s="10">
        <v>7.47</v>
      </c>
    </row>
    <row r="119" spans="1:10" x14ac:dyDescent="0.25">
      <c r="A119" s="1">
        <v>44501</v>
      </c>
      <c r="B119">
        <v>8.89</v>
      </c>
      <c r="C119">
        <v>8.26</v>
      </c>
      <c r="D119">
        <v>8.73</v>
      </c>
      <c r="E119">
        <v>8.64</v>
      </c>
      <c r="F119">
        <v>7.7</v>
      </c>
      <c r="G119">
        <v>7.78</v>
      </c>
      <c r="H119" s="1">
        <v>44501</v>
      </c>
      <c r="I119" s="10">
        <v>8.73</v>
      </c>
      <c r="J119" s="10">
        <v>7.78</v>
      </c>
    </row>
    <row r="120" spans="1:10" x14ac:dyDescent="0.25">
      <c r="A120" s="1">
        <v>44531</v>
      </c>
      <c r="B120">
        <v>10.11</v>
      </c>
      <c r="C120">
        <v>9.35</v>
      </c>
      <c r="D120">
        <v>9.91</v>
      </c>
      <c r="E120">
        <v>9.49</v>
      </c>
      <c r="F120">
        <v>8.7899999999999991</v>
      </c>
      <c r="G120">
        <v>8.85</v>
      </c>
      <c r="H120" s="1">
        <v>44531</v>
      </c>
      <c r="I120" s="10">
        <v>9.91</v>
      </c>
      <c r="J120" s="10">
        <v>8.85</v>
      </c>
    </row>
    <row r="121" spans="1:10" x14ac:dyDescent="0.25">
      <c r="A121" s="1">
        <v>44562</v>
      </c>
      <c r="B121">
        <v>10.67</v>
      </c>
      <c r="C121">
        <v>10.33</v>
      </c>
      <c r="D121">
        <v>10.58</v>
      </c>
      <c r="E121">
        <v>9.94</v>
      </c>
      <c r="F121">
        <v>9.34</v>
      </c>
      <c r="G121">
        <v>9.39</v>
      </c>
      <c r="H121" s="1">
        <v>44562</v>
      </c>
      <c r="I121" s="10">
        <v>10.58</v>
      </c>
      <c r="J121" s="10">
        <v>9.39</v>
      </c>
    </row>
    <row r="122" spans="1:10" x14ac:dyDescent="0.25">
      <c r="A122" s="1">
        <v>44593</v>
      </c>
      <c r="B122">
        <v>9.64</v>
      </c>
      <c r="C122">
        <v>9.1999999999999993</v>
      </c>
      <c r="D122">
        <v>9.52</v>
      </c>
      <c r="E122">
        <v>8.86</v>
      </c>
      <c r="F122">
        <v>8.07</v>
      </c>
      <c r="G122">
        <v>8.1300000000000008</v>
      </c>
      <c r="H122" s="1">
        <v>44593</v>
      </c>
      <c r="I122" s="10">
        <v>9.52</v>
      </c>
      <c r="J122" s="10">
        <v>8.1300000000000008</v>
      </c>
    </row>
    <row r="123" spans="1:10" x14ac:dyDescent="0.25">
      <c r="A123" s="1">
        <v>44621</v>
      </c>
      <c r="B123">
        <v>10.18</v>
      </c>
      <c r="C123">
        <v>10.48</v>
      </c>
      <c r="D123">
        <v>10.27</v>
      </c>
      <c r="E123">
        <v>10.28</v>
      </c>
      <c r="F123">
        <v>9.31</v>
      </c>
      <c r="G123">
        <v>9.39</v>
      </c>
      <c r="H123" s="1">
        <v>44621</v>
      </c>
      <c r="I123" s="10">
        <v>10.27</v>
      </c>
      <c r="J123" s="10">
        <v>9.39</v>
      </c>
    </row>
    <row r="124" spans="1:10" x14ac:dyDescent="0.25">
      <c r="A124" s="1">
        <v>44652</v>
      </c>
      <c r="B124">
        <v>10.210000000000001</v>
      </c>
      <c r="C124">
        <v>10.39</v>
      </c>
      <c r="D124">
        <v>10.26</v>
      </c>
      <c r="E124">
        <v>10.28</v>
      </c>
      <c r="F124">
        <v>9.33</v>
      </c>
      <c r="G124">
        <v>9.41</v>
      </c>
      <c r="H124" s="1">
        <v>44652</v>
      </c>
      <c r="I124" s="10">
        <v>10.26</v>
      </c>
      <c r="J124" s="10">
        <v>9.41</v>
      </c>
    </row>
    <row r="125" spans="1:10" x14ac:dyDescent="0.25">
      <c r="A125" s="1">
        <v>44682</v>
      </c>
      <c r="B125">
        <v>10.57</v>
      </c>
      <c r="C125">
        <v>11.16</v>
      </c>
      <c r="D125">
        <v>10.75</v>
      </c>
      <c r="E125">
        <v>10.94</v>
      </c>
      <c r="F125">
        <v>10.02</v>
      </c>
      <c r="G125">
        <v>10.09</v>
      </c>
      <c r="H125" s="1">
        <v>44682</v>
      </c>
      <c r="I125" s="10">
        <v>10.75</v>
      </c>
      <c r="J125" s="10">
        <v>10.09</v>
      </c>
    </row>
    <row r="126" spans="1:10" x14ac:dyDescent="0.25">
      <c r="A126" s="1">
        <v>44713</v>
      </c>
      <c r="B126">
        <v>11.11</v>
      </c>
      <c r="C126">
        <v>11.25</v>
      </c>
      <c r="D126">
        <v>11.15</v>
      </c>
      <c r="E126">
        <v>11.08</v>
      </c>
      <c r="F126">
        <v>9.98</v>
      </c>
      <c r="G126">
        <v>10.07</v>
      </c>
      <c r="H126" s="1">
        <v>44713</v>
      </c>
      <c r="I126" s="10">
        <v>11.15</v>
      </c>
      <c r="J126" s="10">
        <v>10.07</v>
      </c>
    </row>
    <row r="127" spans="1:10" x14ac:dyDescent="0.25">
      <c r="A127" s="1">
        <v>44743</v>
      </c>
      <c r="B127">
        <v>11.57</v>
      </c>
      <c r="C127">
        <v>11.77</v>
      </c>
      <c r="D127">
        <v>11.63</v>
      </c>
      <c r="E127">
        <v>11.48</v>
      </c>
      <c r="F127">
        <v>10.58</v>
      </c>
      <c r="G127">
        <v>10.65</v>
      </c>
      <c r="H127" s="1">
        <v>44743</v>
      </c>
      <c r="I127" s="10">
        <v>11.63</v>
      </c>
      <c r="J127" s="10">
        <v>10.65</v>
      </c>
    </row>
    <row r="128" spans="1:10" x14ac:dyDescent="0.25">
      <c r="A128" s="1">
        <v>44774</v>
      </c>
      <c r="B128">
        <v>10.99</v>
      </c>
      <c r="C128">
        <v>11.58</v>
      </c>
      <c r="D128">
        <v>11.16</v>
      </c>
      <c r="E128">
        <v>11.55</v>
      </c>
      <c r="F128">
        <v>10.37</v>
      </c>
      <c r="G128">
        <v>10.46</v>
      </c>
      <c r="H128" s="1">
        <v>44774</v>
      </c>
      <c r="I128" s="10">
        <v>11.16</v>
      </c>
      <c r="J128" s="10">
        <v>10.46</v>
      </c>
    </row>
    <row r="129" spans="1:10" x14ac:dyDescent="0.25">
      <c r="A129" s="1">
        <v>44805</v>
      </c>
      <c r="B129">
        <v>10.77</v>
      </c>
      <c r="C129">
        <v>11.58</v>
      </c>
      <c r="D129">
        <v>11.01</v>
      </c>
      <c r="E129">
        <v>11.15</v>
      </c>
      <c r="F129">
        <v>10.029999999999999</v>
      </c>
      <c r="G129">
        <v>10.130000000000001</v>
      </c>
      <c r="H129" s="1">
        <v>44805</v>
      </c>
      <c r="I129" s="10">
        <v>11.01</v>
      </c>
      <c r="J129" s="10">
        <v>10.130000000000001</v>
      </c>
    </row>
    <row r="130" spans="1:10" x14ac:dyDescent="0.25">
      <c r="A130" s="1">
        <v>44835</v>
      </c>
      <c r="B130">
        <v>10.71</v>
      </c>
      <c r="C130">
        <v>11.69</v>
      </c>
      <c r="D130">
        <v>11.01</v>
      </c>
      <c r="E130">
        <v>10.98</v>
      </c>
      <c r="F130">
        <v>9.86</v>
      </c>
      <c r="G130">
        <v>9.9600000000000009</v>
      </c>
      <c r="H130" s="1">
        <v>44835</v>
      </c>
      <c r="I130" s="10">
        <v>11.01</v>
      </c>
      <c r="J130" s="10">
        <v>9.9600000000000009</v>
      </c>
    </row>
    <row r="131" spans="1:10" x14ac:dyDescent="0.25">
      <c r="A131" s="1">
        <v>44866</v>
      </c>
      <c r="B131">
        <v>10.44</v>
      </c>
      <c r="C131">
        <v>10.43</v>
      </c>
      <c r="D131">
        <v>10.44</v>
      </c>
      <c r="E131">
        <v>11.16</v>
      </c>
      <c r="F131">
        <v>10.16</v>
      </c>
      <c r="G131">
        <v>10.24</v>
      </c>
      <c r="H131" s="1">
        <v>44866</v>
      </c>
      <c r="I131" s="10">
        <v>10.44</v>
      </c>
      <c r="J131" s="10">
        <v>10.24</v>
      </c>
    </row>
    <row r="132" spans="1:10" x14ac:dyDescent="0.25">
      <c r="A132" s="1">
        <v>44896</v>
      </c>
      <c r="B132">
        <v>11.19</v>
      </c>
      <c r="C132">
        <v>11.95</v>
      </c>
      <c r="D132">
        <v>11.43</v>
      </c>
      <c r="E132">
        <v>11.75</v>
      </c>
      <c r="F132">
        <v>10.35</v>
      </c>
      <c r="G132">
        <v>10.47</v>
      </c>
      <c r="H132" s="1">
        <v>44896</v>
      </c>
      <c r="I132" s="10">
        <v>11.43</v>
      </c>
      <c r="J132" s="10">
        <v>10.47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A58A-527A-49B7-A2E7-D3E1BAF3AFD9}">
  <dimension ref="A1:E134"/>
  <sheetViews>
    <sheetView zoomScaleNormal="100" workbookViewId="0">
      <selection activeCell="B7" sqref="B7"/>
    </sheetView>
  </sheetViews>
  <sheetFormatPr defaultRowHeight="15" x14ac:dyDescent="0.25"/>
  <cols>
    <col min="1" max="5" width="13.7109375" customWidth="1"/>
  </cols>
  <sheetData>
    <row r="1" spans="1:5" ht="165" x14ac:dyDescent="0.25">
      <c r="B1" s="11" t="s">
        <v>19</v>
      </c>
      <c r="C1" s="11" t="s">
        <v>20</v>
      </c>
      <c r="D1" s="11" t="s">
        <v>21</v>
      </c>
      <c r="E1" s="11" t="s">
        <v>22</v>
      </c>
    </row>
    <row r="2" spans="1:5" ht="30" x14ac:dyDescent="0.25">
      <c r="A2" s="11" t="s">
        <v>0</v>
      </c>
      <c r="B2" s="11" t="s">
        <v>38</v>
      </c>
      <c r="C2" s="11" t="s">
        <v>39</v>
      </c>
      <c r="D2" s="11" t="s">
        <v>40</v>
      </c>
      <c r="E2" s="11" t="s">
        <v>41</v>
      </c>
    </row>
    <row r="3" spans="1:5" x14ac:dyDescent="0.25">
      <c r="A3" s="1">
        <v>40909</v>
      </c>
      <c r="B3">
        <v>0.4</v>
      </c>
      <c r="C3">
        <v>2.02</v>
      </c>
    </row>
    <row r="4" spans="1:5" x14ac:dyDescent="0.25">
      <c r="A4" s="1">
        <v>40940</v>
      </c>
      <c r="B4">
        <v>0.39</v>
      </c>
      <c r="C4">
        <v>2.15</v>
      </c>
    </row>
    <row r="5" spans="1:5" x14ac:dyDescent="0.25">
      <c r="A5" s="1">
        <v>40969</v>
      </c>
      <c r="B5">
        <v>0.26</v>
      </c>
      <c r="C5">
        <v>2.1800000000000002</v>
      </c>
    </row>
    <row r="6" spans="1:5" x14ac:dyDescent="0.25">
      <c r="A6" s="1">
        <v>41000</v>
      </c>
      <c r="B6">
        <v>0.32</v>
      </c>
      <c r="C6">
        <v>2.21</v>
      </c>
    </row>
    <row r="7" spans="1:5" x14ac:dyDescent="0.25">
      <c r="A7" s="1">
        <v>41030</v>
      </c>
      <c r="B7">
        <v>0.31</v>
      </c>
      <c r="C7">
        <v>2.23</v>
      </c>
    </row>
    <row r="8" spans="1:5" x14ac:dyDescent="0.25">
      <c r="A8" s="1">
        <v>41061</v>
      </c>
      <c r="B8">
        <v>0.32</v>
      </c>
      <c r="C8">
        <v>2.16</v>
      </c>
    </row>
    <row r="9" spans="1:5" x14ac:dyDescent="0.25">
      <c r="A9" s="1">
        <v>41091</v>
      </c>
      <c r="B9">
        <v>0.34</v>
      </c>
      <c r="C9">
        <v>2.0699999999999998</v>
      </c>
    </row>
    <row r="10" spans="1:5" x14ac:dyDescent="0.25">
      <c r="A10" s="1">
        <v>41122</v>
      </c>
      <c r="B10">
        <v>0.41</v>
      </c>
      <c r="C10">
        <v>2.0099999999999998</v>
      </c>
    </row>
    <row r="11" spans="1:5" x14ac:dyDescent="0.25">
      <c r="A11" s="1">
        <v>41153</v>
      </c>
      <c r="B11">
        <v>0.35</v>
      </c>
      <c r="C11">
        <v>2.11</v>
      </c>
    </row>
    <row r="12" spans="1:5" x14ac:dyDescent="0.25">
      <c r="A12" s="1">
        <v>41183</v>
      </c>
      <c r="B12">
        <v>0.33</v>
      </c>
      <c r="C12">
        <v>2.0499999999999998</v>
      </c>
    </row>
    <row r="13" spans="1:5" x14ac:dyDescent="0.25">
      <c r="A13" s="1">
        <v>41214</v>
      </c>
      <c r="B13">
        <v>0.31</v>
      </c>
      <c r="C13">
        <v>2.1</v>
      </c>
    </row>
    <row r="14" spans="1:5" x14ac:dyDescent="0.25">
      <c r="A14" s="1">
        <v>41244</v>
      </c>
      <c r="B14">
        <v>0.31</v>
      </c>
      <c r="C14">
        <v>1.96</v>
      </c>
    </row>
    <row r="15" spans="1:5" x14ac:dyDescent="0.25">
      <c r="A15" s="1">
        <v>41275</v>
      </c>
      <c r="B15">
        <v>0.28000000000000003</v>
      </c>
      <c r="C15">
        <v>1.93</v>
      </c>
      <c r="D15">
        <v>11.25</v>
      </c>
      <c r="E15">
        <v>9.14</v>
      </c>
    </row>
    <row r="16" spans="1:5" x14ac:dyDescent="0.25">
      <c r="A16" s="1">
        <v>41306</v>
      </c>
      <c r="B16">
        <v>0.32</v>
      </c>
      <c r="C16">
        <v>2.08</v>
      </c>
      <c r="D16">
        <v>11.22</v>
      </c>
      <c r="E16">
        <v>9.08</v>
      </c>
    </row>
    <row r="17" spans="1:5" x14ac:dyDescent="0.25">
      <c r="A17" s="1">
        <v>41334</v>
      </c>
      <c r="B17">
        <v>0.39</v>
      </c>
      <c r="C17">
        <v>2.21</v>
      </c>
      <c r="D17">
        <v>11.18</v>
      </c>
      <c r="E17">
        <v>9</v>
      </c>
    </row>
    <row r="18" spans="1:5" x14ac:dyDescent="0.25">
      <c r="A18" s="1">
        <v>41365</v>
      </c>
      <c r="B18">
        <v>0.44</v>
      </c>
      <c r="C18">
        <v>2.1800000000000002</v>
      </c>
      <c r="D18">
        <v>11.15</v>
      </c>
      <c r="E18">
        <v>8.94</v>
      </c>
    </row>
    <row r="19" spans="1:5" x14ac:dyDescent="0.25">
      <c r="A19" s="1">
        <v>41395</v>
      </c>
      <c r="B19">
        <v>0.41</v>
      </c>
      <c r="C19">
        <v>2.2799999999999998</v>
      </c>
      <c r="D19">
        <v>11.12</v>
      </c>
      <c r="E19">
        <v>8.8699999999999992</v>
      </c>
    </row>
    <row r="20" spans="1:5" x14ac:dyDescent="0.25">
      <c r="A20" s="1">
        <v>41426</v>
      </c>
      <c r="B20">
        <v>0.46</v>
      </c>
      <c r="C20">
        <v>2.0299999999999998</v>
      </c>
      <c r="D20">
        <v>11.09</v>
      </c>
      <c r="E20">
        <v>8.82</v>
      </c>
    </row>
    <row r="21" spans="1:5" x14ac:dyDescent="0.25">
      <c r="A21" s="1">
        <v>41456</v>
      </c>
      <c r="B21">
        <v>0.5</v>
      </c>
      <c r="C21">
        <v>2.0099999999999998</v>
      </c>
      <c r="D21">
        <v>11.06</v>
      </c>
      <c r="E21">
        <v>8.77</v>
      </c>
    </row>
    <row r="22" spans="1:5" x14ac:dyDescent="0.25">
      <c r="A22" s="1">
        <v>41487</v>
      </c>
      <c r="B22">
        <v>0.48</v>
      </c>
      <c r="C22">
        <v>2.0299999999999998</v>
      </c>
      <c r="D22">
        <v>11.01</v>
      </c>
      <c r="E22">
        <v>8.73</v>
      </c>
    </row>
    <row r="23" spans="1:5" x14ac:dyDescent="0.25">
      <c r="A23" s="1">
        <v>41518</v>
      </c>
      <c r="B23">
        <v>0.59</v>
      </c>
      <c r="C23">
        <v>2.11</v>
      </c>
      <c r="D23">
        <v>11</v>
      </c>
      <c r="E23">
        <v>8.7200000000000006</v>
      </c>
    </row>
    <row r="24" spans="1:5" x14ac:dyDescent="0.25">
      <c r="A24" s="1">
        <v>41548</v>
      </c>
      <c r="B24">
        <v>0.39</v>
      </c>
      <c r="C24">
        <v>1.9</v>
      </c>
      <c r="D24">
        <v>10.97</v>
      </c>
      <c r="E24">
        <v>8.69</v>
      </c>
    </row>
    <row r="25" spans="1:5" x14ac:dyDescent="0.25">
      <c r="A25" s="1">
        <v>41579</v>
      </c>
      <c r="B25">
        <v>0.46</v>
      </c>
      <c r="C25">
        <v>1.88</v>
      </c>
      <c r="D25">
        <v>10.95</v>
      </c>
      <c r="E25">
        <v>8.69</v>
      </c>
    </row>
    <row r="26" spans="1:5" x14ac:dyDescent="0.25">
      <c r="A26" s="1">
        <v>41609</v>
      </c>
      <c r="B26">
        <v>0.35</v>
      </c>
      <c r="C26">
        <v>1.69</v>
      </c>
      <c r="D26">
        <v>10.93</v>
      </c>
      <c r="E26">
        <v>8.69</v>
      </c>
    </row>
    <row r="27" spans="1:5" x14ac:dyDescent="0.25">
      <c r="A27" s="1">
        <v>41640</v>
      </c>
      <c r="B27">
        <v>0.39</v>
      </c>
      <c r="C27">
        <v>1.74</v>
      </c>
      <c r="D27">
        <v>10.91</v>
      </c>
      <c r="E27">
        <v>8.7100000000000009</v>
      </c>
    </row>
    <row r="28" spans="1:5" x14ac:dyDescent="0.25">
      <c r="A28" s="1">
        <v>41671</v>
      </c>
      <c r="B28">
        <v>0.47</v>
      </c>
      <c r="C28">
        <v>1.86</v>
      </c>
      <c r="D28">
        <v>10.88</v>
      </c>
      <c r="E28">
        <v>8.7100000000000009</v>
      </c>
    </row>
    <row r="29" spans="1:5" x14ac:dyDescent="0.25">
      <c r="A29" s="1">
        <v>41699</v>
      </c>
      <c r="B29">
        <v>0.42</v>
      </c>
      <c r="C29">
        <v>1.87</v>
      </c>
      <c r="D29">
        <v>10.88</v>
      </c>
      <c r="E29">
        <v>8.7200000000000006</v>
      </c>
    </row>
    <row r="30" spans="1:5" x14ac:dyDescent="0.25">
      <c r="A30" s="1">
        <v>41730</v>
      </c>
      <c r="B30">
        <v>0.46</v>
      </c>
      <c r="C30">
        <v>2.0299999999999998</v>
      </c>
      <c r="D30">
        <v>10.86</v>
      </c>
      <c r="E30">
        <v>8.74</v>
      </c>
    </row>
    <row r="31" spans="1:5" x14ac:dyDescent="0.25">
      <c r="A31" s="1">
        <v>41760</v>
      </c>
      <c r="B31">
        <v>0.45</v>
      </c>
      <c r="C31">
        <v>2.12</v>
      </c>
      <c r="D31">
        <v>10.87</v>
      </c>
      <c r="E31">
        <v>8.76</v>
      </c>
    </row>
    <row r="32" spans="1:5" x14ac:dyDescent="0.25">
      <c r="A32" s="1">
        <v>41791</v>
      </c>
      <c r="B32">
        <v>0.49</v>
      </c>
      <c r="C32">
        <v>1.89</v>
      </c>
      <c r="D32">
        <v>10.86</v>
      </c>
      <c r="E32">
        <v>8.77</v>
      </c>
    </row>
    <row r="33" spans="1:5" x14ac:dyDescent="0.25">
      <c r="A33" s="1">
        <v>41821</v>
      </c>
      <c r="B33">
        <v>0.48</v>
      </c>
      <c r="C33">
        <v>1.92</v>
      </c>
      <c r="D33">
        <v>10.84</v>
      </c>
      <c r="E33">
        <v>8.8000000000000007</v>
      </c>
    </row>
    <row r="34" spans="1:5" x14ac:dyDescent="0.25">
      <c r="A34" s="1">
        <v>41852</v>
      </c>
      <c r="B34">
        <v>0.62</v>
      </c>
      <c r="C34">
        <v>1.94</v>
      </c>
      <c r="D34">
        <v>10.84</v>
      </c>
      <c r="E34">
        <v>8.82</v>
      </c>
    </row>
    <row r="35" spans="1:5" x14ac:dyDescent="0.25">
      <c r="A35" s="1">
        <v>41883</v>
      </c>
      <c r="B35">
        <v>0.53</v>
      </c>
      <c r="C35">
        <v>1.84</v>
      </c>
      <c r="D35">
        <v>10.83</v>
      </c>
      <c r="E35">
        <v>8.84</v>
      </c>
    </row>
    <row r="36" spans="1:5" x14ac:dyDescent="0.25">
      <c r="A36" s="1">
        <v>41913</v>
      </c>
      <c r="B36">
        <v>0.56999999999999995</v>
      </c>
      <c r="C36">
        <v>2.08</v>
      </c>
      <c r="D36">
        <v>10.82</v>
      </c>
      <c r="E36">
        <v>8.86</v>
      </c>
    </row>
    <row r="37" spans="1:5" x14ac:dyDescent="0.25">
      <c r="A37" s="1">
        <v>41944</v>
      </c>
      <c r="B37">
        <v>0.51</v>
      </c>
      <c r="C37">
        <v>2</v>
      </c>
      <c r="D37">
        <v>10.81</v>
      </c>
      <c r="E37">
        <v>8.8699999999999992</v>
      </c>
    </row>
    <row r="38" spans="1:5" x14ac:dyDescent="0.25">
      <c r="A38" s="1">
        <v>41974</v>
      </c>
      <c r="B38">
        <v>0.49</v>
      </c>
      <c r="C38">
        <v>1.75</v>
      </c>
      <c r="D38">
        <v>10.79</v>
      </c>
      <c r="E38">
        <v>8.8699999999999992</v>
      </c>
    </row>
    <row r="39" spans="1:5" x14ac:dyDescent="0.25">
      <c r="A39" s="1">
        <v>42005</v>
      </c>
      <c r="B39">
        <v>0.56000000000000005</v>
      </c>
      <c r="C39">
        <v>1.96</v>
      </c>
      <c r="D39">
        <v>10.79</v>
      </c>
      <c r="E39">
        <v>8.8800000000000008</v>
      </c>
    </row>
    <row r="40" spans="1:5" x14ac:dyDescent="0.25">
      <c r="A40" s="1">
        <v>42036</v>
      </c>
      <c r="B40">
        <v>0.59</v>
      </c>
      <c r="C40">
        <v>2.1</v>
      </c>
      <c r="D40">
        <v>10.78</v>
      </c>
      <c r="E40">
        <v>8.8800000000000008</v>
      </c>
    </row>
    <row r="41" spans="1:5" x14ac:dyDescent="0.25">
      <c r="A41" s="1">
        <v>42064</v>
      </c>
      <c r="B41">
        <v>0.53</v>
      </c>
      <c r="C41">
        <v>1.96</v>
      </c>
      <c r="D41">
        <v>10.78</v>
      </c>
      <c r="E41">
        <v>8.9</v>
      </c>
    </row>
    <row r="42" spans="1:5" x14ac:dyDescent="0.25">
      <c r="A42" s="1">
        <v>42095</v>
      </c>
      <c r="B42">
        <v>0.95</v>
      </c>
      <c r="C42">
        <v>2.0699999999999998</v>
      </c>
      <c r="D42">
        <v>10.77</v>
      </c>
      <c r="E42">
        <v>8.91</v>
      </c>
    </row>
    <row r="43" spans="1:5" x14ac:dyDescent="0.25">
      <c r="A43" s="1">
        <v>42125</v>
      </c>
      <c r="B43">
        <v>0.73</v>
      </c>
      <c r="C43">
        <v>2.11</v>
      </c>
      <c r="D43">
        <v>10.78</v>
      </c>
      <c r="E43">
        <v>8.94</v>
      </c>
    </row>
    <row r="44" spans="1:5" x14ac:dyDescent="0.25">
      <c r="A44" s="1">
        <v>42156</v>
      </c>
      <c r="B44">
        <v>0.5</v>
      </c>
      <c r="C44">
        <v>1.83</v>
      </c>
      <c r="D44">
        <v>10.8</v>
      </c>
      <c r="E44">
        <v>8.9600000000000009</v>
      </c>
    </row>
    <row r="45" spans="1:5" x14ac:dyDescent="0.25">
      <c r="A45" s="1">
        <v>42186</v>
      </c>
      <c r="B45">
        <v>0.67</v>
      </c>
      <c r="C45">
        <v>1.91</v>
      </c>
      <c r="D45">
        <v>10.8</v>
      </c>
      <c r="E45">
        <v>8.99</v>
      </c>
    </row>
    <row r="46" spans="1:5" x14ac:dyDescent="0.25">
      <c r="A46" s="1">
        <v>42217</v>
      </c>
      <c r="B46">
        <v>0.65</v>
      </c>
      <c r="C46">
        <v>1.94</v>
      </c>
      <c r="D46">
        <v>10.84</v>
      </c>
      <c r="E46">
        <v>9.02</v>
      </c>
    </row>
    <row r="47" spans="1:5" x14ac:dyDescent="0.25">
      <c r="A47" s="1">
        <v>42248</v>
      </c>
      <c r="B47">
        <v>0.62</v>
      </c>
      <c r="C47">
        <v>1.91</v>
      </c>
      <c r="D47">
        <v>10.86</v>
      </c>
      <c r="E47">
        <v>9.0500000000000007</v>
      </c>
    </row>
    <row r="48" spans="1:5" x14ac:dyDescent="0.25">
      <c r="A48" s="1">
        <v>42278</v>
      </c>
      <c r="B48">
        <v>0.86</v>
      </c>
      <c r="C48">
        <v>2.2000000000000002</v>
      </c>
      <c r="D48">
        <v>10.86</v>
      </c>
      <c r="E48">
        <v>9.07</v>
      </c>
    </row>
    <row r="49" spans="1:5" x14ac:dyDescent="0.25">
      <c r="A49" s="1">
        <v>42309</v>
      </c>
      <c r="B49">
        <v>1.07</v>
      </c>
      <c r="C49">
        <v>2.27</v>
      </c>
      <c r="D49">
        <v>10.88</v>
      </c>
      <c r="E49">
        <v>9.09</v>
      </c>
    </row>
    <row r="50" spans="1:5" x14ac:dyDescent="0.25">
      <c r="A50" s="1">
        <v>42339</v>
      </c>
      <c r="B50">
        <v>1.23</v>
      </c>
      <c r="C50">
        <v>2.0699999999999998</v>
      </c>
      <c r="D50">
        <v>10.9</v>
      </c>
      <c r="E50">
        <v>9.1</v>
      </c>
    </row>
    <row r="51" spans="1:5" x14ac:dyDescent="0.25">
      <c r="A51" s="1">
        <v>42370</v>
      </c>
      <c r="B51">
        <v>1.1000000000000001</v>
      </c>
      <c r="C51">
        <v>2.12</v>
      </c>
      <c r="D51">
        <v>10.91</v>
      </c>
      <c r="E51">
        <v>9.1199999999999992</v>
      </c>
    </row>
    <row r="52" spans="1:5" x14ac:dyDescent="0.25">
      <c r="A52" s="1">
        <v>42401</v>
      </c>
      <c r="B52">
        <v>1.0900000000000001</v>
      </c>
      <c r="C52">
        <v>2.19</v>
      </c>
      <c r="D52">
        <v>10.92</v>
      </c>
      <c r="E52">
        <v>9.14</v>
      </c>
    </row>
    <row r="53" spans="1:5" x14ac:dyDescent="0.25">
      <c r="A53" s="1">
        <v>42430</v>
      </c>
      <c r="B53">
        <v>1.1100000000000001</v>
      </c>
      <c r="C53">
        <v>2.11</v>
      </c>
      <c r="D53">
        <v>10.96</v>
      </c>
      <c r="E53">
        <v>9.17</v>
      </c>
    </row>
    <row r="54" spans="1:5" x14ac:dyDescent="0.25">
      <c r="A54" s="1">
        <v>42461</v>
      </c>
      <c r="B54">
        <v>1.39</v>
      </c>
      <c r="C54">
        <v>2.17</v>
      </c>
      <c r="D54">
        <v>10.97</v>
      </c>
      <c r="E54">
        <v>9.19</v>
      </c>
    </row>
    <row r="55" spans="1:5" x14ac:dyDescent="0.25">
      <c r="A55" s="1">
        <v>42491</v>
      </c>
      <c r="B55">
        <v>1.76</v>
      </c>
      <c r="C55">
        <v>2.15</v>
      </c>
      <c r="D55">
        <v>10.98</v>
      </c>
      <c r="E55">
        <v>9.2200000000000006</v>
      </c>
    </row>
    <row r="56" spans="1:5" x14ac:dyDescent="0.25">
      <c r="A56" s="1">
        <v>42522</v>
      </c>
      <c r="B56">
        <v>1.31</v>
      </c>
      <c r="C56">
        <v>1.73</v>
      </c>
      <c r="D56">
        <v>11.01</v>
      </c>
      <c r="E56">
        <v>9.25</v>
      </c>
    </row>
    <row r="57" spans="1:5" x14ac:dyDescent="0.25">
      <c r="A57" s="1">
        <v>42552</v>
      </c>
      <c r="B57">
        <v>1.27</v>
      </c>
      <c r="C57">
        <v>1.77</v>
      </c>
      <c r="D57">
        <v>11.04</v>
      </c>
      <c r="E57">
        <v>9.2799999999999994</v>
      </c>
    </row>
    <row r="58" spans="1:5" x14ac:dyDescent="0.25">
      <c r="A58" s="1">
        <v>42583</v>
      </c>
      <c r="B58">
        <v>1.39</v>
      </c>
      <c r="C58">
        <v>1.77</v>
      </c>
      <c r="D58">
        <v>11.06</v>
      </c>
      <c r="E58">
        <v>9.31</v>
      </c>
    </row>
    <row r="59" spans="1:5" x14ac:dyDescent="0.25">
      <c r="A59" s="1">
        <v>42614</v>
      </c>
      <c r="B59">
        <v>1.4</v>
      </c>
      <c r="C59">
        <v>1.9</v>
      </c>
      <c r="D59">
        <v>11.09</v>
      </c>
      <c r="E59">
        <v>9.33</v>
      </c>
    </row>
    <row r="60" spans="1:5" x14ac:dyDescent="0.25">
      <c r="A60" s="1">
        <v>42644</v>
      </c>
      <c r="B60">
        <v>1.97</v>
      </c>
      <c r="C60">
        <v>1.98</v>
      </c>
      <c r="D60">
        <v>11.11</v>
      </c>
      <c r="E60">
        <v>9.3699999999999992</v>
      </c>
    </row>
    <row r="61" spans="1:5" x14ac:dyDescent="0.25">
      <c r="A61" s="1">
        <v>42675</v>
      </c>
      <c r="B61">
        <v>2.1800000000000002</v>
      </c>
      <c r="C61">
        <v>1.88</v>
      </c>
      <c r="D61">
        <v>11.13</v>
      </c>
      <c r="E61">
        <v>9.3800000000000008</v>
      </c>
    </row>
    <row r="62" spans="1:5" x14ac:dyDescent="0.25">
      <c r="A62" s="1">
        <v>42705</v>
      </c>
      <c r="B62">
        <v>2.42</v>
      </c>
      <c r="C62">
        <v>1.57</v>
      </c>
      <c r="D62">
        <v>11.16</v>
      </c>
      <c r="E62">
        <v>9.41</v>
      </c>
    </row>
    <row r="63" spans="1:5" x14ac:dyDescent="0.25">
      <c r="A63" s="1">
        <v>42736</v>
      </c>
      <c r="B63">
        <v>1.99</v>
      </c>
      <c r="C63">
        <v>1.68</v>
      </c>
      <c r="D63">
        <v>11.19</v>
      </c>
      <c r="E63">
        <v>9.42</v>
      </c>
    </row>
    <row r="64" spans="1:5" x14ac:dyDescent="0.25">
      <c r="A64" s="1">
        <v>42767</v>
      </c>
      <c r="B64">
        <v>2.39</v>
      </c>
      <c r="C64">
        <v>1.85</v>
      </c>
      <c r="D64">
        <v>11.2</v>
      </c>
      <c r="E64">
        <v>9.41</v>
      </c>
    </row>
    <row r="65" spans="1:5" x14ac:dyDescent="0.25">
      <c r="A65" s="1">
        <v>42795</v>
      </c>
      <c r="B65">
        <v>2.5</v>
      </c>
      <c r="C65">
        <v>1.86</v>
      </c>
      <c r="D65">
        <v>11.22</v>
      </c>
      <c r="E65">
        <v>9.42</v>
      </c>
    </row>
    <row r="66" spans="1:5" x14ac:dyDescent="0.25">
      <c r="A66" s="1">
        <v>42826</v>
      </c>
      <c r="B66">
        <v>3.1</v>
      </c>
      <c r="C66">
        <v>1.99</v>
      </c>
      <c r="D66">
        <v>11.23</v>
      </c>
      <c r="E66">
        <v>9.41</v>
      </c>
    </row>
    <row r="67" spans="1:5" x14ac:dyDescent="0.25">
      <c r="A67" s="1">
        <v>42856</v>
      </c>
      <c r="B67">
        <v>3.6</v>
      </c>
      <c r="C67">
        <v>2.0299999999999998</v>
      </c>
      <c r="D67">
        <v>11.25</v>
      </c>
      <c r="E67">
        <v>9.41</v>
      </c>
    </row>
    <row r="68" spans="1:5" x14ac:dyDescent="0.25">
      <c r="A68" s="1">
        <v>42887</v>
      </c>
      <c r="B68">
        <v>2.98</v>
      </c>
      <c r="C68">
        <v>1.65</v>
      </c>
      <c r="D68">
        <v>11.27</v>
      </c>
      <c r="E68">
        <v>9.4</v>
      </c>
    </row>
    <row r="69" spans="1:5" x14ac:dyDescent="0.25">
      <c r="A69" s="1">
        <v>42917</v>
      </c>
      <c r="B69">
        <v>3.93</v>
      </c>
      <c r="C69">
        <v>1.9</v>
      </c>
      <c r="D69">
        <v>11.28</v>
      </c>
      <c r="E69">
        <v>9.4</v>
      </c>
    </row>
    <row r="70" spans="1:5" x14ac:dyDescent="0.25">
      <c r="A70" s="1">
        <v>42948</v>
      </c>
      <c r="B70">
        <v>4.96</v>
      </c>
      <c r="C70">
        <v>1.77</v>
      </c>
      <c r="D70">
        <v>11.29</v>
      </c>
      <c r="E70">
        <v>9.3699999999999992</v>
      </c>
    </row>
    <row r="71" spans="1:5" x14ac:dyDescent="0.25">
      <c r="A71" s="1">
        <v>42979</v>
      </c>
      <c r="B71">
        <v>4.54</v>
      </c>
      <c r="C71">
        <v>1.75</v>
      </c>
      <c r="D71">
        <v>11.31</v>
      </c>
      <c r="E71">
        <v>9.36</v>
      </c>
    </row>
    <row r="72" spans="1:5" x14ac:dyDescent="0.25">
      <c r="A72" s="1">
        <v>43009</v>
      </c>
      <c r="B72">
        <v>4.8</v>
      </c>
      <c r="C72">
        <v>1.78</v>
      </c>
      <c r="D72">
        <v>11.33</v>
      </c>
      <c r="E72">
        <v>9.35</v>
      </c>
    </row>
    <row r="73" spans="1:5" x14ac:dyDescent="0.25">
      <c r="A73" s="1">
        <v>43040</v>
      </c>
      <c r="B73">
        <v>4.7699999999999996</v>
      </c>
      <c r="C73">
        <v>1.76</v>
      </c>
      <c r="D73">
        <v>11.34</v>
      </c>
      <c r="E73">
        <v>9.34</v>
      </c>
    </row>
    <row r="74" spans="1:5" x14ac:dyDescent="0.25">
      <c r="A74" s="1">
        <v>43070</v>
      </c>
      <c r="B74">
        <v>4.03</v>
      </c>
      <c r="C74">
        <v>1.41</v>
      </c>
      <c r="D74">
        <v>11.35</v>
      </c>
      <c r="E74">
        <v>9.32</v>
      </c>
    </row>
    <row r="75" spans="1:5" x14ac:dyDescent="0.25">
      <c r="A75" s="1">
        <v>43101</v>
      </c>
      <c r="B75">
        <v>5</v>
      </c>
      <c r="C75">
        <v>1.84</v>
      </c>
      <c r="D75">
        <v>11.36</v>
      </c>
      <c r="E75">
        <v>9.2899999999999991</v>
      </c>
    </row>
    <row r="76" spans="1:5" x14ac:dyDescent="0.25">
      <c r="A76" s="1">
        <v>43132</v>
      </c>
      <c r="B76">
        <v>5.09</v>
      </c>
      <c r="C76">
        <v>1.94</v>
      </c>
      <c r="D76">
        <v>11.36</v>
      </c>
      <c r="E76">
        <v>9.2799999999999994</v>
      </c>
    </row>
    <row r="77" spans="1:5" x14ac:dyDescent="0.25">
      <c r="A77" s="1">
        <v>43160</v>
      </c>
      <c r="B77">
        <v>5.45</v>
      </c>
      <c r="C77">
        <v>1.85</v>
      </c>
      <c r="D77">
        <v>11.37</v>
      </c>
      <c r="E77">
        <v>9.26</v>
      </c>
    </row>
    <row r="78" spans="1:5" x14ac:dyDescent="0.25">
      <c r="A78" s="1">
        <v>43191</v>
      </c>
      <c r="B78">
        <v>10.58</v>
      </c>
      <c r="C78">
        <v>1.86</v>
      </c>
      <c r="D78">
        <v>11.38</v>
      </c>
      <c r="E78">
        <v>9.24</v>
      </c>
    </row>
    <row r="79" spans="1:5" x14ac:dyDescent="0.25">
      <c r="A79" s="1">
        <v>43221</v>
      </c>
      <c r="B79">
        <v>10.86</v>
      </c>
      <c r="C79">
        <v>1.83</v>
      </c>
      <c r="D79">
        <v>11.38</v>
      </c>
      <c r="E79">
        <v>9.2200000000000006</v>
      </c>
    </row>
    <row r="80" spans="1:5" x14ac:dyDescent="0.25">
      <c r="A80" s="1">
        <v>43252</v>
      </c>
      <c r="B80">
        <v>5.77</v>
      </c>
      <c r="C80">
        <v>1.67</v>
      </c>
      <c r="D80">
        <v>11.37</v>
      </c>
      <c r="E80">
        <v>9.1999999999999993</v>
      </c>
    </row>
    <row r="81" spans="1:5" x14ac:dyDescent="0.25">
      <c r="A81" s="1">
        <v>43282</v>
      </c>
      <c r="B81">
        <v>7.81</v>
      </c>
      <c r="C81">
        <v>1.67</v>
      </c>
      <c r="D81">
        <v>11.37</v>
      </c>
      <c r="E81">
        <v>9.18</v>
      </c>
    </row>
    <row r="82" spans="1:5" x14ac:dyDescent="0.25">
      <c r="A82" s="1">
        <v>43313</v>
      </c>
      <c r="B82">
        <v>7.62</v>
      </c>
      <c r="C82">
        <v>1.65</v>
      </c>
      <c r="D82">
        <v>11.37</v>
      </c>
      <c r="E82">
        <v>9.16</v>
      </c>
    </row>
    <row r="83" spans="1:5" x14ac:dyDescent="0.25">
      <c r="A83" s="1">
        <v>43344</v>
      </c>
      <c r="B83">
        <v>6.78</v>
      </c>
      <c r="C83">
        <v>1.47</v>
      </c>
      <c r="D83">
        <v>11.36</v>
      </c>
      <c r="E83">
        <v>9.15</v>
      </c>
    </row>
    <row r="84" spans="1:5" x14ac:dyDescent="0.25">
      <c r="A84" s="1">
        <v>43374</v>
      </c>
      <c r="B84">
        <v>7.46</v>
      </c>
      <c r="C84">
        <v>1.4</v>
      </c>
      <c r="D84">
        <v>11.35</v>
      </c>
      <c r="E84">
        <v>9.1199999999999992</v>
      </c>
    </row>
    <row r="85" spans="1:5" x14ac:dyDescent="0.25">
      <c r="A85" s="1">
        <v>43405</v>
      </c>
      <c r="B85">
        <v>6.83</v>
      </c>
      <c r="C85">
        <v>1.39</v>
      </c>
      <c r="D85">
        <v>11.34</v>
      </c>
      <c r="E85">
        <v>9.1</v>
      </c>
    </row>
    <row r="86" spans="1:5" x14ac:dyDescent="0.25">
      <c r="A86" s="1">
        <v>43435</v>
      </c>
      <c r="B86">
        <v>5.88</v>
      </c>
      <c r="C86">
        <v>1.23</v>
      </c>
      <c r="D86">
        <v>11.32</v>
      </c>
      <c r="E86">
        <v>9.07</v>
      </c>
    </row>
    <row r="87" spans="1:5" x14ac:dyDescent="0.25">
      <c r="A87" s="1">
        <v>43466</v>
      </c>
      <c r="B87">
        <v>5.6</v>
      </c>
      <c r="C87">
        <v>1.42</v>
      </c>
      <c r="D87">
        <v>11.32</v>
      </c>
      <c r="E87">
        <v>9.06</v>
      </c>
    </row>
    <row r="88" spans="1:5" x14ac:dyDescent="0.25">
      <c r="A88" s="1">
        <v>43497</v>
      </c>
      <c r="B88">
        <v>5.56</v>
      </c>
      <c r="C88">
        <v>1.46</v>
      </c>
      <c r="D88">
        <v>11.28</v>
      </c>
      <c r="E88">
        <v>9.0299999999999994</v>
      </c>
    </row>
    <row r="89" spans="1:5" x14ac:dyDescent="0.25">
      <c r="A89" s="1">
        <v>43525</v>
      </c>
      <c r="B89">
        <v>6.02</v>
      </c>
      <c r="C89">
        <v>1.59</v>
      </c>
      <c r="D89">
        <v>11.27</v>
      </c>
      <c r="E89">
        <v>9.02</v>
      </c>
    </row>
    <row r="90" spans="1:5" x14ac:dyDescent="0.25">
      <c r="A90" s="1">
        <v>43556</v>
      </c>
      <c r="B90">
        <v>6.63</v>
      </c>
      <c r="C90">
        <v>1.57</v>
      </c>
      <c r="D90">
        <v>11.26</v>
      </c>
      <c r="E90">
        <v>9</v>
      </c>
    </row>
    <row r="91" spans="1:5" x14ac:dyDescent="0.25">
      <c r="A91" s="1">
        <v>43586</v>
      </c>
      <c r="B91">
        <v>7.73</v>
      </c>
      <c r="C91">
        <v>1.61</v>
      </c>
      <c r="D91">
        <v>11.25</v>
      </c>
      <c r="E91">
        <v>8.9700000000000006</v>
      </c>
    </row>
    <row r="92" spans="1:5" x14ac:dyDescent="0.25">
      <c r="A92" s="1">
        <v>43617</v>
      </c>
      <c r="B92">
        <v>6.82</v>
      </c>
      <c r="C92">
        <v>1.5</v>
      </c>
      <c r="D92">
        <v>11.22</v>
      </c>
      <c r="E92">
        <v>8.9499999999999993</v>
      </c>
    </row>
    <row r="93" spans="1:5" x14ac:dyDescent="0.25">
      <c r="A93" s="1">
        <v>43647</v>
      </c>
      <c r="B93">
        <v>8.57</v>
      </c>
      <c r="C93">
        <v>1.64</v>
      </c>
      <c r="D93">
        <v>11.2</v>
      </c>
      <c r="E93">
        <v>8.92</v>
      </c>
    </row>
    <row r="94" spans="1:5" x14ac:dyDescent="0.25">
      <c r="A94" s="1">
        <v>43678</v>
      </c>
      <c r="B94">
        <v>10.17</v>
      </c>
      <c r="C94">
        <v>1.65</v>
      </c>
      <c r="D94">
        <v>11.18</v>
      </c>
      <c r="E94">
        <v>8.91</v>
      </c>
    </row>
    <row r="95" spans="1:5" x14ac:dyDescent="0.25">
      <c r="A95" s="1">
        <v>43709</v>
      </c>
      <c r="B95">
        <v>10.09</v>
      </c>
      <c r="C95">
        <v>1.62</v>
      </c>
      <c r="D95">
        <v>11.15</v>
      </c>
      <c r="E95">
        <v>8.8800000000000008</v>
      </c>
    </row>
    <row r="96" spans="1:5" x14ac:dyDescent="0.25">
      <c r="A96" s="1">
        <v>43739</v>
      </c>
      <c r="B96">
        <v>9.35</v>
      </c>
      <c r="C96">
        <v>1.56</v>
      </c>
      <c r="D96">
        <v>11.1</v>
      </c>
      <c r="E96">
        <v>8.85</v>
      </c>
    </row>
    <row r="97" spans="1:5" x14ac:dyDescent="0.25">
      <c r="A97" s="1">
        <v>43770</v>
      </c>
      <c r="B97">
        <v>8.02</v>
      </c>
      <c r="C97">
        <v>1.62</v>
      </c>
      <c r="D97">
        <v>11.08</v>
      </c>
      <c r="E97">
        <v>8.82</v>
      </c>
    </row>
    <row r="98" spans="1:5" x14ac:dyDescent="0.25">
      <c r="A98" s="1">
        <v>43800</v>
      </c>
      <c r="B98">
        <v>7.38</v>
      </c>
      <c r="C98">
        <v>1.43</v>
      </c>
      <c r="D98">
        <v>11.05</v>
      </c>
      <c r="E98">
        <v>8.7899999999999991</v>
      </c>
    </row>
    <row r="99" spans="1:5" x14ac:dyDescent="0.25">
      <c r="A99" s="1">
        <v>43831</v>
      </c>
      <c r="B99">
        <v>6.87</v>
      </c>
      <c r="C99">
        <v>1.68</v>
      </c>
      <c r="D99">
        <v>11.03</v>
      </c>
      <c r="E99">
        <v>8.76</v>
      </c>
    </row>
    <row r="100" spans="1:5" x14ac:dyDescent="0.25">
      <c r="A100" s="1">
        <v>43862</v>
      </c>
      <c r="B100">
        <v>7.18</v>
      </c>
      <c r="C100">
        <v>1.72</v>
      </c>
      <c r="D100">
        <v>11</v>
      </c>
      <c r="E100">
        <v>8.74</v>
      </c>
    </row>
    <row r="101" spans="1:5" x14ac:dyDescent="0.25">
      <c r="A101" s="1">
        <v>43891</v>
      </c>
      <c r="B101">
        <v>8.41</v>
      </c>
      <c r="C101">
        <v>2.42</v>
      </c>
      <c r="D101">
        <v>10.94</v>
      </c>
      <c r="E101">
        <v>8.7200000000000006</v>
      </c>
    </row>
    <row r="102" spans="1:5" x14ac:dyDescent="0.25">
      <c r="A102" s="1">
        <v>43922</v>
      </c>
      <c r="B102">
        <v>8.2200000000000006</v>
      </c>
      <c r="C102">
        <v>2.38</v>
      </c>
      <c r="D102">
        <v>10.89</v>
      </c>
      <c r="E102">
        <v>8.69</v>
      </c>
    </row>
    <row r="103" spans="1:5" x14ac:dyDescent="0.25">
      <c r="A103" s="1">
        <v>43952</v>
      </c>
      <c r="B103">
        <v>8.2200000000000006</v>
      </c>
      <c r="C103">
        <v>2.0499999999999998</v>
      </c>
      <c r="D103">
        <v>10.85</v>
      </c>
      <c r="E103">
        <v>8.66</v>
      </c>
    </row>
    <row r="104" spans="1:5" x14ac:dyDescent="0.25">
      <c r="A104" s="1">
        <v>43983</v>
      </c>
      <c r="B104">
        <v>6.8</v>
      </c>
      <c r="C104">
        <v>1.51</v>
      </c>
      <c r="D104">
        <v>10.79</v>
      </c>
      <c r="E104">
        <v>8.6300000000000008</v>
      </c>
    </row>
    <row r="105" spans="1:5" x14ac:dyDescent="0.25">
      <c r="A105" s="1">
        <v>44013</v>
      </c>
      <c r="B105">
        <v>7.7</v>
      </c>
      <c r="C105">
        <v>1.34</v>
      </c>
      <c r="D105">
        <v>10.74</v>
      </c>
      <c r="E105">
        <v>8.6</v>
      </c>
    </row>
    <row r="106" spans="1:5" x14ac:dyDescent="0.25">
      <c r="A106" s="1">
        <v>44044</v>
      </c>
      <c r="B106">
        <v>7.28</v>
      </c>
      <c r="C106">
        <v>1.22</v>
      </c>
      <c r="D106">
        <v>10.74</v>
      </c>
      <c r="E106">
        <v>8.56</v>
      </c>
    </row>
    <row r="107" spans="1:5" x14ac:dyDescent="0.25">
      <c r="A107" s="1">
        <v>44075</v>
      </c>
      <c r="B107">
        <v>6.25</v>
      </c>
      <c r="C107">
        <v>1.1499999999999999</v>
      </c>
      <c r="D107">
        <v>10.69</v>
      </c>
      <c r="E107">
        <v>8.5299999999999994</v>
      </c>
    </row>
    <row r="108" spans="1:5" x14ac:dyDescent="0.25">
      <c r="A108" s="1">
        <v>44105</v>
      </c>
      <c r="B108">
        <v>7.94</v>
      </c>
      <c r="C108">
        <v>1.17</v>
      </c>
      <c r="D108">
        <v>10.66</v>
      </c>
      <c r="E108">
        <v>8.49</v>
      </c>
    </row>
    <row r="109" spans="1:5" x14ac:dyDescent="0.25">
      <c r="A109" s="1">
        <v>44136</v>
      </c>
      <c r="B109">
        <v>7.58</v>
      </c>
      <c r="C109">
        <v>1.29</v>
      </c>
      <c r="D109">
        <v>10.63</v>
      </c>
      <c r="E109">
        <v>8.4499999999999993</v>
      </c>
    </row>
    <row r="110" spans="1:5" x14ac:dyDescent="0.25">
      <c r="A110" s="1">
        <v>44166</v>
      </c>
      <c r="B110">
        <v>6.2</v>
      </c>
      <c r="C110">
        <v>1.1399999999999999</v>
      </c>
      <c r="D110">
        <v>10.6</v>
      </c>
      <c r="E110">
        <v>8.41</v>
      </c>
    </row>
    <row r="111" spans="1:5" x14ac:dyDescent="0.25">
      <c r="A111" s="1">
        <v>44197</v>
      </c>
      <c r="B111">
        <v>4.96</v>
      </c>
      <c r="C111">
        <v>1.33</v>
      </c>
      <c r="D111">
        <v>10.54</v>
      </c>
      <c r="E111">
        <v>8.3800000000000008</v>
      </c>
    </row>
    <row r="112" spans="1:5" x14ac:dyDescent="0.25">
      <c r="A112" s="1">
        <v>44228</v>
      </c>
      <c r="B112">
        <v>5.52</v>
      </c>
      <c r="C112">
        <v>1.57</v>
      </c>
      <c r="D112">
        <v>10.49</v>
      </c>
      <c r="E112">
        <v>8.35</v>
      </c>
    </row>
    <row r="113" spans="1:5" x14ac:dyDescent="0.25">
      <c r="A113" s="1">
        <v>44256</v>
      </c>
      <c r="B113">
        <v>2.66</v>
      </c>
      <c r="C113">
        <v>1.52</v>
      </c>
      <c r="D113">
        <v>10.41</v>
      </c>
      <c r="E113">
        <v>8.31</v>
      </c>
    </row>
    <row r="114" spans="1:5" x14ac:dyDescent="0.25">
      <c r="A114" s="1">
        <v>44287</v>
      </c>
      <c r="B114">
        <v>3.24</v>
      </c>
      <c r="C114">
        <v>1.63</v>
      </c>
      <c r="D114">
        <v>10.36</v>
      </c>
      <c r="E114">
        <v>8.26</v>
      </c>
    </row>
    <row r="115" spans="1:5" x14ac:dyDescent="0.25">
      <c r="A115" s="1">
        <v>44317</v>
      </c>
      <c r="B115">
        <v>13.85</v>
      </c>
      <c r="C115">
        <v>1.72</v>
      </c>
      <c r="D115">
        <v>10.28</v>
      </c>
      <c r="E115">
        <v>8.2200000000000006</v>
      </c>
    </row>
    <row r="116" spans="1:5" x14ac:dyDescent="0.25">
      <c r="A116" s="1">
        <v>44348</v>
      </c>
      <c r="B116">
        <v>13.65</v>
      </c>
      <c r="C116">
        <v>1.59</v>
      </c>
      <c r="D116">
        <v>10.17</v>
      </c>
      <c r="E116">
        <v>8.18</v>
      </c>
    </row>
    <row r="117" spans="1:5" x14ac:dyDescent="0.25">
      <c r="A117" s="1">
        <v>44378</v>
      </c>
      <c r="B117">
        <v>14.26</v>
      </c>
      <c r="C117">
        <v>1.57</v>
      </c>
      <c r="D117">
        <v>10.09</v>
      </c>
      <c r="E117">
        <v>8.15</v>
      </c>
    </row>
    <row r="118" spans="1:5" x14ac:dyDescent="0.25">
      <c r="A118" s="1">
        <v>44409</v>
      </c>
      <c r="B118">
        <v>14.13</v>
      </c>
      <c r="C118">
        <v>1.54</v>
      </c>
      <c r="D118">
        <v>10</v>
      </c>
      <c r="E118">
        <v>8.1199999999999992</v>
      </c>
    </row>
    <row r="119" spans="1:5" x14ac:dyDescent="0.25">
      <c r="A119" s="1">
        <v>44440</v>
      </c>
      <c r="B119">
        <v>3.76</v>
      </c>
      <c r="C119">
        <v>1.55</v>
      </c>
      <c r="D119">
        <v>9.5399999999999991</v>
      </c>
      <c r="E119">
        <v>8.09</v>
      </c>
    </row>
    <row r="120" spans="1:5" x14ac:dyDescent="0.25">
      <c r="A120" s="1">
        <v>44470</v>
      </c>
      <c r="B120">
        <v>3.34</v>
      </c>
      <c r="C120">
        <v>1.47</v>
      </c>
      <c r="D120">
        <v>9.44</v>
      </c>
      <c r="E120">
        <v>8.08</v>
      </c>
    </row>
    <row r="121" spans="1:5" x14ac:dyDescent="0.25">
      <c r="A121" s="1">
        <v>44501</v>
      </c>
      <c r="B121">
        <v>2.5099999999999998</v>
      </c>
      <c r="C121">
        <v>1.46</v>
      </c>
      <c r="D121">
        <v>9.35</v>
      </c>
      <c r="E121">
        <v>8.06</v>
      </c>
    </row>
    <row r="122" spans="1:5" x14ac:dyDescent="0.25">
      <c r="A122" s="1">
        <v>44531</v>
      </c>
      <c r="B122">
        <v>2</v>
      </c>
      <c r="C122">
        <v>1.38</v>
      </c>
      <c r="D122">
        <v>9.27</v>
      </c>
      <c r="E122">
        <v>8.07</v>
      </c>
    </row>
    <row r="123" spans="1:5" x14ac:dyDescent="0.25">
      <c r="A123" s="1">
        <v>44562</v>
      </c>
      <c r="B123">
        <v>1.71</v>
      </c>
      <c r="C123">
        <v>1.61</v>
      </c>
      <c r="D123">
        <v>9.23</v>
      </c>
      <c r="E123">
        <v>8.07</v>
      </c>
    </row>
    <row r="124" spans="1:5" x14ac:dyDescent="0.25">
      <c r="A124" s="1">
        <v>44593</v>
      </c>
      <c r="B124">
        <v>1.65</v>
      </c>
      <c r="C124">
        <v>1.86</v>
      </c>
      <c r="D124">
        <v>9.19</v>
      </c>
      <c r="E124">
        <v>8.08</v>
      </c>
    </row>
    <row r="125" spans="1:5" x14ac:dyDescent="0.25">
      <c r="A125" s="1">
        <v>44621</v>
      </c>
      <c r="B125">
        <v>1.7</v>
      </c>
      <c r="C125">
        <v>1.8</v>
      </c>
      <c r="D125">
        <v>9.14</v>
      </c>
      <c r="E125">
        <v>8.09</v>
      </c>
    </row>
    <row r="126" spans="1:5" x14ac:dyDescent="0.25">
      <c r="A126" s="1">
        <v>44652</v>
      </c>
      <c r="B126">
        <v>2</v>
      </c>
      <c r="C126">
        <v>1.71</v>
      </c>
      <c r="D126">
        <v>9.1</v>
      </c>
      <c r="E126">
        <v>8.11</v>
      </c>
    </row>
    <row r="127" spans="1:5" x14ac:dyDescent="0.25">
      <c r="A127" s="1">
        <v>44682</v>
      </c>
      <c r="B127">
        <v>1.53</v>
      </c>
      <c r="C127">
        <v>1.63</v>
      </c>
      <c r="D127">
        <v>9.1</v>
      </c>
      <c r="E127">
        <v>8.1300000000000008</v>
      </c>
    </row>
    <row r="128" spans="1:5" x14ac:dyDescent="0.25">
      <c r="A128" s="1">
        <v>44713</v>
      </c>
      <c r="B128">
        <v>1.41</v>
      </c>
      <c r="C128">
        <v>1.45</v>
      </c>
      <c r="D128">
        <v>9.26</v>
      </c>
      <c r="E128">
        <v>8.16</v>
      </c>
    </row>
    <row r="129" spans="1:5" x14ac:dyDescent="0.25">
      <c r="A129" s="1">
        <v>44743</v>
      </c>
      <c r="B129">
        <v>1.23</v>
      </c>
      <c r="C129">
        <v>1.49</v>
      </c>
      <c r="D129">
        <v>9.25</v>
      </c>
      <c r="E129">
        <v>8.1999999999999993</v>
      </c>
    </row>
    <row r="130" spans="1:5" x14ac:dyDescent="0.25">
      <c r="A130" s="1">
        <v>44774</v>
      </c>
      <c r="B130">
        <v>1</v>
      </c>
      <c r="C130">
        <v>1.45</v>
      </c>
      <c r="D130">
        <v>9.23</v>
      </c>
      <c r="E130">
        <v>8.24</v>
      </c>
    </row>
    <row r="131" spans="1:5" x14ac:dyDescent="0.25">
      <c r="A131" s="1">
        <v>44805</v>
      </c>
      <c r="B131">
        <v>1.01</v>
      </c>
      <c r="C131">
        <v>1.39</v>
      </c>
      <c r="D131">
        <v>9.2200000000000006</v>
      </c>
      <c r="E131">
        <v>8.27</v>
      </c>
    </row>
    <row r="132" spans="1:5" x14ac:dyDescent="0.25">
      <c r="A132" s="1">
        <v>44835</v>
      </c>
      <c r="B132">
        <v>0.96</v>
      </c>
      <c r="C132">
        <v>1.46</v>
      </c>
      <c r="D132">
        <v>9.2200000000000006</v>
      </c>
      <c r="E132">
        <v>8.2899999999999991</v>
      </c>
    </row>
    <row r="133" spans="1:5" x14ac:dyDescent="0.25">
      <c r="A133" s="1">
        <v>44866</v>
      </c>
      <c r="B133">
        <v>1.06</v>
      </c>
      <c r="C133">
        <v>1.51</v>
      </c>
      <c r="D133">
        <v>9.24</v>
      </c>
      <c r="E133">
        <v>8.32</v>
      </c>
    </row>
    <row r="134" spans="1:5" x14ac:dyDescent="0.25">
      <c r="A134" s="1">
        <v>44896</v>
      </c>
      <c r="B134">
        <v>1.1299999999999999</v>
      </c>
      <c r="C134">
        <v>1.42</v>
      </c>
      <c r="D134">
        <v>9.2200000000000006</v>
      </c>
      <c r="E134">
        <v>8.33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A1F-7864-480A-91B0-D27E71693499}">
  <dimension ref="A1:L134"/>
  <sheetViews>
    <sheetView tabSelected="1" topLeftCell="A24" workbookViewId="0">
      <selection activeCell="O52" sqref="O52"/>
    </sheetView>
  </sheetViews>
  <sheetFormatPr defaultRowHeight="15" x14ac:dyDescent="0.25"/>
  <cols>
    <col min="2" max="2" width="15.5703125" customWidth="1"/>
    <col min="3" max="6" width="14" customWidth="1"/>
    <col min="7" max="7" width="15.5703125" customWidth="1"/>
    <col min="8" max="8" width="14.28515625" customWidth="1"/>
    <col min="9" max="10" width="13.140625" customWidth="1"/>
  </cols>
  <sheetData>
    <row r="1" spans="1:10" ht="165" x14ac:dyDescent="0.25">
      <c r="A1" t="s">
        <v>0</v>
      </c>
      <c r="B1" s="13" t="s">
        <v>24</v>
      </c>
      <c r="C1" s="13" t="s">
        <v>25</v>
      </c>
      <c r="D1" s="13"/>
      <c r="E1" s="13"/>
      <c r="F1" s="13"/>
      <c r="G1" s="13" t="s">
        <v>26</v>
      </c>
      <c r="H1" s="13" t="s">
        <v>27</v>
      </c>
      <c r="I1" s="13" t="s">
        <v>28</v>
      </c>
      <c r="J1" s="13" t="s">
        <v>29</v>
      </c>
    </row>
    <row r="2" spans="1:10" ht="60" x14ac:dyDescent="0.25">
      <c r="B2" s="13"/>
      <c r="C2" s="13"/>
      <c r="D2" s="3" t="s">
        <v>11</v>
      </c>
      <c r="E2" s="13" t="s">
        <v>46</v>
      </c>
      <c r="F2" s="13" t="s">
        <v>47</v>
      </c>
      <c r="G2" s="13" t="s">
        <v>42</v>
      </c>
      <c r="H2" s="13" t="s">
        <v>43</v>
      </c>
      <c r="I2" s="13" t="s">
        <v>44</v>
      </c>
      <c r="J2" s="13" t="s">
        <v>45</v>
      </c>
    </row>
    <row r="3" spans="1:10" x14ac:dyDescent="0.25">
      <c r="A3" s="1">
        <v>40909</v>
      </c>
      <c r="B3" s="2">
        <v>1708</v>
      </c>
      <c r="C3" s="2">
        <v>6781</v>
      </c>
      <c r="D3" s="7">
        <v>0.58878997305845149</v>
      </c>
      <c r="E3" s="2">
        <f>B3/D3</f>
        <v>2900.864617527106</v>
      </c>
      <c r="F3" s="2">
        <f>C3/D3</f>
        <v>11516.840147219735</v>
      </c>
      <c r="G3">
        <v>48.43</v>
      </c>
      <c r="H3">
        <v>275.58</v>
      </c>
      <c r="I3" t="s">
        <v>23</v>
      </c>
      <c r="J3" t="s">
        <v>23</v>
      </c>
    </row>
    <row r="4" spans="1:10" x14ac:dyDescent="0.25">
      <c r="A4" s="1">
        <v>40940</v>
      </c>
      <c r="B4" s="2">
        <v>1926</v>
      </c>
      <c r="C4" s="2">
        <v>6069</v>
      </c>
      <c r="D4" s="7">
        <v>0.59230408808715007</v>
      </c>
      <c r="E4" s="2">
        <f t="shared" ref="E4:E67" si="0">B4/D4</f>
        <v>3251.7080984870959</v>
      </c>
      <c r="F4" s="2">
        <f t="shared" ref="F4:F67" si="1">C4/D4</f>
        <v>10246.425986354197</v>
      </c>
      <c r="G4">
        <v>40.56</v>
      </c>
      <c r="H4">
        <v>277.14</v>
      </c>
      <c r="I4" t="s">
        <v>23</v>
      </c>
      <c r="J4" t="s">
        <v>23</v>
      </c>
    </row>
    <row r="5" spans="1:10" x14ac:dyDescent="0.25">
      <c r="A5" s="1">
        <v>40969</v>
      </c>
      <c r="B5" s="2">
        <v>2272</v>
      </c>
      <c r="C5" s="2">
        <v>7844</v>
      </c>
      <c r="D5" s="7">
        <v>0.595115380110109</v>
      </c>
      <c r="E5" s="2">
        <f t="shared" si="0"/>
        <v>3817.7470721385685</v>
      </c>
      <c r="F5" s="2">
        <f t="shared" si="1"/>
        <v>13180.637338844601</v>
      </c>
      <c r="G5">
        <v>46.54</v>
      </c>
      <c r="H5">
        <v>281.58999999999997</v>
      </c>
      <c r="I5" t="s">
        <v>23</v>
      </c>
      <c r="J5" t="s">
        <v>23</v>
      </c>
    </row>
    <row r="6" spans="1:10" x14ac:dyDescent="0.25">
      <c r="A6" s="1">
        <v>41000</v>
      </c>
      <c r="B6" s="2">
        <v>1920</v>
      </c>
      <c r="C6" s="2">
        <v>6490</v>
      </c>
      <c r="D6" s="7">
        <v>0.59980086681504041</v>
      </c>
      <c r="E6" s="2">
        <f t="shared" si="0"/>
        <v>3201.062396250366</v>
      </c>
      <c r="F6" s="2">
        <f t="shared" si="1"/>
        <v>10820.257787325456</v>
      </c>
      <c r="G6">
        <v>47.61</v>
      </c>
      <c r="H6">
        <v>279.8</v>
      </c>
      <c r="I6" t="s">
        <v>23</v>
      </c>
      <c r="J6" t="s">
        <v>23</v>
      </c>
    </row>
    <row r="7" spans="1:10" x14ac:dyDescent="0.25">
      <c r="A7" s="1">
        <v>41030</v>
      </c>
      <c r="B7" s="2">
        <v>2091</v>
      </c>
      <c r="C7" s="2">
        <v>7785</v>
      </c>
      <c r="D7" s="7">
        <v>0.60448635351997193</v>
      </c>
      <c r="E7" s="2">
        <f t="shared" si="0"/>
        <v>3459.135161321577</v>
      </c>
      <c r="F7" s="2">
        <f t="shared" si="1"/>
        <v>12878.70264509253</v>
      </c>
      <c r="G7">
        <v>41.32</v>
      </c>
      <c r="H7">
        <v>285.25</v>
      </c>
      <c r="I7" t="s">
        <v>23</v>
      </c>
      <c r="J7" t="s">
        <v>23</v>
      </c>
    </row>
    <row r="8" spans="1:10" x14ac:dyDescent="0.25">
      <c r="A8" s="1">
        <v>41061</v>
      </c>
      <c r="B8" s="2">
        <v>2681</v>
      </c>
      <c r="C8" s="2">
        <v>8158</v>
      </c>
      <c r="D8" s="7">
        <v>0.60612627386669793</v>
      </c>
      <c r="E8" s="2">
        <f t="shared" si="0"/>
        <v>4423.1707411344087</v>
      </c>
      <c r="F8" s="2">
        <f t="shared" si="1"/>
        <v>13459.241665861435</v>
      </c>
      <c r="G8">
        <v>60.52</v>
      </c>
      <c r="H8">
        <v>289.20999999999998</v>
      </c>
      <c r="I8" t="s">
        <v>23</v>
      </c>
      <c r="J8" t="s">
        <v>23</v>
      </c>
    </row>
    <row r="9" spans="1:10" x14ac:dyDescent="0.25">
      <c r="A9" s="1">
        <v>41091</v>
      </c>
      <c r="B9" s="2">
        <v>2116</v>
      </c>
      <c r="C9" s="2">
        <v>8478</v>
      </c>
      <c r="D9" s="7">
        <v>0.60928897739252674</v>
      </c>
      <c r="E9" s="2">
        <f t="shared" si="0"/>
        <v>3472.9005094684221</v>
      </c>
      <c r="F9" s="2">
        <f t="shared" si="1"/>
        <v>13914.579640488319</v>
      </c>
      <c r="G9">
        <v>46.25</v>
      </c>
      <c r="H9">
        <v>290.44</v>
      </c>
      <c r="I9" t="s">
        <v>23</v>
      </c>
      <c r="J9" t="s">
        <v>23</v>
      </c>
    </row>
    <row r="10" spans="1:10" x14ac:dyDescent="0.25">
      <c r="A10" s="1">
        <v>41122</v>
      </c>
      <c r="B10" s="2">
        <v>2158</v>
      </c>
      <c r="C10" s="2">
        <v>9711</v>
      </c>
      <c r="D10" s="7">
        <v>0.61057748623638286</v>
      </c>
      <c r="E10" s="2">
        <f t="shared" si="0"/>
        <v>3534.3589448441244</v>
      </c>
      <c r="F10" s="2">
        <f t="shared" si="1"/>
        <v>15904.615251798559</v>
      </c>
      <c r="G10">
        <v>43.12</v>
      </c>
      <c r="H10">
        <v>287.10000000000002</v>
      </c>
      <c r="I10" t="s">
        <v>23</v>
      </c>
      <c r="J10" t="s">
        <v>23</v>
      </c>
    </row>
    <row r="11" spans="1:10" x14ac:dyDescent="0.25">
      <c r="A11" s="1">
        <v>41153</v>
      </c>
      <c r="B11" s="2">
        <v>2101</v>
      </c>
      <c r="C11" s="2">
        <v>7656</v>
      </c>
      <c r="D11" s="7">
        <v>0.6147358556870095</v>
      </c>
      <c r="E11" s="2">
        <f t="shared" si="0"/>
        <v>3417.728086890244</v>
      </c>
      <c r="F11" s="2">
        <f t="shared" si="1"/>
        <v>12454.129573170731</v>
      </c>
      <c r="G11">
        <v>51.26</v>
      </c>
      <c r="H11">
        <v>289.95</v>
      </c>
      <c r="I11" t="s">
        <v>23</v>
      </c>
      <c r="J11" t="s">
        <v>23</v>
      </c>
    </row>
    <row r="12" spans="1:10" x14ac:dyDescent="0.25">
      <c r="A12" s="1">
        <v>41183</v>
      </c>
      <c r="B12" s="2">
        <v>2679</v>
      </c>
      <c r="C12" s="2">
        <v>9290</v>
      </c>
      <c r="D12" s="7">
        <v>0.61696146187185197</v>
      </c>
      <c r="E12" s="2">
        <f t="shared" si="0"/>
        <v>4342.2485285741404</v>
      </c>
      <c r="F12" s="2">
        <f t="shared" si="1"/>
        <v>15057.666603379532</v>
      </c>
      <c r="G12">
        <v>62.49</v>
      </c>
      <c r="H12">
        <v>290.44</v>
      </c>
      <c r="I12" t="s">
        <v>23</v>
      </c>
      <c r="J12" t="s">
        <v>23</v>
      </c>
    </row>
    <row r="13" spans="1:10" x14ac:dyDescent="0.25">
      <c r="A13" s="1">
        <v>41214</v>
      </c>
      <c r="B13" s="2">
        <v>2215</v>
      </c>
      <c r="C13" s="2">
        <v>8654</v>
      </c>
      <c r="D13" s="7">
        <v>0.62070985123579714</v>
      </c>
      <c r="E13" s="2">
        <f t="shared" si="0"/>
        <v>3568.4949990564255</v>
      </c>
      <c r="F13" s="2">
        <f t="shared" si="1"/>
        <v>13942.101906020003</v>
      </c>
      <c r="G13">
        <v>52.45</v>
      </c>
      <c r="H13">
        <v>292.69</v>
      </c>
      <c r="I13" t="s">
        <v>23</v>
      </c>
      <c r="J13" t="s">
        <v>23</v>
      </c>
    </row>
    <row r="14" spans="1:10" x14ac:dyDescent="0.25">
      <c r="A14" s="1">
        <v>41244</v>
      </c>
      <c r="B14" s="2">
        <v>2418</v>
      </c>
      <c r="C14" s="2">
        <v>9256</v>
      </c>
      <c r="D14" s="7">
        <v>0.62439967201593061</v>
      </c>
      <c r="E14" s="2">
        <f t="shared" si="0"/>
        <v>3872.5196510646283</v>
      </c>
      <c r="F14" s="2">
        <f t="shared" si="1"/>
        <v>14823.838664290406</v>
      </c>
      <c r="G14">
        <v>60.94</v>
      </c>
      <c r="H14">
        <v>295.23</v>
      </c>
      <c r="I14" t="s">
        <v>23</v>
      </c>
      <c r="J14" t="s">
        <v>23</v>
      </c>
    </row>
    <row r="15" spans="1:10" x14ac:dyDescent="0.25">
      <c r="A15" s="1">
        <v>41275</v>
      </c>
      <c r="B15" s="2">
        <v>1900</v>
      </c>
      <c r="C15" s="2">
        <v>8963</v>
      </c>
      <c r="D15" s="7">
        <v>0.62322830033969778</v>
      </c>
      <c r="E15" s="2">
        <f t="shared" si="0"/>
        <v>3048.6420449205903</v>
      </c>
      <c r="F15" s="2">
        <f t="shared" si="1"/>
        <v>14381.567709801711</v>
      </c>
      <c r="G15">
        <v>48.81</v>
      </c>
      <c r="H15">
        <v>295.08999999999997</v>
      </c>
      <c r="I15" t="s">
        <v>23</v>
      </c>
      <c r="J15" t="s">
        <v>23</v>
      </c>
    </row>
    <row r="16" spans="1:10" x14ac:dyDescent="0.25">
      <c r="A16" s="1">
        <v>41306</v>
      </c>
      <c r="B16" s="2">
        <v>1729</v>
      </c>
      <c r="C16" s="2">
        <v>7846</v>
      </c>
      <c r="D16" s="7">
        <v>0.60928897739252663</v>
      </c>
      <c r="E16" s="2">
        <f t="shared" si="0"/>
        <v>2837.7339229068539</v>
      </c>
      <c r="F16" s="2">
        <f t="shared" si="1"/>
        <v>12877.305008170721</v>
      </c>
      <c r="G16">
        <v>50.73</v>
      </c>
      <c r="H16">
        <v>297.24</v>
      </c>
      <c r="I16" t="s">
        <v>23</v>
      </c>
      <c r="J16" t="s">
        <v>23</v>
      </c>
    </row>
    <row r="17" spans="1:10" x14ac:dyDescent="0.25">
      <c r="A17" s="1">
        <v>41334</v>
      </c>
      <c r="B17" s="2">
        <v>2158</v>
      </c>
      <c r="C17" s="2">
        <v>9841</v>
      </c>
      <c r="D17" s="7">
        <v>0.61227597516692045</v>
      </c>
      <c r="E17" s="2">
        <f t="shared" si="0"/>
        <v>3524.5544289267268</v>
      </c>
      <c r="F17" s="2">
        <f t="shared" si="1"/>
        <v>16072.817486129712</v>
      </c>
      <c r="G17">
        <v>47.45</v>
      </c>
      <c r="H17">
        <v>299.74</v>
      </c>
      <c r="I17" t="s">
        <v>23</v>
      </c>
      <c r="J17" t="s">
        <v>23</v>
      </c>
    </row>
    <row r="18" spans="1:10" x14ac:dyDescent="0.25">
      <c r="A18" s="1">
        <v>41365</v>
      </c>
      <c r="B18" s="2">
        <v>2132</v>
      </c>
      <c r="C18" s="2">
        <v>10826</v>
      </c>
      <c r="D18" s="7">
        <v>0.61590722736324244</v>
      </c>
      <c r="E18" s="2">
        <f t="shared" si="0"/>
        <v>3461.5602890833011</v>
      </c>
      <c r="F18" s="2">
        <f t="shared" si="1"/>
        <v>17577.32255610498</v>
      </c>
      <c r="G18">
        <v>50.13</v>
      </c>
      <c r="H18">
        <v>302.3</v>
      </c>
      <c r="I18" t="s">
        <v>23</v>
      </c>
      <c r="J18" t="s">
        <v>23</v>
      </c>
    </row>
    <row r="19" spans="1:10" x14ac:dyDescent="0.25">
      <c r="A19" s="1">
        <v>41395</v>
      </c>
      <c r="B19" s="2">
        <v>2512</v>
      </c>
      <c r="C19" s="2">
        <v>11436</v>
      </c>
      <c r="D19" s="7">
        <v>0.62029987114911567</v>
      </c>
      <c r="E19" s="2">
        <f t="shared" si="0"/>
        <v>4049.6542347275986</v>
      </c>
      <c r="F19" s="2">
        <f t="shared" si="1"/>
        <v>18436.244358417523</v>
      </c>
      <c r="G19">
        <v>50.22</v>
      </c>
      <c r="H19">
        <v>303.55</v>
      </c>
      <c r="I19" t="s">
        <v>23</v>
      </c>
      <c r="J19" t="s">
        <v>23</v>
      </c>
    </row>
    <row r="20" spans="1:10" x14ac:dyDescent="0.25">
      <c r="A20" s="1">
        <v>41426</v>
      </c>
      <c r="B20" s="2">
        <v>2455</v>
      </c>
      <c r="C20" s="2">
        <v>11576</v>
      </c>
      <c r="D20" s="7">
        <v>0.62363828042637925</v>
      </c>
      <c r="E20" s="2">
        <f t="shared" si="0"/>
        <v>3936.5768219383922</v>
      </c>
      <c r="F20" s="2">
        <f t="shared" si="1"/>
        <v>18562.042073628851</v>
      </c>
      <c r="G20">
        <v>48.23</v>
      </c>
      <c r="H20">
        <v>305.11</v>
      </c>
      <c r="I20" t="s">
        <v>23</v>
      </c>
      <c r="J20" t="s">
        <v>23</v>
      </c>
    </row>
    <row r="21" spans="1:10" x14ac:dyDescent="0.25">
      <c r="A21" s="1">
        <v>41456</v>
      </c>
      <c r="B21" s="2">
        <v>2535</v>
      </c>
      <c r="C21" s="2">
        <v>11999</v>
      </c>
      <c r="D21" s="7">
        <v>0.62697668970364295</v>
      </c>
      <c r="E21" s="2">
        <f t="shared" si="0"/>
        <v>4043.21251751518</v>
      </c>
      <c r="F21" s="2">
        <f t="shared" si="1"/>
        <v>19137.872582905184</v>
      </c>
      <c r="G21">
        <v>51.42</v>
      </c>
      <c r="H21">
        <v>307.29000000000002</v>
      </c>
      <c r="I21" t="s">
        <v>23</v>
      </c>
      <c r="J21" t="s">
        <v>23</v>
      </c>
    </row>
    <row r="22" spans="1:10" x14ac:dyDescent="0.25">
      <c r="A22" s="1">
        <v>41487</v>
      </c>
      <c r="B22" s="2">
        <v>3170</v>
      </c>
      <c r="C22" s="2">
        <v>11305</v>
      </c>
      <c r="D22" s="7">
        <v>0.63031509898090654</v>
      </c>
      <c r="E22" s="2">
        <f t="shared" si="0"/>
        <v>5029.2306262776447</v>
      </c>
      <c r="F22" s="2">
        <f t="shared" si="1"/>
        <v>17935.4738896116</v>
      </c>
      <c r="G22">
        <v>61.62</v>
      </c>
      <c r="H22">
        <v>307.58</v>
      </c>
      <c r="I22" t="s">
        <v>23</v>
      </c>
      <c r="J22" t="s">
        <v>23</v>
      </c>
    </row>
    <row r="23" spans="1:10" x14ac:dyDescent="0.25">
      <c r="A23" s="1">
        <v>41518</v>
      </c>
      <c r="B23" s="2">
        <v>2489</v>
      </c>
      <c r="C23" s="2">
        <v>10234</v>
      </c>
      <c r="D23" s="7">
        <v>0.63394635117722853</v>
      </c>
      <c r="E23" s="2">
        <f t="shared" si="0"/>
        <v>3926.199741315595</v>
      </c>
      <c r="F23" s="2">
        <f t="shared" si="1"/>
        <v>16143.321877309681</v>
      </c>
      <c r="G23">
        <v>59.06</v>
      </c>
      <c r="H23">
        <v>308.24</v>
      </c>
      <c r="I23" t="s">
        <v>23</v>
      </c>
      <c r="J23" t="s">
        <v>23</v>
      </c>
    </row>
    <row r="24" spans="1:10" x14ac:dyDescent="0.25">
      <c r="A24" s="1">
        <v>41548</v>
      </c>
      <c r="B24" s="2">
        <v>2915</v>
      </c>
      <c r="C24" s="2">
        <v>10808</v>
      </c>
      <c r="D24" s="7">
        <v>0.63722619187068053</v>
      </c>
      <c r="E24" s="2">
        <f t="shared" si="0"/>
        <v>4574.5137867647063</v>
      </c>
      <c r="F24" s="2">
        <f t="shared" si="1"/>
        <v>16961.010294117648</v>
      </c>
      <c r="G24">
        <v>47.26</v>
      </c>
      <c r="H24">
        <v>309.36</v>
      </c>
      <c r="I24" t="s">
        <v>23</v>
      </c>
      <c r="J24" t="s">
        <v>23</v>
      </c>
    </row>
    <row r="25" spans="1:10" x14ac:dyDescent="0.25">
      <c r="A25" s="1">
        <v>41579</v>
      </c>
      <c r="B25" s="2">
        <v>2223</v>
      </c>
      <c r="C25" s="2">
        <v>10527</v>
      </c>
      <c r="D25" s="7">
        <v>0.64126742415368387</v>
      </c>
      <c r="E25" s="2">
        <f t="shared" si="0"/>
        <v>3466.5724723719068</v>
      </c>
      <c r="F25" s="2">
        <f t="shared" si="1"/>
        <v>16415.928212622159</v>
      </c>
      <c r="G25">
        <v>56.99</v>
      </c>
      <c r="H25">
        <v>310.17</v>
      </c>
      <c r="I25" t="s">
        <v>23</v>
      </c>
      <c r="J25" t="s">
        <v>23</v>
      </c>
    </row>
    <row r="26" spans="1:10" x14ac:dyDescent="0.25">
      <c r="A26" s="1">
        <v>41609</v>
      </c>
      <c r="B26" s="2">
        <v>2588</v>
      </c>
      <c r="C26" s="2">
        <v>11215</v>
      </c>
      <c r="D26" s="7">
        <v>0.64431299051188939</v>
      </c>
      <c r="E26" s="2">
        <f t="shared" si="0"/>
        <v>4016.681392600673</v>
      </c>
      <c r="F26" s="2">
        <f t="shared" si="1"/>
        <v>17406.136714844106</v>
      </c>
      <c r="G26">
        <v>45.89</v>
      </c>
      <c r="H26">
        <v>308.02</v>
      </c>
      <c r="I26" t="s">
        <v>23</v>
      </c>
      <c r="J26" t="s">
        <v>23</v>
      </c>
    </row>
    <row r="27" spans="1:10" x14ac:dyDescent="0.25">
      <c r="A27" s="1">
        <v>41640</v>
      </c>
      <c r="B27" s="2">
        <v>2255</v>
      </c>
      <c r="C27" s="2">
        <v>9541</v>
      </c>
      <c r="D27" s="7">
        <v>0.64753426262152969</v>
      </c>
      <c r="E27" s="2">
        <f t="shared" si="0"/>
        <v>3482.4412083936331</v>
      </c>
      <c r="F27" s="2">
        <f t="shared" si="1"/>
        <v>14734.355463096963</v>
      </c>
      <c r="G27">
        <v>65.150000000000006</v>
      </c>
      <c r="H27">
        <v>309.82</v>
      </c>
      <c r="I27" t="s">
        <v>23</v>
      </c>
      <c r="J27" t="s">
        <v>23</v>
      </c>
    </row>
    <row r="28" spans="1:10" x14ac:dyDescent="0.25">
      <c r="A28" s="1">
        <v>41671</v>
      </c>
      <c r="B28" s="2">
        <v>4412</v>
      </c>
      <c r="C28" s="2">
        <v>10326</v>
      </c>
      <c r="D28" s="7">
        <v>0.65204404357502621</v>
      </c>
      <c r="E28" s="2">
        <f t="shared" si="0"/>
        <v>6766.414084254021</v>
      </c>
      <c r="F28" s="2">
        <f t="shared" si="1"/>
        <v>15836.35354351927</v>
      </c>
      <c r="G28">
        <v>98.08</v>
      </c>
      <c r="H28">
        <v>316.45</v>
      </c>
      <c r="I28" t="s">
        <v>23</v>
      </c>
      <c r="J28" t="s">
        <v>23</v>
      </c>
    </row>
    <row r="29" spans="1:10" x14ac:dyDescent="0.25">
      <c r="A29" s="1">
        <v>41699</v>
      </c>
      <c r="B29" s="2">
        <v>4269</v>
      </c>
      <c r="C29" s="2">
        <v>9193</v>
      </c>
      <c r="D29" s="7">
        <v>0.6539768068408105</v>
      </c>
      <c r="E29" s="2">
        <f t="shared" si="0"/>
        <v>6527.7544331004847</v>
      </c>
      <c r="F29" s="2">
        <f t="shared" si="1"/>
        <v>14057.073437220135</v>
      </c>
      <c r="G29">
        <v>93.96</v>
      </c>
      <c r="H29">
        <v>313.99</v>
      </c>
      <c r="I29" t="s">
        <v>23</v>
      </c>
      <c r="J29" t="s">
        <v>23</v>
      </c>
    </row>
    <row r="30" spans="1:10" x14ac:dyDescent="0.25">
      <c r="A30" s="1">
        <v>41730</v>
      </c>
      <c r="B30" s="2">
        <v>2537</v>
      </c>
      <c r="C30" s="2">
        <v>10376</v>
      </c>
      <c r="D30" s="7">
        <v>0.65907227363242349</v>
      </c>
      <c r="E30" s="2">
        <f t="shared" si="0"/>
        <v>3849.3502177197197</v>
      </c>
      <c r="F30" s="2">
        <f t="shared" si="1"/>
        <v>15743.341686661337</v>
      </c>
      <c r="G30">
        <v>43.66</v>
      </c>
      <c r="H30">
        <v>316.70999999999998</v>
      </c>
      <c r="I30" t="s">
        <v>23</v>
      </c>
      <c r="J30" t="s">
        <v>23</v>
      </c>
    </row>
    <row r="31" spans="1:10" x14ac:dyDescent="0.25">
      <c r="A31" s="1">
        <v>41760</v>
      </c>
      <c r="B31" s="2">
        <v>3253</v>
      </c>
      <c r="C31" s="2">
        <v>12358</v>
      </c>
      <c r="D31" s="7">
        <v>0.66264495724493377</v>
      </c>
      <c r="E31" s="2">
        <f t="shared" si="0"/>
        <v>4909.114548347181</v>
      </c>
      <c r="F31" s="2">
        <f t="shared" si="1"/>
        <v>18649.504330917447</v>
      </c>
      <c r="G31">
        <v>42.74</v>
      </c>
      <c r="H31">
        <v>332.97</v>
      </c>
      <c r="I31" t="s">
        <v>23</v>
      </c>
      <c r="J31" t="s">
        <v>23</v>
      </c>
    </row>
    <row r="32" spans="1:10" x14ac:dyDescent="0.25">
      <c r="A32" s="1">
        <v>41791</v>
      </c>
      <c r="B32" s="2">
        <v>2548</v>
      </c>
      <c r="C32" s="2">
        <v>11336</v>
      </c>
      <c r="D32" s="7">
        <v>0.66586622935457407</v>
      </c>
      <c r="E32" s="2">
        <f t="shared" si="0"/>
        <v>3826.594423432141</v>
      </c>
      <c r="F32" s="2">
        <f t="shared" si="1"/>
        <v>17024.440496085852</v>
      </c>
      <c r="G32">
        <v>48.34</v>
      </c>
      <c r="H32">
        <v>334.29</v>
      </c>
      <c r="I32">
        <v>359</v>
      </c>
      <c r="J32">
        <v>58</v>
      </c>
    </row>
    <row r="33" spans="1:10" x14ac:dyDescent="0.25">
      <c r="A33" s="1">
        <v>41821</v>
      </c>
      <c r="B33" s="2">
        <v>2488</v>
      </c>
      <c r="C33" s="2">
        <v>12041</v>
      </c>
      <c r="D33" s="7">
        <v>0.67289445941197135</v>
      </c>
      <c r="E33" s="2">
        <f t="shared" si="0"/>
        <v>3697.4594829837238</v>
      </c>
      <c r="F33" s="2">
        <f t="shared" si="1"/>
        <v>17894.336669858127</v>
      </c>
      <c r="G33">
        <v>59.91</v>
      </c>
      <c r="H33">
        <v>334.07</v>
      </c>
      <c r="I33">
        <v>407</v>
      </c>
      <c r="J33">
        <v>180</v>
      </c>
    </row>
    <row r="34" spans="1:10" x14ac:dyDescent="0.25">
      <c r="A34" s="1">
        <v>41852</v>
      </c>
      <c r="B34" s="2">
        <v>2341</v>
      </c>
      <c r="C34" s="2">
        <v>11378</v>
      </c>
      <c r="D34" s="7">
        <v>0.67839990629026581</v>
      </c>
      <c r="E34" s="2">
        <f t="shared" si="0"/>
        <v>3450.7669861003201</v>
      </c>
      <c r="F34" s="2">
        <f t="shared" si="1"/>
        <v>16771.818354485022</v>
      </c>
      <c r="G34">
        <v>49.41</v>
      </c>
      <c r="H34">
        <v>335.75</v>
      </c>
      <c r="I34">
        <v>285</v>
      </c>
      <c r="J34">
        <v>127</v>
      </c>
    </row>
    <row r="35" spans="1:10" x14ac:dyDescent="0.25">
      <c r="A35" s="1">
        <v>41883</v>
      </c>
      <c r="B35" s="2">
        <v>2728</v>
      </c>
      <c r="C35" s="2">
        <v>12243</v>
      </c>
      <c r="D35" s="7">
        <v>0.68290968724376233</v>
      </c>
      <c r="E35" s="2">
        <f t="shared" si="0"/>
        <v>3994.6716981132081</v>
      </c>
      <c r="F35" s="2">
        <f t="shared" si="1"/>
        <v>17927.700000000004</v>
      </c>
      <c r="G35">
        <v>45.06</v>
      </c>
      <c r="H35">
        <v>336.45</v>
      </c>
      <c r="I35">
        <v>323</v>
      </c>
      <c r="J35">
        <v>144</v>
      </c>
    </row>
    <row r="36" spans="1:10" x14ac:dyDescent="0.25">
      <c r="A36" s="1">
        <v>41913</v>
      </c>
      <c r="B36" s="2">
        <v>2944</v>
      </c>
      <c r="C36" s="2">
        <v>12597</v>
      </c>
      <c r="D36" s="7">
        <v>0.68689235094295409</v>
      </c>
      <c r="E36" s="2">
        <f t="shared" si="0"/>
        <v>4285.969986357436</v>
      </c>
      <c r="F36" s="2">
        <f t="shared" si="1"/>
        <v>18339.118178717603</v>
      </c>
      <c r="G36">
        <v>47.07</v>
      </c>
      <c r="H36">
        <v>338.71</v>
      </c>
      <c r="I36">
        <v>291</v>
      </c>
      <c r="J36">
        <v>113</v>
      </c>
    </row>
    <row r="37" spans="1:10" x14ac:dyDescent="0.25">
      <c r="A37" s="1">
        <v>41944</v>
      </c>
      <c r="B37" s="2">
        <v>3096</v>
      </c>
      <c r="C37" s="2">
        <v>11082</v>
      </c>
      <c r="D37" s="7">
        <v>0.69093358322595755</v>
      </c>
      <c r="E37" s="2">
        <f t="shared" si="0"/>
        <v>4480.8937865559046</v>
      </c>
      <c r="F37" s="2">
        <f t="shared" si="1"/>
        <v>16039.168263117743</v>
      </c>
      <c r="G37">
        <v>42.06</v>
      </c>
      <c r="H37">
        <v>337.42</v>
      </c>
      <c r="I37">
        <v>228</v>
      </c>
      <c r="J37">
        <v>90</v>
      </c>
    </row>
    <row r="38" spans="1:10" x14ac:dyDescent="0.25">
      <c r="A38" s="1">
        <v>41974</v>
      </c>
      <c r="B38" s="2">
        <v>4010</v>
      </c>
      <c r="C38" s="2">
        <v>12377</v>
      </c>
      <c r="D38" s="7">
        <v>0.69392058100035137</v>
      </c>
      <c r="E38" s="2">
        <f t="shared" si="0"/>
        <v>5778.7592842673876</v>
      </c>
      <c r="F38" s="2">
        <f t="shared" si="1"/>
        <v>17836.335077650238</v>
      </c>
      <c r="G38">
        <v>39.200000000000003</v>
      </c>
      <c r="H38">
        <v>341.74</v>
      </c>
      <c r="I38">
        <v>221</v>
      </c>
      <c r="J38">
        <v>112</v>
      </c>
    </row>
    <row r="39" spans="1:10" x14ac:dyDescent="0.25">
      <c r="A39" s="1">
        <v>42005</v>
      </c>
      <c r="B39" s="2">
        <v>3225</v>
      </c>
      <c r="C39" s="2">
        <v>11805</v>
      </c>
      <c r="D39" s="7">
        <v>0.7080941782827691</v>
      </c>
      <c r="E39" s="2">
        <f t="shared" si="0"/>
        <v>4554.4789081885856</v>
      </c>
      <c r="F39" s="2">
        <f t="shared" si="1"/>
        <v>16671.511166253102</v>
      </c>
      <c r="G39">
        <v>36.020000000000003</v>
      </c>
      <c r="H39">
        <v>343.87</v>
      </c>
      <c r="I39">
        <v>173</v>
      </c>
      <c r="J39">
        <v>111</v>
      </c>
    </row>
    <row r="40" spans="1:10" x14ac:dyDescent="0.25">
      <c r="A40" s="1">
        <v>42036</v>
      </c>
      <c r="B40" s="2">
        <v>2198</v>
      </c>
      <c r="C40" s="2">
        <v>8504</v>
      </c>
      <c r="D40" s="7">
        <v>0.71523954550778956</v>
      </c>
      <c r="E40" s="2">
        <f t="shared" si="0"/>
        <v>3073.096298722568</v>
      </c>
      <c r="F40" s="2">
        <f t="shared" si="1"/>
        <v>11889.722895512612</v>
      </c>
      <c r="G40">
        <v>45.77</v>
      </c>
      <c r="H40">
        <v>337.78</v>
      </c>
      <c r="I40">
        <v>119</v>
      </c>
      <c r="J40">
        <v>66</v>
      </c>
    </row>
    <row r="41" spans="1:10" x14ac:dyDescent="0.25">
      <c r="A41" s="1">
        <v>42064</v>
      </c>
      <c r="B41" s="2">
        <v>1994</v>
      </c>
      <c r="C41" s="2">
        <v>11579</v>
      </c>
      <c r="D41" s="7">
        <v>0.74622232634414898</v>
      </c>
      <c r="E41" s="2">
        <f t="shared" si="0"/>
        <v>2672.1258927870654</v>
      </c>
      <c r="F41" s="2">
        <f t="shared" si="1"/>
        <v>15516.823326269525</v>
      </c>
      <c r="G41">
        <v>46.51</v>
      </c>
      <c r="H41">
        <v>341.66</v>
      </c>
      <c r="I41">
        <v>87</v>
      </c>
      <c r="J41">
        <v>54</v>
      </c>
    </row>
    <row r="42" spans="1:10" x14ac:dyDescent="0.25">
      <c r="A42" s="1">
        <v>42095</v>
      </c>
      <c r="B42" s="2">
        <v>1863</v>
      </c>
      <c r="C42" s="2">
        <v>11898</v>
      </c>
      <c r="D42" s="7">
        <v>0.75166920463863174</v>
      </c>
      <c r="E42" s="2">
        <f t="shared" si="0"/>
        <v>2478.4838709677424</v>
      </c>
      <c r="F42" s="2">
        <f t="shared" si="1"/>
        <v>15828.771388499301</v>
      </c>
      <c r="G42">
        <v>49.67</v>
      </c>
      <c r="H42">
        <v>342.57</v>
      </c>
      <c r="I42">
        <v>71</v>
      </c>
      <c r="J42">
        <v>27</v>
      </c>
    </row>
    <row r="43" spans="1:10" x14ac:dyDescent="0.25">
      <c r="A43" s="1">
        <v>42125</v>
      </c>
      <c r="B43" s="2">
        <v>1922</v>
      </c>
      <c r="C43" s="2">
        <v>8478</v>
      </c>
      <c r="D43" s="7">
        <v>0.75881457186365231</v>
      </c>
      <c r="E43" s="2">
        <f t="shared" si="0"/>
        <v>2532.8981167026859</v>
      </c>
      <c r="F43" s="2">
        <f t="shared" si="1"/>
        <v>11172.690027786353</v>
      </c>
      <c r="G43">
        <v>36.96</v>
      </c>
      <c r="H43">
        <v>340.33</v>
      </c>
      <c r="I43">
        <v>48</v>
      </c>
      <c r="J43">
        <v>21</v>
      </c>
    </row>
    <row r="44" spans="1:10" x14ac:dyDescent="0.25">
      <c r="A44" s="1">
        <v>42156</v>
      </c>
      <c r="B44" s="2">
        <v>2359</v>
      </c>
      <c r="C44" s="2">
        <v>8832</v>
      </c>
      <c r="D44" s="7">
        <v>0.76385147007145371</v>
      </c>
      <c r="E44" s="2">
        <f t="shared" si="0"/>
        <v>3088.2967336298111</v>
      </c>
      <c r="F44" s="2">
        <f t="shared" si="1"/>
        <v>11562.457291826406</v>
      </c>
      <c r="G44">
        <v>60.61</v>
      </c>
      <c r="H44">
        <v>350.36</v>
      </c>
      <c r="I44">
        <v>18</v>
      </c>
      <c r="J44">
        <v>17</v>
      </c>
    </row>
    <row r="45" spans="1:10" x14ac:dyDescent="0.25">
      <c r="A45" s="1">
        <v>42186</v>
      </c>
      <c r="B45" s="2">
        <v>1970</v>
      </c>
      <c r="C45" s="2">
        <v>8916</v>
      </c>
      <c r="D45" s="7">
        <v>0.77275389481082357</v>
      </c>
      <c r="E45" s="2">
        <f t="shared" si="0"/>
        <v>2549.323935122025</v>
      </c>
      <c r="F45" s="2">
        <f t="shared" si="1"/>
        <v>11537.955434288311</v>
      </c>
      <c r="G45">
        <v>44.06</v>
      </c>
      <c r="H45">
        <v>340.71</v>
      </c>
      <c r="I45">
        <v>11</v>
      </c>
      <c r="J45">
        <v>12</v>
      </c>
    </row>
    <row r="46" spans="1:10" x14ac:dyDescent="0.25">
      <c r="A46" s="1">
        <v>42217</v>
      </c>
      <c r="B46" s="2">
        <v>2087</v>
      </c>
      <c r="C46" s="2">
        <v>8308</v>
      </c>
      <c r="D46" s="7">
        <v>0.77445238374136116</v>
      </c>
      <c r="E46" s="2">
        <f t="shared" si="0"/>
        <v>2694.807381078424</v>
      </c>
      <c r="F46" s="2">
        <f t="shared" si="1"/>
        <v>10727.580125538834</v>
      </c>
      <c r="G46">
        <v>43.29</v>
      </c>
      <c r="H46">
        <v>339.7</v>
      </c>
      <c r="I46">
        <v>12</v>
      </c>
      <c r="J46">
        <v>3</v>
      </c>
    </row>
    <row r="47" spans="1:10" x14ac:dyDescent="0.25">
      <c r="A47" s="1">
        <v>42248</v>
      </c>
      <c r="B47" s="2">
        <v>2025</v>
      </c>
      <c r="C47" s="2">
        <v>7979</v>
      </c>
      <c r="D47" s="7">
        <v>0.78206629963687491</v>
      </c>
      <c r="E47" s="2">
        <f t="shared" si="0"/>
        <v>2589.2945405526843</v>
      </c>
      <c r="F47" s="2">
        <f t="shared" si="1"/>
        <v>10202.459821762897</v>
      </c>
      <c r="G47">
        <v>40.98</v>
      </c>
      <c r="H47">
        <v>340.24</v>
      </c>
      <c r="I47">
        <v>24</v>
      </c>
      <c r="J47">
        <v>4</v>
      </c>
    </row>
    <row r="48" spans="1:10" x14ac:dyDescent="0.25">
      <c r="A48" s="1">
        <v>42278</v>
      </c>
      <c r="B48" s="2">
        <v>1793</v>
      </c>
      <c r="C48" s="2">
        <v>7036</v>
      </c>
      <c r="D48" s="7">
        <v>0.78645894342274814</v>
      </c>
      <c r="E48" s="2">
        <f t="shared" si="0"/>
        <v>2279.8392910336606</v>
      </c>
      <c r="F48" s="2">
        <f t="shared" si="1"/>
        <v>8946.4301459636572</v>
      </c>
      <c r="G48">
        <v>53.64</v>
      </c>
      <c r="H48">
        <v>340.41</v>
      </c>
      <c r="I48">
        <v>15</v>
      </c>
      <c r="J48">
        <v>3</v>
      </c>
    </row>
    <row r="49" spans="1:10" x14ac:dyDescent="0.25">
      <c r="A49" s="1">
        <v>42309</v>
      </c>
      <c r="B49" s="2">
        <v>2064</v>
      </c>
      <c r="C49" s="2">
        <v>7149</v>
      </c>
      <c r="D49" s="7">
        <v>0.79091015579243296</v>
      </c>
      <c r="E49" s="2">
        <f t="shared" si="0"/>
        <v>2609.6516587677725</v>
      </c>
      <c r="F49" s="2">
        <f t="shared" si="1"/>
        <v>9038.9533471563973</v>
      </c>
      <c r="G49">
        <v>42.26</v>
      </c>
      <c r="H49">
        <v>342.16</v>
      </c>
      <c r="I49">
        <v>12</v>
      </c>
      <c r="J49">
        <v>5</v>
      </c>
    </row>
    <row r="50" spans="1:10" x14ac:dyDescent="0.25">
      <c r="A50" s="1">
        <v>42339</v>
      </c>
      <c r="B50" s="2">
        <v>2116</v>
      </c>
      <c r="C50" s="2">
        <v>8190</v>
      </c>
      <c r="D50" s="7">
        <v>0.79378001639920359</v>
      </c>
      <c r="E50" s="2">
        <f t="shared" si="0"/>
        <v>2665.7259647310552</v>
      </c>
      <c r="F50" s="2">
        <f t="shared" si="1"/>
        <v>10317.720061978896</v>
      </c>
      <c r="G50">
        <v>39.97</v>
      </c>
      <c r="H50">
        <v>344.3</v>
      </c>
      <c r="I50">
        <v>28</v>
      </c>
      <c r="J50">
        <v>2</v>
      </c>
    </row>
    <row r="51" spans="1:10" x14ac:dyDescent="0.25">
      <c r="A51" s="1">
        <v>42370</v>
      </c>
      <c r="B51" s="2">
        <v>1276</v>
      </c>
      <c r="C51" s="2">
        <v>5350</v>
      </c>
      <c r="D51" s="7">
        <v>0.7985240716879467</v>
      </c>
      <c r="E51" s="2">
        <f t="shared" si="0"/>
        <v>1597.948070998973</v>
      </c>
      <c r="F51" s="2">
        <f t="shared" si="1"/>
        <v>6699.8606425113676</v>
      </c>
      <c r="G51">
        <v>41.86</v>
      </c>
      <c r="H51">
        <v>341.93</v>
      </c>
      <c r="I51">
        <v>25</v>
      </c>
      <c r="J51">
        <v>9</v>
      </c>
    </row>
    <row r="52" spans="1:10" x14ac:dyDescent="0.25">
      <c r="A52" s="1">
        <v>42401</v>
      </c>
      <c r="B52" s="2">
        <v>1474</v>
      </c>
      <c r="C52" s="2">
        <v>5804</v>
      </c>
      <c r="D52" s="7">
        <v>0.79764554293077206</v>
      </c>
      <c r="E52" s="2">
        <f t="shared" si="0"/>
        <v>1847.9386151699828</v>
      </c>
      <c r="F52" s="2">
        <f t="shared" si="1"/>
        <v>7276.4150084440844</v>
      </c>
      <c r="G52">
        <v>31.27</v>
      </c>
      <c r="H52">
        <v>344.19</v>
      </c>
      <c r="I52">
        <v>26</v>
      </c>
      <c r="J52">
        <v>5</v>
      </c>
    </row>
    <row r="53" spans="1:10" x14ac:dyDescent="0.25">
      <c r="A53" s="1">
        <v>42430</v>
      </c>
      <c r="B53" s="2">
        <v>2157</v>
      </c>
      <c r="C53" s="2">
        <v>7233</v>
      </c>
      <c r="D53" s="7">
        <v>0.79389715356682689</v>
      </c>
      <c r="E53" s="2">
        <f t="shared" si="0"/>
        <v>2716.9766137956467</v>
      </c>
      <c r="F53" s="2">
        <f t="shared" si="1"/>
        <v>9110.7518996680174</v>
      </c>
      <c r="G53">
        <v>32.44</v>
      </c>
      <c r="H53">
        <v>344.39</v>
      </c>
      <c r="I53">
        <v>19</v>
      </c>
      <c r="J53">
        <v>3</v>
      </c>
    </row>
    <row r="54" spans="1:10" x14ac:dyDescent="0.25">
      <c r="A54" s="1">
        <v>42461</v>
      </c>
      <c r="B54" s="2">
        <v>2013</v>
      </c>
      <c r="C54" s="2">
        <v>6889</v>
      </c>
      <c r="D54" s="7">
        <v>0.79167154738198453</v>
      </c>
      <c r="E54" s="2">
        <f t="shared" si="0"/>
        <v>2542.7211659391869</v>
      </c>
      <c r="F54" s="2">
        <f t="shared" si="1"/>
        <v>8701.8410889990355</v>
      </c>
      <c r="G54">
        <v>43.39</v>
      </c>
      <c r="H54">
        <v>343.77</v>
      </c>
      <c r="I54">
        <v>15</v>
      </c>
      <c r="J54">
        <v>11</v>
      </c>
    </row>
    <row r="55" spans="1:10" x14ac:dyDescent="0.25">
      <c r="A55" s="1">
        <v>42491</v>
      </c>
      <c r="B55" s="2">
        <v>1952</v>
      </c>
      <c r="C55" s="2">
        <v>7159</v>
      </c>
      <c r="D55" s="7">
        <v>0.80215532388426858</v>
      </c>
      <c r="E55" s="2">
        <f t="shared" si="0"/>
        <v>2433.4439252336447</v>
      </c>
      <c r="F55" s="2">
        <f t="shared" si="1"/>
        <v>8924.7054614485969</v>
      </c>
      <c r="G55">
        <v>27.92</v>
      </c>
      <c r="H55">
        <v>343.69</v>
      </c>
      <c r="I55">
        <v>8</v>
      </c>
      <c r="J55">
        <v>1</v>
      </c>
    </row>
    <row r="56" spans="1:10" x14ac:dyDescent="0.25">
      <c r="A56" s="1">
        <v>42522</v>
      </c>
      <c r="B56" s="2">
        <v>2757</v>
      </c>
      <c r="C56" s="2">
        <v>7456</v>
      </c>
      <c r="D56" s="7">
        <v>0.80584514466440216</v>
      </c>
      <c r="E56" s="2">
        <f t="shared" si="0"/>
        <v>3421.2528526782462</v>
      </c>
      <c r="F56" s="2">
        <f t="shared" si="1"/>
        <v>9252.3979940402623</v>
      </c>
      <c r="G56">
        <v>32.78</v>
      </c>
      <c r="H56">
        <v>344.7</v>
      </c>
      <c r="I56">
        <v>13</v>
      </c>
      <c r="J56">
        <v>5</v>
      </c>
    </row>
    <row r="57" spans="1:10" x14ac:dyDescent="0.25">
      <c r="A57" s="1">
        <v>42552</v>
      </c>
      <c r="B57" s="2">
        <v>1869</v>
      </c>
      <c r="C57" s="2">
        <v>6896</v>
      </c>
      <c r="D57" s="7">
        <v>0.80414665573386457</v>
      </c>
      <c r="E57" s="2">
        <f t="shared" si="0"/>
        <v>2324.2029133284773</v>
      </c>
      <c r="F57" s="2">
        <f t="shared" si="1"/>
        <v>8575.5501820830268</v>
      </c>
      <c r="G57">
        <v>28.5</v>
      </c>
      <c r="H57">
        <v>344.23</v>
      </c>
      <c r="I57">
        <v>13</v>
      </c>
      <c r="J57">
        <v>1</v>
      </c>
    </row>
    <row r="58" spans="1:10" x14ac:dyDescent="0.25">
      <c r="A58" s="1">
        <v>42583</v>
      </c>
      <c r="B58" s="2">
        <v>1390</v>
      </c>
      <c r="C58" s="2">
        <v>7578</v>
      </c>
      <c r="D58" s="7">
        <v>0.80590371324821386</v>
      </c>
      <c r="E58" s="2">
        <f t="shared" si="0"/>
        <v>1724.7718023255809</v>
      </c>
      <c r="F58" s="2">
        <f t="shared" si="1"/>
        <v>9403.1084302325562</v>
      </c>
      <c r="G58">
        <v>47.42</v>
      </c>
      <c r="H58">
        <v>343.95</v>
      </c>
      <c r="I58">
        <v>13</v>
      </c>
      <c r="J58">
        <v>4</v>
      </c>
    </row>
    <row r="59" spans="1:10" x14ac:dyDescent="0.25">
      <c r="A59" s="1">
        <v>42614</v>
      </c>
      <c r="B59" s="2">
        <v>1618</v>
      </c>
      <c r="C59" s="2">
        <v>5766</v>
      </c>
      <c r="D59" s="7">
        <v>0.80959353402834744</v>
      </c>
      <c r="E59" s="2">
        <f t="shared" si="0"/>
        <v>1998.5337481009906</v>
      </c>
      <c r="F59" s="2">
        <f t="shared" si="1"/>
        <v>7122.0924546046426</v>
      </c>
      <c r="G59">
        <v>35.99</v>
      </c>
      <c r="H59">
        <v>344.53</v>
      </c>
      <c r="I59">
        <v>8</v>
      </c>
      <c r="J59">
        <v>1</v>
      </c>
    </row>
    <row r="60" spans="1:10" x14ac:dyDescent="0.25">
      <c r="A60" s="1">
        <v>42644</v>
      </c>
      <c r="B60" s="2">
        <v>1195</v>
      </c>
      <c r="C60" s="2">
        <v>6044</v>
      </c>
      <c r="D60" s="7">
        <v>0.81205341454843638</v>
      </c>
      <c r="E60" s="2">
        <f t="shared" si="0"/>
        <v>1471.5780742877746</v>
      </c>
      <c r="F60" s="2">
        <f t="shared" si="1"/>
        <v>7442.8601514605107</v>
      </c>
      <c r="G60">
        <v>43.87</v>
      </c>
      <c r="H60">
        <v>344.85</v>
      </c>
      <c r="I60">
        <v>5</v>
      </c>
      <c r="J60">
        <v>3</v>
      </c>
    </row>
    <row r="61" spans="1:10" x14ac:dyDescent="0.25">
      <c r="A61" s="1">
        <v>42675</v>
      </c>
      <c r="B61" s="2">
        <v>1173</v>
      </c>
      <c r="C61" s="2">
        <v>7034</v>
      </c>
      <c r="D61" s="7">
        <v>0.81381047206278567</v>
      </c>
      <c r="E61" s="2">
        <f t="shared" si="0"/>
        <v>1441.367542281396</v>
      </c>
      <c r="F61" s="2">
        <f t="shared" si="1"/>
        <v>8643.2901043540824</v>
      </c>
      <c r="G61">
        <v>32.880000000000003</v>
      </c>
      <c r="H61">
        <v>344.54</v>
      </c>
      <c r="I61">
        <v>7</v>
      </c>
      <c r="J61">
        <v>0</v>
      </c>
    </row>
    <row r="62" spans="1:10" x14ac:dyDescent="0.25">
      <c r="A62" s="1">
        <v>42705</v>
      </c>
      <c r="B62" s="2">
        <v>1264</v>
      </c>
      <c r="C62" s="2">
        <v>9825</v>
      </c>
      <c r="D62" s="7">
        <v>0.81035492561789868</v>
      </c>
      <c r="E62" s="2">
        <f t="shared" si="0"/>
        <v>1559.8103498120843</v>
      </c>
      <c r="F62" s="2">
        <f t="shared" si="1"/>
        <v>12124.316999132696</v>
      </c>
      <c r="G62">
        <v>38.93</v>
      </c>
      <c r="H62">
        <v>346.25</v>
      </c>
      <c r="I62">
        <v>6</v>
      </c>
      <c r="J62">
        <v>3</v>
      </c>
    </row>
    <row r="63" spans="1:10" x14ac:dyDescent="0.25">
      <c r="A63" s="1">
        <v>42736</v>
      </c>
      <c r="B63" s="2">
        <v>1024</v>
      </c>
      <c r="C63" s="2">
        <v>5906</v>
      </c>
      <c r="D63" s="7">
        <v>0.81135059154269662</v>
      </c>
      <c r="E63" s="2">
        <f t="shared" si="0"/>
        <v>1262.0931206236914</v>
      </c>
      <c r="F63" s="2">
        <f t="shared" si="1"/>
        <v>7279.2206742221888</v>
      </c>
      <c r="G63">
        <v>29.5</v>
      </c>
      <c r="H63">
        <v>343.75</v>
      </c>
      <c r="I63">
        <v>8</v>
      </c>
      <c r="J63">
        <v>1</v>
      </c>
    </row>
    <row r="64" spans="1:10" x14ac:dyDescent="0.25">
      <c r="A64" s="1">
        <v>42767</v>
      </c>
      <c r="B64">
        <v>860</v>
      </c>
      <c r="C64" s="2">
        <v>6113</v>
      </c>
      <c r="D64" s="7">
        <v>0.81275623755417614</v>
      </c>
      <c r="E64" s="2">
        <f t="shared" si="0"/>
        <v>1058.1278374288388</v>
      </c>
      <c r="F64" s="2">
        <f t="shared" si="1"/>
        <v>7521.3203141889435</v>
      </c>
      <c r="G64">
        <v>44.31</v>
      </c>
      <c r="H64">
        <v>343.09</v>
      </c>
      <c r="I64">
        <v>10</v>
      </c>
      <c r="J64">
        <v>1</v>
      </c>
    </row>
    <row r="65" spans="1:10" x14ac:dyDescent="0.25">
      <c r="A65" s="1">
        <v>42795</v>
      </c>
      <c r="B65" s="2">
        <v>1080</v>
      </c>
      <c r="C65" s="2">
        <v>6922</v>
      </c>
      <c r="D65" s="7">
        <v>0.81966733044395002</v>
      </c>
      <c r="E65" s="2">
        <f t="shared" si="0"/>
        <v>1317.6077170418005</v>
      </c>
      <c r="F65" s="2">
        <f t="shared" si="1"/>
        <v>8444.8894605216137</v>
      </c>
      <c r="G65">
        <v>37.42</v>
      </c>
      <c r="H65">
        <v>343.07</v>
      </c>
      <c r="I65">
        <v>16</v>
      </c>
      <c r="J65">
        <v>7</v>
      </c>
    </row>
    <row r="66" spans="1:10" x14ac:dyDescent="0.25">
      <c r="A66" s="1">
        <v>42826</v>
      </c>
      <c r="B66">
        <v>802</v>
      </c>
      <c r="C66" s="2">
        <v>6306</v>
      </c>
      <c r="D66" s="7">
        <v>0.81328335480848091</v>
      </c>
      <c r="E66" s="2">
        <f t="shared" si="0"/>
        <v>986.12617024341046</v>
      </c>
      <c r="F66" s="2">
        <f t="shared" si="1"/>
        <v>7753.7551490710048</v>
      </c>
      <c r="G66">
        <v>36.58</v>
      </c>
      <c r="H66">
        <v>344.83</v>
      </c>
      <c r="I66">
        <v>12</v>
      </c>
      <c r="J66">
        <v>2</v>
      </c>
    </row>
    <row r="67" spans="1:10" x14ac:dyDescent="0.25">
      <c r="A67" s="1">
        <v>42856</v>
      </c>
      <c r="B67">
        <v>813</v>
      </c>
      <c r="C67" s="2">
        <v>7786</v>
      </c>
      <c r="D67" s="7">
        <v>0.82581703174417254</v>
      </c>
      <c r="E67" s="2">
        <f t="shared" si="0"/>
        <v>984.47957446808493</v>
      </c>
      <c r="F67" s="2">
        <f t="shared" si="1"/>
        <v>9428.2385815602829</v>
      </c>
      <c r="G67">
        <v>33.06</v>
      </c>
      <c r="H67">
        <v>344.37</v>
      </c>
      <c r="I67">
        <v>28</v>
      </c>
      <c r="J67">
        <v>13</v>
      </c>
    </row>
    <row r="68" spans="1:10" x14ac:dyDescent="0.25">
      <c r="A68" s="1">
        <v>42887</v>
      </c>
      <c r="B68">
        <v>805</v>
      </c>
      <c r="C68" s="2">
        <v>8019</v>
      </c>
      <c r="D68" s="7">
        <v>0.8213072507906759</v>
      </c>
      <c r="E68" s="2">
        <f t="shared" ref="E68:E131" si="2">B68/D68</f>
        <v>980.14476217642436</v>
      </c>
      <c r="F68" s="2">
        <f t="shared" ref="F68:F131" si="3">C68/D68</f>
        <v>9763.7029166369539</v>
      </c>
      <c r="G68">
        <v>34.33</v>
      </c>
      <c r="H68">
        <v>346.21</v>
      </c>
      <c r="I68">
        <v>29</v>
      </c>
      <c r="J68">
        <v>8</v>
      </c>
    </row>
    <row r="69" spans="1:10" x14ac:dyDescent="0.25">
      <c r="A69" s="1">
        <v>42917</v>
      </c>
      <c r="B69">
        <v>770</v>
      </c>
      <c r="C69" s="2">
        <v>7738</v>
      </c>
      <c r="D69" s="7">
        <v>0.8309124985357853</v>
      </c>
      <c r="E69" s="2">
        <f t="shared" si="2"/>
        <v>926.69204201029117</v>
      </c>
      <c r="F69" s="2">
        <f t="shared" si="3"/>
        <v>9312.653274124199</v>
      </c>
      <c r="G69">
        <v>37.340000000000003</v>
      </c>
      <c r="H69">
        <v>348.21</v>
      </c>
      <c r="I69">
        <v>24</v>
      </c>
      <c r="J69">
        <v>7</v>
      </c>
    </row>
    <row r="70" spans="1:10" x14ac:dyDescent="0.25">
      <c r="A70" s="1">
        <v>42948</v>
      </c>
      <c r="B70">
        <v>856</v>
      </c>
      <c r="C70" s="2">
        <v>7995</v>
      </c>
      <c r="D70" s="7">
        <v>0.834250907813049</v>
      </c>
      <c r="E70" s="2">
        <f t="shared" si="2"/>
        <v>1026.070204998596</v>
      </c>
      <c r="F70" s="2">
        <f t="shared" si="3"/>
        <v>9583.447767481046</v>
      </c>
      <c r="G70">
        <v>37.909999999999997</v>
      </c>
      <c r="H70">
        <v>346.99</v>
      </c>
      <c r="I70">
        <v>66</v>
      </c>
      <c r="J70">
        <v>16</v>
      </c>
    </row>
    <row r="71" spans="1:10" x14ac:dyDescent="0.25">
      <c r="A71" s="1">
        <v>42979</v>
      </c>
      <c r="B71">
        <v>634</v>
      </c>
      <c r="C71" s="2">
        <v>6140</v>
      </c>
      <c r="D71" s="7">
        <v>0.83354808480730924</v>
      </c>
      <c r="E71" s="2">
        <f t="shared" si="2"/>
        <v>760.60399100618338</v>
      </c>
      <c r="F71" s="2">
        <f t="shared" si="3"/>
        <v>7366.1017425519967</v>
      </c>
      <c r="G71">
        <v>39.78</v>
      </c>
      <c r="H71">
        <v>345.63</v>
      </c>
      <c r="I71">
        <v>96</v>
      </c>
      <c r="J71">
        <v>24</v>
      </c>
    </row>
    <row r="72" spans="1:10" x14ac:dyDescent="0.25">
      <c r="A72" s="1">
        <v>43009</v>
      </c>
      <c r="B72">
        <v>694</v>
      </c>
      <c r="C72" s="2">
        <v>6234</v>
      </c>
      <c r="D72" s="7">
        <v>0.84133770645425787</v>
      </c>
      <c r="E72" s="2">
        <f t="shared" si="2"/>
        <v>824.87685346327885</v>
      </c>
      <c r="F72" s="2">
        <f t="shared" si="3"/>
        <v>7409.6286808214418</v>
      </c>
      <c r="G72">
        <v>26.45</v>
      </c>
      <c r="H72">
        <v>346.14</v>
      </c>
      <c r="I72">
        <v>127</v>
      </c>
      <c r="J72">
        <v>64</v>
      </c>
    </row>
    <row r="73" spans="1:10" x14ac:dyDescent="0.25">
      <c r="A73" s="1">
        <v>43040</v>
      </c>
      <c r="B73">
        <v>686</v>
      </c>
      <c r="C73" s="2">
        <v>6281</v>
      </c>
      <c r="D73" s="7">
        <v>0.84877591659833662</v>
      </c>
      <c r="E73" s="2">
        <f t="shared" si="2"/>
        <v>808.22274358266634</v>
      </c>
      <c r="F73" s="2">
        <f t="shared" si="3"/>
        <v>7400.0685895666575</v>
      </c>
      <c r="G73">
        <v>31.63</v>
      </c>
      <c r="H73">
        <v>346.17</v>
      </c>
      <c r="I73">
        <v>138</v>
      </c>
      <c r="J73">
        <v>56</v>
      </c>
    </row>
    <row r="74" spans="1:10" x14ac:dyDescent="0.25">
      <c r="A74" s="1">
        <v>43070</v>
      </c>
      <c r="B74">
        <v>970</v>
      </c>
      <c r="C74" s="2">
        <v>6224</v>
      </c>
      <c r="D74" s="7">
        <v>0.84643317324587086</v>
      </c>
      <c r="E74" s="2">
        <f t="shared" si="2"/>
        <v>1145.9853307500694</v>
      </c>
      <c r="F74" s="2">
        <f t="shared" si="3"/>
        <v>7353.2089676169389</v>
      </c>
      <c r="G74">
        <v>31.02</v>
      </c>
      <c r="H74">
        <v>345.21</v>
      </c>
      <c r="I74">
        <v>152</v>
      </c>
      <c r="J74">
        <v>79</v>
      </c>
    </row>
    <row r="75" spans="1:10" x14ac:dyDescent="0.25">
      <c r="A75" s="1">
        <v>43101</v>
      </c>
      <c r="B75">
        <v>487</v>
      </c>
      <c r="C75" s="2">
        <v>6088</v>
      </c>
      <c r="D75" s="7">
        <v>0.84145484362188128</v>
      </c>
      <c r="E75" s="2">
        <f t="shared" si="2"/>
        <v>578.75951834064176</v>
      </c>
      <c r="F75" s="2">
        <f t="shared" si="3"/>
        <v>7235.0881882090898</v>
      </c>
      <c r="G75">
        <v>63.99</v>
      </c>
      <c r="H75">
        <v>345.11</v>
      </c>
      <c r="I75">
        <v>181</v>
      </c>
      <c r="J75">
        <v>99</v>
      </c>
    </row>
    <row r="76" spans="1:10" x14ac:dyDescent="0.25">
      <c r="A76" s="1">
        <v>43132</v>
      </c>
      <c r="B76">
        <v>533</v>
      </c>
      <c r="C76" s="2">
        <v>5768</v>
      </c>
      <c r="D76" s="7">
        <v>0.84274335246573739</v>
      </c>
      <c r="E76" s="2">
        <f t="shared" si="2"/>
        <v>632.45826673153101</v>
      </c>
      <c r="F76" s="2">
        <f t="shared" si="3"/>
        <v>6844.3138508582942</v>
      </c>
      <c r="G76">
        <v>32.65</v>
      </c>
      <c r="H76">
        <v>345.03</v>
      </c>
      <c r="I76">
        <v>145</v>
      </c>
      <c r="J76">
        <v>75</v>
      </c>
    </row>
    <row r="77" spans="1:10" x14ac:dyDescent="0.25">
      <c r="A77" s="1">
        <v>43160</v>
      </c>
      <c r="B77">
        <v>724</v>
      </c>
      <c r="C77" s="2">
        <v>6590</v>
      </c>
      <c r="D77" s="7">
        <v>0.84385615555815863</v>
      </c>
      <c r="E77" s="2">
        <f t="shared" si="2"/>
        <v>857.96612992781786</v>
      </c>
      <c r="F77" s="2">
        <f t="shared" si="3"/>
        <v>7809.3878400888398</v>
      </c>
      <c r="G77">
        <v>50.93</v>
      </c>
      <c r="H77">
        <v>345.16</v>
      </c>
      <c r="I77">
        <v>150</v>
      </c>
      <c r="J77">
        <v>94</v>
      </c>
    </row>
    <row r="78" spans="1:10" x14ac:dyDescent="0.25">
      <c r="A78" s="1">
        <v>43191</v>
      </c>
      <c r="B78">
        <v>471</v>
      </c>
      <c r="C78" s="2">
        <v>6888</v>
      </c>
      <c r="D78" s="7">
        <v>0.84485182148295646</v>
      </c>
      <c r="E78" s="2">
        <f t="shared" si="2"/>
        <v>557.49421143847496</v>
      </c>
      <c r="F78" s="2">
        <f t="shared" si="3"/>
        <v>8152.9089774696713</v>
      </c>
      <c r="G78">
        <v>28.42</v>
      </c>
      <c r="H78">
        <v>345.13</v>
      </c>
      <c r="I78">
        <v>170</v>
      </c>
      <c r="J78">
        <v>107</v>
      </c>
    </row>
    <row r="79" spans="1:10" x14ac:dyDescent="0.25">
      <c r="A79" s="1">
        <v>43221</v>
      </c>
      <c r="B79">
        <v>470</v>
      </c>
      <c r="C79" s="2">
        <v>7467</v>
      </c>
      <c r="D79" s="7">
        <v>0.84971301393932297</v>
      </c>
      <c r="E79" s="2">
        <f t="shared" si="2"/>
        <v>553.12792941825194</v>
      </c>
      <c r="F79" s="2">
        <f t="shared" si="3"/>
        <v>8787.6728701406118</v>
      </c>
      <c r="G79">
        <v>32.49</v>
      </c>
      <c r="H79">
        <v>346.1</v>
      </c>
      <c r="I79">
        <v>209</v>
      </c>
      <c r="J79">
        <v>122</v>
      </c>
    </row>
    <row r="80" spans="1:10" x14ac:dyDescent="0.25">
      <c r="A80" s="1">
        <v>43252</v>
      </c>
      <c r="B80">
        <v>589</v>
      </c>
      <c r="C80" s="2">
        <v>7604</v>
      </c>
      <c r="D80" s="7">
        <v>0.86423802272461048</v>
      </c>
      <c r="E80" s="2">
        <f t="shared" si="2"/>
        <v>681.52521008403369</v>
      </c>
      <c r="F80" s="2">
        <f t="shared" si="3"/>
        <v>8798.5020330712941</v>
      </c>
      <c r="G80">
        <v>38.299999999999997</v>
      </c>
      <c r="H80">
        <v>344.67</v>
      </c>
      <c r="I80">
        <v>410</v>
      </c>
      <c r="J80">
        <v>185</v>
      </c>
    </row>
    <row r="81" spans="1:10" x14ac:dyDescent="0.25">
      <c r="A81" s="1">
        <v>43282</v>
      </c>
      <c r="B81" s="2">
        <v>1001</v>
      </c>
      <c r="C81" s="2">
        <v>7679</v>
      </c>
      <c r="D81" s="7">
        <v>0.87325758463160352</v>
      </c>
      <c r="E81" s="2">
        <f t="shared" si="2"/>
        <v>1146.2826291079814</v>
      </c>
      <c r="F81" s="2">
        <f t="shared" si="3"/>
        <v>8793.5107981220663</v>
      </c>
      <c r="G81">
        <v>28.17</v>
      </c>
      <c r="H81">
        <v>346.86</v>
      </c>
      <c r="I81">
        <v>463</v>
      </c>
      <c r="J81">
        <v>206</v>
      </c>
    </row>
    <row r="82" spans="1:10" x14ac:dyDescent="0.25">
      <c r="A82" s="1">
        <v>43313</v>
      </c>
      <c r="B82">
        <v>784</v>
      </c>
      <c r="C82" s="2">
        <v>8065</v>
      </c>
      <c r="D82" s="7">
        <v>0.87583460231931576</v>
      </c>
      <c r="E82" s="2">
        <f t="shared" si="2"/>
        <v>895.14618162364604</v>
      </c>
      <c r="F82" s="2">
        <f t="shared" si="3"/>
        <v>9208.3596362177359</v>
      </c>
      <c r="G82">
        <v>45.49</v>
      </c>
      <c r="H82">
        <v>345.95</v>
      </c>
      <c r="I82">
        <v>603</v>
      </c>
      <c r="J82">
        <v>241</v>
      </c>
    </row>
    <row r="83" spans="1:10" x14ac:dyDescent="0.25">
      <c r="A83" s="1">
        <v>43344</v>
      </c>
      <c r="B83">
        <v>923</v>
      </c>
      <c r="C83" s="2">
        <v>7435</v>
      </c>
      <c r="D83" s="7">
        <v>0.87800163992034663</v>
      </c>
      <c r="E83" s="2">
        <f t="shared" si="2"/>
        <v>1051.2508838636516</v>
      </c>
      <c r="F83" s="2">
        <f t="shared" si="3"/>
        <v>8468.0935227803366</v>
      </c>
      <c r="G83">
        <v>63.8</v>
      </c>
      <c r="H83">
        <v>346.82</v>
      </c>
      <c r="I83">
        <v>384</v>
      </c>
      <c r="J83">
        <v>152</v>
      </c>
    </row>
    <row r="84" spans="1:10" x14ac:dyDescent="0.25">
      <c r="A84" s="1">
        <v>43374</v>
      </c>
      <c r="B84">
        <v>678</v>
      </c>
      <c r="C84" s="2">
        <v>8278</v>
      </c>
      <c r="D84" s="7">
        <v>0.87882160009370958</v>
      </c>
      <c r="E84" s="2">
        <f t="shared" si="2"/>
        <v>771.48763745418205</v>
      </c>
      <c r="F84" s="2">
        <f t="shared" si="3"/>
        <v>9419.4316561146297</v>
      </c>
      <c r="G84">
        <v>38.19</v>
      </c>
      <c r="H84">
        <v>345.56</v>
      </c>
      <c r="I84">
        <v>322</v>
      </c>
      <c r="J84">
        <v>158</v>
      </c>
    </row>
    <row r="85" spans="1:10" x14ac:dyDescent="0.25">
      <c r="A85" s="1">
        <v>43405</v>
      </c>
      <c r="B85">
        <v>646</v>
      </c>
      <c r="C85" s="2">
        <v>7470</v>
      </c>
      <c r="D85" s="7">
        <v>0.87466323064308282</v>
      </c>
      <c r="E85" s="2">
        <f t="shared" si="2"/>
        <v>738.56997455470753</v>
      </c>
      <c r="F85" s="2">
        <f t="shared" si="3"/>
        <v>8540.4298915227027</v>
      </c>
      <c r="G85">
        <v>41.22</v>
      </c>
      <c r="H85">
        <v>346.11</v>
      </c>
      <c r="I85">
        <v>319</v>
      </c>
      <c r="J85">
        <v>140</v>
      </c>
    </row>
    <row r="86" spans="1:10" x14ac:dyDescent="0.25">
      <c r="A86" s="1">
        <v>43435</v>
      </c>
      <c r="B86" s="2">
        <v>1213</v>
      </c>
      <c r="C86" s="2">
        <v>7930</v>
      </c>
      <c r="D86" s="7">
        <v>0.87378470188590818</v>
      </c>
      <c r="E86" s="2">
        <f t="shared" si="2"/>
        <v>1388.2138213016963</v>
      </c>
      <c r="F86" s="2">
        <f t="shared" si="3"/>
        <v>9075.4621623433231</v>
      </c>
      <c r="G86">
        <v>39.299999999999997</v>
      </c>
      <c r="H86">
        <v>346.26</v>
      </c>
      <c r="I86">
        <v>370</v>
      </c>
      <c r="J86">
        <v>139</v>
      </c>
    </row>
    <row r="87" spans="1:10" x14ac:dyDescent="0.25">
      <c r="A87" s="1">
        <v>43466</v>
      </c>
      <c r="B87">
        <v>451</v>
      </c>
      <c r="C87" s="2">
        <v>5678</v>
      </c>
      <c r="D87" s="7">
        <v>0.8751903478973877</v>
      </c>
      <c r="E87" s="2">
        <f t="shared" si="2"/>
        <v>515.31646924981601</v>
      </c>
      <c r="F87" s="2">
        <f t="shared" si="3"/>
        <v>6487.7315130830502</v>
      </c>
      <c r="G87">
        <v>50.81</v>
      </c>
      <c r="H87">
        <v>342.49</v>
      </c>
      <c r="I87">
        <v>479</v>
      </c>
      <c r="J87" s="18">
        <v>193</v>
      </c>
    </row>
    <row r="88" spans="1:10" x14ac:dyDescent="0.25">
      <c r="A88" s="1">
        <v>43497</v>
      </c>
      <c r="B88">
        <v>545</v>
      </c>
      <c r="C88" s="2">
        <v>7958</v>
      </c>
      <c r="D88" s="7">
        <v>0.87741595408223005</v>
      </c>
      <c r="E88" s="2">
        <f t="shared" si="2"/>
        <v>621.14211334356867</v>
      </c>
      <c r="F88" s="2">
        <f t="shared" si="3"/>
        <v>9069.8145651158156</v>
      </c>
      <c r="G88">
        <v>44.55</v>
      </c>
      <c r="H88">
        <v>347.04</v>
      </c>
      <c r="I88">
        <v>409</v>
      </c>
      <c r="J88" s="18">
        <v>189</v>
      </c>
    </row>
    <row r="89" spans="1:10" x14ac:dyDescent="0.25">
      <c r="A89" s="1">
        <v>43525</v>
      </c>
      <c r="B89">
        <v>479</v>
      </c>
      <c r="C89" s="2">
        <v>7336</v>
      </c>
      <c r="D89" s="7">
        <v>0.87888016867752117</v>
      </c>
      <c r="E89" s="2">
        <f t="shared" si="2"/>
        <v>545.01172864187674</v>
      </c>
      <c r="F89" s="2">
        <f t="shared" si="3"/>
        <v>8346.9854724776778</v>
      </c>
      <c r="G89">
        <v>42.07</v>
      </c>
      <c r="H89">
        <v>347.66</v>
      </c>
      <c r="I89">
        <v>410</v>
      </c>
      <c r="J89" s="18">
        <v>165</v>
      </c>
    </row>
    <row r="90" spans="1:10" x14ac:dyDescent="0.25">
      <c r="A90" s="1">
        <v>43556</v>
      </c>
      <c r="B90">
        <v>555</v>
      </c>
      <c r="C90" s="2">
        <v>7635</v>
      </c>
      <c r="D90" s="7">
        <v>0.88028581468900069</v>
      </c>
      <c r="E90" s="2">
        <f t="shared" si="2"/>
        <v>630.47704590818375</v>
      </c>
      <c r="F90" s="2">
        <f t="shared" si="3"/>
        <v>8673.3193612774467</v>
      </c>
      <c r="G90">
        <v>48.8</v>
      </c>
      <c r="H90">
        <v>346.66</v>
      </c>
      <c r="I90">
        <v>374</v>
      </c>
      <c r="J90" s="18">
        <v>163</v>
      </c>
    </row>
    <row r="91" spans="1:10" x14ac:dyDescent="0.25">
      <c r="A91" s="1">
        <v>43586</v>
      </c>
      <c r="B91">
        <v>487</v>
      </c>
      <c r="C91" s="2">
        <v>8048</v>
      </c>
      <c r="D91" s="7">
        <v>0.88602553590254163</v>
      </c>
      <c r="E91" s="2">
        <f t="shared" si="2"/>
        <v>549.64555790587008</v>
      </c>
      <c r="F91" s="2">
        <f t="shared" si="3"/>
        <v>9083.2596509783216</v>
      </c>
      <c r="G91">
        <v>48.4</v>
      </c>
      <c r="H91">
        <v>345.85</v>
      </c>
      <c r="I91">
        <v>387</v>
      </c>
      <c r="J91" s="18">
        <v>171</v>
      </c>
    </row>
    <row r="92" spans="1:10" x14ac:dyDescent="0.25">
      <c r="A92" s="1">
        <v>43617</v>
      </c>
      <c r="B92">
        <v>796</v>
      </c>
      <c r="C92" s="2">
        <v>8487</v>
      </c>
      <c r="D92" s="7">
        <v>0.8864355159892231</v>
      </c>
      <c r="E92" s="2">
        <f t="shared" si="2"/>
        <v>897.97846052196928</v>
      </c>
      <c r="F92" s="2">
        <f t="shared" si="3"/>
        <v>9574.3004955401411</v>
      </c>
      <c r="G92">
        <v>72.19</v>
      </c>
      <c r="H92">
        <v>349.39</v>
      </c>
      <c r="I92">
        <v>365</v>
      </c>
      <c r="J92" s="18">
        <v>154</v>
      </c>
    </row>
    <row r="93" spans="1:10" x14ac:dyDescent="0.25">
      <c r="A93" s="1">
        <v>43647</v>
      </c>
      <c r="B93">
        <v>798</v>
      </c>
      <c r="C93" s="2">
        <v>8696</v>
      </c>
      <c r="D93" s="7">
        <v>0.89346374604662027</v>
      </c>
      <c r="E93" s="2">
        <f t="shared" si="2"/>
        <v>893.15319567354993</v>
      </c>
      <c r="F93" s="2">
        <f t="shared" si="3"/>
        <v>9732.9075057358277</v>
      </c>
      <c r="G93">
        <v>66.569999999999993</v>
      </c>
      <c r="H93">
        <v>347.78</v>
      </c>
      <c r="I93">
        <v>558</v>
      </c>
      <c r="J93" s="18">
        <v>206</v>
      </c>
    </row>
    <row r="94" spans="1:10" x14ac:dyDescent="0.25">
      <c r="A94" s="1">
        <v>43678</v>
      </c>
      <c r="B94">
        <v>708</v>
      </c>
      <c r="C94" s="2">
        <v>7244</v>
      </c>
      <c r="D94" s="7">
        <v>0.90043340752020584</v>
      </c>
      <c r="E94" s="2">
        <f t="shared" si="2"/>
        <v>786.28801873292605</v>
      </c>
      <c r="F94" s="2">
        <f t="shared" si="3"/>
        <v>8045.0147001431014</v>
      </c>
      <c r="G94">
        <v>85.42</v>
      </c>
      <c r="H94">
        <v>345</v>
      </c>
      <c r="I94" s="2">
        <v>1341</v>
      </c>
      <c r="J94" s="18">
        <v>419</v>
      </c>
    </row>
    <row r="95" spans="1:10" x14ac:dyDescent="0.25">
      <c r="A95" s="1">
        <v>43709</v>
      </c>
      <c r="B95">
        <v>698</v>
      </c>
      <c r="C95" s="2">
        <v>8498</v>
      </c>
      <c r="D95" s="7">
        <v>0.90055054468782914</v>
      </c>
      <c r="E95" s="2">
        <f t="shared" si="2"/>
        <v>775.08142559833539</v>
      </c>
      <c r="F95" s="2">
        <f t="shared" si="3"/>
        <v>9436.4497918834586</v>
      </c>
      <c r="G95">
        <v>48.88</v>
      </c>
      <c r="H95">
        <v>346.15</v>
      </c>
      <c r="I95" s="2">
        <v>1688</v>
      </c>
      <c r="J95" s="18">
        <v>690</v>
      </c>
    </row>
    <row r="96" spans="1:10" x14ac:dyDescent="0.25">
      <c r="A96" s="1">
        <v>43739</v>
      </c>
      <c r="B96">
        <v>726</v>
      </c>
      <c r="C96" s="2">
        <v>10337</v>
      </c>
      <c r="D96" s="7">
        <v>0.89697786107531885</v>
      </c>
      <c r="E96" s="2">
        <f t="shared" si="2"/>
        <v>809.38452497551452</v>
      </c>
      <c r="F96" s="2">
        <f t="shared" si="3"/>
        <v>11524.253215801506</v>
      </c>
      <c r="G96">
        <v>47.67</v>
      </c>
      <c r="H96">
        <v>347.95</v>
      </c>
      <c r="I96" s="2">
        <v>1760</v>
      </c>
      <c r="J96" s="18">
        <v>664</v>
      </c>
    </row>
    <row r="97" spans="1:12" x14ac:dyDescent="0.25">
      <c r="A97" s="1">
        <v>43770</v>
      </c>
      <c r="B97">
        <v>619</v>
      </c>
      <c r="C97" s="2">
        <v>9456</v>
      </c>
      <c r="D97" s="7">
        <v>0.9011362305259456</v>
      </c>
      <c r="E97" s="2">
        <f t="shared" si="2"/>
        <v>686.9105680488758</v>
      </c>
      <c r="F97" s="2">
        <f t="shared" si="3"/>
        <v>10493.418952294296</v>
      </c>
      <c r="G97">
        <v>58.65</v>
      </c>
      <c r="H97">
        <v>347.62</v>
      </c>
      <c r="I97" s="2">
        <v>1524</v>
      </c>
      <c r="J97" s="18">
        <v>554</v>
      </c>
    </row>
    <row r="98" spans="1:12" x14ac:dyDescent="0.25">
      <c r="A98" s="1">
        <v>43800</v>
      </c>
      <c r="B98">
        <v>776</v>
      </c>
      <c r="C98" s="2">
        <v>9740</v>
      </c>
      <c r="D98" s="7">
        <v>0.89633360665339079</v>
      </c>
      <c r="E98" s="2">
        <f t="shared" si="2"/>
        <v>865.74908520648228</v>
      </c>
      <c r="F98" s="2">
        <f t="shared" si="3"/>
        <v>10866.489806586518</v>
      </c>
      <c r="G98">
        <v>30.44</v>
      </c>
      <c r="H98">
        <v>346.54</v>
      </c>
      <c r="I98" s="2">
        <v>1397</v>
      </c>
      <c r="J98" s="18">
        <v>552</v>
      </c>
      <c r="K98" s="2">
        <f>AVERAGE(I87:I98)</f>
        <v>891</v>
      </c>
      <c r="L98" s="2">
        <f>AVERAGE(J86:J98)</f>
        <v>327.61538461538464</v>
      </c>
    </row>
    <row r="99" spans="1:12" x14ac:dyDescent="0.25">
      <c r="A99" s="1">
        <v>43831</v>
      </c>
      <c r="B99">
        <v>689</v>
      </c>
      <c r="C99" s="2">
        <v>7720</v>
      </c>
      <c r="D99" s="7">
        <v>0.89955487876303131</v>
      </c>
      <c r="E99" s="2">
        <f t="shared" si="2"/>
        <v>765.93437072726101</v>
      </c>
      <c r="F99" s="2">
        <f t="shared" si="3"/>
        <v>8582.0222670746807</v>
      </c>
      <c r="G99">
        <v>59.39</v>
      </c>
      <c r="H99">
        <v>345.01</v>
      </c>
      <c r="I99" s="17">
        <v>1798</v>
      </c>
      <c r="J99" s="19">
        <v>507</v>
      </c>
      <c r="K99" s="2">
        <f>AVERAGE(I99:I110)</f>
        <v>4649</v>
      </c>
      <c r="L99" s="2">
        <f>AVERAGE(J99:J110)</f>
        <v>974.66666666666663</v>
      </c>
    </row>
    <row r="100" spans="1:12" x14ac:dyDescent="0.25">
      <c r="A100" s="1">
        <v>43862</v>
      </c>
      <c r="B100">
        <v>468</v>
      </c>
      <c r="C100" s="2">
        <v>7824</v>
      </c>
      <c r="D100" s="7">
        <v>0.89727070399437725</v>
      </c>
      <c r="E100" s="2">
        <f t="shared" si="2"/>
        <v>521.581723237598</v>
      </c>
      <c r="F100" s="2">
        <f t="shared" si="3"/>
        <v>8719.776501305485</v>
      </c>
      <c r="G100">
        <v>45.42</v>
      </c>
      <c r="H100">
        <v>346.45</v>
      </c>
      <c r="I100" s="17">
        <v>2565</v>
      </c>
      <c r="J100" s="19">
        <v>471</v>
      </c>
      <c r="K100" s="7">
        <f>(K99/K98)-1</f>
        <v>4.2177328843995507</v>
      </c>
      <c r="L100" s="7">
        <f>(L99/L98)-1</f>
        <v>1.9750332628942626</v>
      </c>
    </row>
    <row r="101" spans="1:12" x14ac:dyDescent="0.25">
      <c r="A101" s="1">
        <v>43891</v>
      </c>
      <c r="B101" s="2">
        <v>1285</v>
      </c>
      <c r="C101" s="2">
        <v>9084</v>
      </c>
      <c r="D101" s="7">
        <v>0.8980320955839286</v>
      </c>
      <c r="E101" s="2">
        <f t="shared" si="2"/>
        <v>1430.9065414465535</v>
      </c>
      <c r="F101" s="2">
        <f t="shared" si="3"/>
        <v>10115.451379377815</v>
      </c>
      <c r="G101">
        <v>66.91</v>
      </c>
      <c r="H101">
        <v>346.24</v>
      </c>
      <c r="I101" s="17">
        <v>2931</v>
      </c>
      <c r="J101" s="19">
        <v>675</v>
      </c>
    </row>
    <row r="102" spans="1:12" x14ac:dyDescent="0.25">
      <c r="A102" s="1">
        <v>43922</v>
      </c>
      <c r="B102" s="2">
        <v>1179</v>
      </c>
      <c r="C102" s="2">
        <v>8039</v>
      </c>
      <c r="D102" s="7">
        <v>0.89744640974581225</v>
      </c>
      <c r="E102" s="2">
        <f t="shared" si="2"/>
        <v>1313.7274685113882</v>
      </c>
      <c r="F102" s="2">
        <f t="shared" si="3"/>
        <v>8957.6379299092878</v>
      </c>
      <c r="G102">
        <v>75.02</v>
      </c>
      <c r="H102">
        <v>347.12</v>
      </c>
      <c r="I102" s="17">
        <v>3272</v>
      </c>
      <c r="J102" s="19">
        <v>885</v>
      </c>
    </row>
    <row r="103" spans="1:12" x14ac:dyDescent="0.25">
      <c r="A103" s="1">
        <v>43952</v>
      </c>
      <c r="B103" s="2">
        <v>1326</v>
      </c>
      <c r="C103" s="2">
        <v>8074</v>
      </c>
      <c r="D103" s="7">
        <v>0.89598219515052113</v>
      </c>
      <c r="E103" s="2">
        <f t="shared" si="2"/>
        <v>1479.9401228918814</v>
      </c>
      <c r="F103" s="2">
        <f t="shared" si="3"/>
        <v>9011.3397829781679</v>
      </c>
      <c r="G103">
        <v>50.03</v>
      </c>
      <c r="H103">
        <v>348.34</v>
      </c>
      <c r="I103" s="17">
        <v>2786</v>
      </c>
      <c r="J103" s="19">
        <v>870</v>
      </c>
    </row>
    <row r="104" spans="1:12" x14ac:dyDescent="0.25">
      <c r="A104" s="1">
        <v>43983</v>
      </c>
      <c r="B104">
        <v>929</v>
      </c>
      <c r="C104" s="2">
        <v>10098</v>
      </c>
      <c r="D104" s="7">
        <v>0.89621646948576761</v>
      </c>
      <c r="E104" s="2">
        <f t="shared" si="2"/>
        <v>1036.5799241929162</v>
      </c>
      <c r="F104" s="2">
        <f t="shared" si="3"/>
        <v>11267.367141550127</v>
      </c>
      <c r="G104">
        <v>55.43</v>
      </c>
      <c r="H104">
        <v>347.55</v>
      </c>
      <c r="I104" s="17">
        <v>3567</v>
      </c>
      <c r="J104" s="19">
        <v>909</v>
      </c>
    </row>
    <row r="105" spans="1:12" x14ac:dyDescent="0.25">
      <c r="A105" s="1">
        <v>44013</v>
      </c>
      <c r="B105" s="2">
        <v>1097</v>
      </c>
      <c r="C105" s="2">
        <v>11483</v>
      </c>
      <c r="D105" s="7">
        <v>0.90090195619069924</v>
      </c>
      <c r="E105" s="2">
        <f t="shared" si="2"/>
        <v>1217.6685736575218</v>
      </c>
      <c r="F105" s="2">
        <f t="shared" si="3"/>
        <v>12746.115069561827</v>
      </c>
      <c r="G105">
        <v>65.31</v>
      </c>
      <c r="H105">
        <v>348.36</v>
      </c>
      <c r="I105" s="17">
        <v>4119</v>
      </c>
      <c r="J105" s="20">
        <v>1147</v>
      </c>
    </row>
    <row r="106" spans="1:12" x14ac:dyDescent="0.25">
      <c r="A106" s="1">
        <v>44044</v>
      </c>
      <c r="B106">
        <v>753</v>
      </c>
      <c r="C106" s="2">
        <v>12742</v>
      </c>
      <c r="D106" s="7">
        <v>0.90301042520791841</v>
      </c>
      <c r="E106" s="2">
        <f t="shared" si="2"/>
        <v>833.87741600726429</v>
      </c>
      <c r="F106" s="2">
        <f t="shared" si="3"/>
        <v>14110.579063432353</v>
      </c>
      <c r="G106">
        <v>36.51</v>
      </c>
      <c r="H106">
        <v>347.55</v>
      </c>
      <c r="I106" s="17">
        <v>4525</v>
      </c>
      <c r="J106" s="20">
        <v>1002</v>
      </c>
    </row>
    <row r="107" spans="1:12" x14ac:dyDescent="0.25">
      <c r="A107" s="1">
        <v>44075</v>
      </c>
      <c r="B107" s="2">
        <v>1114</v>
      </c>
      <c r="C107" s="2">
        <v>12657</v>
      </c>
      <c r="D107" s="7">
        <v>0.90517746280894928</v>
      </c>
      <c r="E107" s="2">
        <f t="shared" si="2"/>
        <v>1230.6978971206729</v>
      </c>
      <c r="F107" s="2">
        <f t="shared" si="3"/>
        <v>13982.893432546101</v>
      </c>
      <c r="G107">
        <v>57.86</v>
      </c>
      <c r="H107">
        <v>348.43</v>
      </c>
      <c r="I107" s="17">
        <v>5473</v>
      </c>
      <c r="J107" s="20">
        <v>1112</v>
      </c>
    </row>
    <row r="108" spans="1:12" x14ac:dyDescent="0.25">
      <c r="A108" s="1">
        <v>44105</v>
      </c>
      <c r="B108">
        <v>832</v>
      </c>
      <c r="C108" s="2">
        <v>13078</v>
      </c>
      <c r="D108" s="7">
        <v>0.90728593182616857</v>
      </c>
      <c r="E108" s="2">
        <f t="shared" si="2"/>
        <v>917.02072170937947</v>
      </c>
      <c r="F108" s="2">
        <f t="shared" si="3"/>
        <v>14414.41946936931</v>
      </c>
      <c r="G108">
        <v>28.77</v>
      </c>
      <c r="H108">
        <v>346.36</v>
      </c>
      <c r="I108" s="17">
        <v>6647</v>
      </c>
      <c r="J108" s="20">
        <v>1188</v>
      </c>
    </row>
    <row r="109" spans="1:12" x14ac:dyDescent="0.25">
      <c r="A109" s="1">
        <v>44136</v>
      </c>
      <c r="B109">
        <v>877</v>
      </c>
      <c r="C109" s="2">
        <v>13268</v>
      </c>
      <c r="D109" s="7">
        <v>0.9098629495138808</v>
      </c>
      <c r="E109" s="2">
        <f t="shared" si="2"/>
        <v>963.8814290312198</v>
      </c>
      <c r="F109" s="2">
        <f t="shared" si="3"/>
        <v>14582.415963952364</v>
      </c>
      <c r="G109">
        <v>40.76</v>
      </c>
      <c r="H109">
        <v>345.65</v>
      </c>
      <c r="I109" s="17">
        <v>8116</v>
      </c>
      <c r="J109" s="20">
        <v>1326</v>
      </c>
    </row>
    <row r="110" spans="1:12" x14ac:dyDescent="0.25">
      <c r="A110" s="1">
        <v>44166</v>
      </c>
      <c r="B110" s="2">
        <v>1556</v>
      </c>
      <c r="C110" s="2">
        <v>14651</v>
      </c>
      <c r="D110" s="7">
        <v>0.92673070165163407</v>
      </c>
      <c r="E110" s="2">
        <f t="shared" si="2"/>
        <v>1679.0206661189409</v>
      </c>
      <c r="F110" s="2">
        <f t="shared" si="3"/>
        <v>15809.339189787019</v>
      </c>
      <c r="G110">
        <v>46.41</v>
      </c>
      <c r="H110">
        <v>342.94</v>
      </c>
      <c r="I110" s="17">
        <v>9989</v>
      </c>
      <c r="J110" s="20">
        <v>1604</v>
      </c>
    </row>
    <row r="111" spans="1:12" x14ac:dyDescent="0.25">
      <c r="A111" s="1">
        <v>44197</v>
      </c>
      <c r="B111" s="2">
        <v>1130</v>
      </c>
      <c r="C111" s="2">
        <v>10813</v>
      </c>
      <c r="D111" s="7">
        <v>0.92046386318378826</v>
      </c>
      <c r="E111" s="2">
        <f t="shared" si="2"/>
        <v>1227.6418936116061</v>
      </c>
      <c r="F111" s="2">
        <f t="shared" si="3"/>
        <v>11747.337872232119</v>
      </c>
      <c r="G111">
        <v>34.6</v>
      </c>
      <c r="H111">
        <v>344.68</v>
      </c>
      <c r="I111" s="2">
        <v>8346</v>
      </c>
      <c r="J111" s="2">
        <v>1330</v>
      </c>
    </row>
    <row r="112" spans="1:12" x14ac:dyDescent="0.25">
      <c r="A112" s="1">
        <v>44228</v>
      </c>
      <c r="B112">
        <v>809</v>
      </c>
      <c r="C112" s="2">
        <v>12167</v>
      </c>
      <c r="D112" s="7">
        <v>0.92280660653625413</v>
      </c>
      <c r="E112" s="2">
        <f t="shared" si="2"/>
        <v>876.67339426250305</v>
      </c>
      <c r="F112" s="2">
        <f t="shared" si="3"/>
        <v>13184.777735465852</v>
      </c>
      <c r="G112">
        <v>41.37</v>
      </c>
      <c r="H112">
        <v>343.46</v>
      </c>
      <c r="I112" s="2">
        <v>6870</v>
      </c>
      <c r="J112" s="2">
        <v>1105</v>
      </c>
    </row>
    <row r="113" spans="1:10" x14ac:dyDescent="0.25">
      <c r="A113" s="1">
        <v>44256</v>
      </c>
      <c r="B113" s="2">
        <v>1463</v>
      </c>
      <c r="C113" s="2">
        <v>15984</v>
      </c>
      <c r="D113" s="7">
        <v>0.92755066182499724</v>
      </c>
      <c r="E113" s="2">
        <f t="shared" si="2"/>
        <v>1577.2723369324995</v>
      </c>
      <c r="F113" s="2">
        <f t="shared" si="3"/>
        <v>17232.481909452545</v>
      </c>
      <c r="G113">
        <v>49.09</v>
      </c>
      <c r="H113">
        <v>342.57</v>
      </c>
      <c r="I113" s="2">
        <v>7672</v>
      </c>
      <c r="J113" s="2">
        <v>1131</v>
      </c>
    </row>
    <row r="114" spans="1:10" x14ac:dyDescent="0.25">
      <c r="A114" s="1">
        <v>44287</v>
      </c>
      <c r="B114">
        <v>871</v>
      </c>
      <c r="C114" s="2">
        <v>14984</v>
      </c>
      <c r="D114" s="7">
        <v>0.92883917066885335</v>
      </c>
      <c r="E114" s="2">
        <f t="shared" si="2"/>
        <v>937.72961725203345</v>
      </c>
      <c r="F114" s="2">
        <f t="shared" si="3"/>
        <v>16131.963932152088</v>
      </c>
      <c r="G114">
        <v>37.92</v>
      </c>
      <c r="H114">
        <v>346.13</v>
      </c>
      <c r="I114" s="2">
        <v>5930</v>
      </c>
      <c r="J114">
        <v>855</v>
      </c>
    </row>
    <row r="115" spans="1:10" x14ac:dyDescent="0.25">
      <c r="A115" s="1">
        <v>44317</v>
      </c>
      <c r="B115" s="2">
        <v>1092</v>
      </c>
      <c r="C115" s="2">
        <v>16288</v>
      </c>
      <c r="D115" s="7">
        <v>0.93926437858732592</v>
      </c>
      <c r="E115" s="2">
        <f t="shared" si="2"/>
        <v>1162.6119598428631</v>
      </c>
      <c r="F115" s="2">
        <f t="shared" si="3"/>
        <v>17341.230404689155</v>
      </c>
      <c r="G115">
        <v>41.48</v>
      </c>
      <c r="H115">
        <v>347.74</v>
      </c>
      <c r="I115" s="2">
        <v>7464</v>
      </c>
      <c r="J115" s="2">
        <v>1138</v>
      </c>
    </row>
    <row r="116" spans="1:10" x14ac:dyDescent="0.25">
      <c r="A116" s="1">
        <v>44348</v>
      </c>
      <c r="B116" s="2">
        <v>1636</v>
      </c>
      <c r="C116" s="2">
        <v>16323</v>
      </c>
      <c r="D116" s="7">
        <v>0.94570692280660662</v>
      </c>
      <c r="E116" s="2">
        <f t="shared" si="2"/>
        <v>1729.9228339629651</v>
      </c>
      <c r="F116" s="2">
        <f t="shared" si="3"/>
        <v>17260.104167956895</v>
      </c>
      <c r="G116">
        <v>58.93</v>
      </c>
      <c r="H116">
        <v>344.88</v>
      </c>
      <c r="I116" s="2">
        <v>5408</v>
      </c>
      <c r="J116">
        <v>809</v>
      </c>
    </row>
    <row r="117" spans="1:10" x14ac:dyDescent="0.25">
      <c r="A117" s="1">
        <v>44378</v>
      </c>
      <c r="B117" s="2">
        <v>1289</v>
      </c>
      <c r="C117" s="2">
        <v>15896</v>
      </c>
      <c r="D117" s="7">
        <v>0.96386318378821612</v>
      </c>
      <c r="E117" s="2">
        <f t="shared" si="2"/>
        <v>1337.3267302667557</v>
      </c>
      <c r="F117" s="2">
        <f t="shared" si="3"/>
        <v>16491.967187215167</v>
      </c>
      <c r="G117">
        <v>48.93</v>
      </c>
      <c r="H117">
        <v>346.42</v>
      </c>
      <c r="I117" s="2">
        <v>7087</v>
      </c>
      <c r="J117">
        <v>787</v>
      </c>
    </row>
    <row r="118" spans="1:10" x14ac:dyDescent="0.25">
      <c r="A118" s="1">
        <v>44409</v>
      </c>
      <c r="B118" s="2">
        <v>1602</v>
      </c>
      <c r="C118" s="2">
        <v>18984</v>
      </c>
      <c r="D118" s="7">
        <v>0.96784584748740787</v>
      </c>
      <c r="E118" s="2">
        <f t="shared" si="2"/>
        <v>1655.2222692889559</v>
      </c>
      <c r="F118" s="2">
        <f t="shared" si="3"/>
        <v>19614.693857791222</v>
      </c>
      <c r="G118">
        <v>37.090000000000003</v>
      </c>
      <c r="H118">
        <v>344.56</v>
      </c>
      <c r="I118" s="2">
        <v>8916</v>
      </c>
      <c r="J118">
        <v>931</v>
      </c>
    </row>
    <row r="119" spans="1:10" x14ac:dyDescent="0.25">
      <c r="A119" s="1">
        <v>44440</v>
      </c>
      <c r="B119" s="2">
        <v>1488</v>
      </c>
      <c r="C119" s="2">
        <v>17451</v>
      </c>
      <c r="D119" s="7">
        <v>0.98283940494318855</v>
      </c>
      <c r="E119" s="2">
        <f t="shared" si="2"/>
        <v>1513.9808116322029</v>
      </c>
      <c r="F119" s="2">
        <f t="shared" si="3"/>
        <v>17755.698349323637</v>
      </c>
      <c r="G119">
        <v>36.590000000000003</v>
      </c>
      <c r="H119">
        <v>343.99</v>
      </c>
      <c r="I119" s="2">
        <v>4278</v>
      </c>
      <c r="J119">
        <v>468</v>
      </c>
    </row>
    <row r="120" spans="1:10" x14ac:dyDescent="0.25">
      <c r="A120" s="1">
        <v>44470</v>
      </c>
      <c r="B120" s="2">
        <v>1670</v>
      </c>
      <c r="C120" s="2">
        <v>15918</v>
      </c>
      <c r="D120" s="7">
        <v>0.98893053765959948</v>
      </c>
      <c r="E120" s="2">
        <f t="shared" si="2"/>
        <v>1688.6929227124665</v>
      </c>
      <c r="F120" s="2">
        <f t="shared" si="3"/>
        <v>16096.176014213797</v>
      </c>
      <c r="G120">
        <v>35.69</v>
      </c>
      <c r="H120">
        <v>345.42</v>
      </c>
      <c r="I120" s="2">
        <v>3013</v>
      </c>
      <c r="J120">
        <v>369</v>
      </c>
    </row>
    <row r="121" spans="1:10" x14ac:dyDescent="0.25">
      <c r="A121" s="1">
        <v>44501</v>
      </c>
      <c r="B121" s="2">
        <v>1577</v>
      </c>
      <c r="C121" s="2">
        <v>16196</v>
      </c>
      <c r="D121" s="7">
        <v>0.99496310179219871</v>
      </c>
      <c r="E121" s="2">
        <f t="shared" si="2"/>
        <v>1584.9834000470919</v>
      </c>
      <c r="F121" s="2">
        <f t="shared" si="3"/>
        <v>16277.990581587002</v>
      </c>
      <c r="G121">
        <v>34.770000000000003</v>
      </c>
      <c r="H121">
        <v>347.9</v>
      </c>
      <c r="I121" s="2">
        <v>2385</v>
      </c>
      <c r="J121">
        <v>322</v>
      </c>
    </row>
    <row r="122" spans="1:10" x14ac:dyDescent="0.25">
      <c r="A122" s="1">
        <v>44531</v>
      </c>
      <c r="B122" s="2">
        <v>2271</v>
      </c>
      <c r="C122" s="2">
        <v>15830</v>
      </c>
      <c r="D122" s="7">
        <v>0.99929717699426046</v>
      </c>
      <c r="E122" s="2">
        <f t="shared" si="2"/>
        <v>2272.5972336185673</v>
      </c>
      <c r="F122" s="2">
        <f t="shared" si="3"/>
        <v>15841.133513069977</v>
      </c>
      <c r="G122">
        <v>40.700000000000003</v>
      </c>
      <c r="H122">
        <v>349.19</v>
      </c>
      <c r="I122" s="2">
        <v>1827</v>
      </c>
      <c r="J122">
        <v>228</v>
      </c>
    </row>
    <row r="123" spans="1:10" x14ac:dyDescent="0.25">
      <c r="A123" s="1">
        <v>44562</v>
      </c>
      <c r="B123" s="2">
        <v>1202</v>
      </c>
      <c r="C123" s="2">
        <v>12725</v>
      </c>
      <c r="D123" s="7">
        <v>1.0002342743352466</v>
      </c>
      <c r="E123" s="2">
        <f t="shared" si="2"/>
        <v>1201.7184682047077</v>
      </c>
      <c r="F123" s="2">
        <f t="shared" si="3"/>
        <v>12722.019557325213</v>
      </c>
      <c r="G123">
        <v>44.81</v>
      </c>
      <c r="H123">
        <v>348.94</v>
      </c>
      <c r="I123" s="2">
        <v>1232</v>
      </c>
      <c r="J123">
        <v>176</v>
      </c>
    </row>
    <row r="124" spans="1:10" x14ac:dyDescent="0.25">
      <c r="A124" s="1">
        <v>44593</v>
      </c>
      <c r="B124" s="2">
        <v>1374</v>
      </c>
      <c r="C124" s="2">
        <v>12671</v>
      </c>
      <c r="D124" s="7">
        <v>1.0033969778610754</v>
      </c>
      <c r="E124" s="2">
        <f t="shared" si="2"/>
        <v>1369.3483539575063</v>
      </c>
      <c r="F124" s="2">
        <f t="shared" si="3"/>
        <v>12628.102614989491</v>
      </c>
      <c r="G124">
        <v>39.39</v>
      </c>
      <c r="H124">
        <v>350.1</v>
      </c>
      <c r="I124">
        <v>791</v>
      </c>
      <c r="J124">
        <v>141</v>
      </c>
    </row>
    <row r="125" spans="1:10" x14ac:dyDescent="0.25">
      <c r="A125" s="1">
        <v>44621</v>
      </c>
      <c r="B125" s="2">
        <v>1852</v>
      </c>
      <c r="C125" s="2">
        <v>16296</v>
      </c>
      <c r="D125" s="7">
        <v>1.0101323649994145</v>
      </c>
      <c r="E125" s="2">
        <f t="shared" si="2"/>
        <v>1833.4230880732878</v>
      </c>
      <c r="F125" s="2">
        <f t="shared" si="3"/>
        <v>16132.539224212904</v>
      </c>
      <c r="G125">
        <v>45.71</v>
      </c>
      <c r="H125">
        <v>350.09</v>
      </c>
      <c r="I125">
        <v>755</v>
      </c>
      <c r="J125">
        <v>128</v>
      </c>
    </row>
    <row r="126" spans="1:10" x14ac:dyDescent="0.25">
      <c r="A126" s="1">
        <v>44652</v>
      </c>
      <c r="B126" s="2">
        <v>1557</v>
      </c>
      <c r="C126" s="2">
        <v>12955</v>
      </c>
      <c r="D126" s="7">
        <v>1.0034555464448871</v>
      </c>
      <c r="E126" s="2">
        <f t="shared" si="2"/>
        <v>1551.6382419891436</v>
      </c>
      <c r="F126" s="2">
        <f t="shared" si="3"/>
        <v>12910.387556178133</v>
      </c>
      <c r="G126">
        <v>53.26</v>
      </c>
      <c r="H126">
        <v>350.96</v>
      </c>
      <c r="I126">
        <v>451</v>
      </c>
      <c r="J126">
        <v>69</v>
      </c>
    </row>
    <row r="127" spans="1:10" x14ac:dyDescent="0.25">
      <c r="A127" s="1">
        <v>44682</v>
      </c>
      <c r="B127" s="2">
        <v>2515</v>
      </c>
      <c r="C127" s="2">
        <v>15228</v>
      </c>
      <c r="D127" s="7">
        <v>0.99349888719690782</v>
      </c>
      <c r="E127" s="2">
        <f t="shared" si="2"/>
        <v>2531.4572893945642</v>
      </c>
      <c r="F127" s="2">
        <f t="shared" si="3"/>
        <v>15327.646760596588</v>
      </c>
      <c r="G127">
        <v>84.14</v>
      </c>
      <c r="H127">
        <v>349.77</v>
      </c>
      <c r="I127">
        <v>457</v>
      </c>
      <c r="J127">
        <v>90</v>
      </c>
    </row>
    <row r="128" spans="1:10" x14ac:dyDescent="0.25">
      <c r="A128" s="1">
        <v>44713</v>
      </c>
      <c r="B128" s="2">
        <v>1691</v>
      </c>
      <c r="C128" s="2">
        <v>16257</v>
      </c>
      <c r="D128" s="7">
        <v>0.99590019913318517</v>
      </c>
      <c r="E128" s="2">
        <f t="shared" si="2"/>
        <v>1697.9613032227708</v>
      </c>
      <c r="F128" s="2">
        <f t="shared" si="3"/>
        <v>16323.924841213828</v>
      </c>
      <c r="G128">
        <v>33.89</v>
      </c>
      <c r="H128">
        <v>349.69</v>
      </c>
      <c r="I128">
        <v>393</v>
      </c>
      <c r="J128">
        <v>90</v>
      </c>
    </row>
    <row r="129" spans="1:10" x14ac:dyDescent="0.25">
      <c r="A129" s="1">
        <v>44743</v>
      </c>
      <c r="B129" s="2">
        <v>1702</v>
      </c>
      <c r="C129" s="2">
        <v>16801</v>
      </c>
      <c r="D129" s="7">
        <v>0.98975049783296254</v>
      </c>
      <c r="E129" s="2">
        <f t="shared" si="2"/>
        <v>1719.6253032723828</v>
      </c>
      <c r="F129" s="2">
        <f t="shared" si="3"/>
        <v>16974.98514705012</v>
      </c>
      <c r="G129">
        <v>36.869999999999997</v>
      </c>
      <c r="H129">
        <v>352.49</v>
      </c>
      <c r="I129">
        <v>358</v>
      </c>
      <c r="J129">
        <v>71</v>
      </c>
    </row>
    <row r="130" spans="1:10" x14ac:dyDescent="0.25">
      <c r="A130" s="1">
        <v>44774</v>
      </c>
      <c r="B130" s="2">
        <v>2157</v>
      </c>
      <c r="C130" s="2">
        <v>16350</v>
      </c>
      <c r="D130" s="7">
        <v>0.99033618367107901</v>
      </c>
      <c r="E130" s="2">
        <f t="shared" si="2"/>
        <v>2178.0482583239691</v>
      </c>
      <c r="F130" s="2">
        <f t="shared" si="3"/>
        <v>16509.545212608667</v>
      </c>
      <c r="G130">
        <v>38.35</v>
      </c>
      <c r="H130">
        <v>353.23</v>
      </c>
      <c r="I130">
        <v>333</v>
      </c>
      <c r="J130">
        <v>66</v>
      </c>
    </row>
    <row r="131" spans="1:10" x14ac:dyDescent="0.25">
      <c r="A131" s="1">
        <v>44805</v>
      </c>
      <c r="B131" s="2">
        <v>2304</v>
      </c>
      <c r="C131" s="2">
        <v>16467</v>
      </c>
      <c r="D131" s="7">
        <v>0.99385029869977759</v>
      </c>
      <c r="E131" s="2">
        <f t="shared" si="2"/>
        <v>2318.2565855383341</v>
      </c>
      <c r="F131" s="2">
        <f t="shared" si="3"/>
        <v>16568.893747421767</v>
      </c>
      <c r="G131">
        <v>43.36</v>
      </c>
      <c r="H131">
        <v>353.03</v>
      </c>
      <c r="I131">
        <v>251</v>
      </c>
      <c r="J131">
        <v>63</v>
      </c>
    </row>
    <row r="132" spans="1:10" x14ac:dyDescent="0.25">
      <c r="A132" s="1">
        <v>44835</v>
      </c>
      <c r="B132" s="2">
        <v>2355</v>
      </c>
      <c r="C132" s="2">
        <v>15222</v>
      </c>
      <c r="D132" s="7">
        <v>0.99584163054937347</v>
      </c>
      <c r="E132" s="2">
        <f t="shared" ref="E132:E134" si="4">B132/D132</f>
        <v>2364.8338528494969</v>
      </c>
      <c r="F132" s="2">
        <f t="shared" ref="F132:F134" si="5">C132/D132</f>
        <v>15285.563018290888</v>
      </c>
      <c r="G132">
        <v>51.62</v>
      </c>
      <c r="H132">
        <v>356.15</v>
      </c>
      <c r="I132">
        <v>172</v>
      </c>
      <c r="J132">
        <v>71</v>
      </c>
    </row>
    <row r="133" spans="1:10" x14ac:dyDescent="0.25">
      <c r="A133" s="1">
        <v>44866</v>
      </c>
      <c r="B133" s="2">
        <v>2507</v>
      </c>
      <c r="C133" s="2">
        <v>15238</v>
      </c>
      <c r="D133" s="7">
        <v>0.99882862832376718</v>
      </c>
      <c r="E133" s="2">
        <f t="shared" si="4"/>
        <v>2509.9400727102143</v>
      </c>
      <c r="F133" s="2">
        <f t="shared" si="5"/>
        <v>15255.870294359094</v>
      </c>
      <c r="G133">
        <v>47.08</v>
      </c>
      <c r="H133">
        <v>359.27</v>
      </c>
      <c r="I133">
        <v>155</v>
      </c>
      <c r="J133">
        <v>36</v>
      </c>
    </row>
    <row r="134" spans="1:10" x14ac:dyDescent="0.25">
      <c r="A134" s="1">
        <v>44896</v>
      </c>
      <c r="B134" s="2">
        <v>2351</v>
      </c>
      <c r="C134" s="2">
        <v>14723</v>
      </c>
      <c r="D134" s="7">
        <v>1</v>
      </c>
      <c r="E134" s="2">
        <f t="shared" si="4"/>
        <v>2351</v>
      </c>
      <c r="F134" s="2">
        <f t="shared" si="5"/>
        <v>14723</v>
      </c>
      <c r="G134">
        <v>45.5</v>
      </c>
      <c r="H134">
        <v>360.43</v>
      </c>
      <c r="I134" t="s">
        <v>23</v>
      </c>
      <c r="J134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STP-20230214153906575</vt:lpstr>
      <vt:lpstr>Grafico2</vt:lpstr>
      <vt:lpstr>Grafico1</vt:lpstr>
      <vt:lpstr>Gráfico 3</vt:lpstr>
      <vt:lpstr>Gráfico 4 e 5</vt:lpstr>
      <vt:lpstr>Gráfico 6 7 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2023-02-14T18:56:19Z</dcterms:created>
  <dcterms:modified xsi:type="dcterms:W3CDTF">2023-02-15T20:04:38Z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2023-02-14T19:14:03Z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f51e0c46-09c6-471c-9126-6c9980d820ab</vt:lpwstr>
  </property>
  <property fmtid="{D5CDD505-2E9C-101B-9397-08002B2CF9AE}" pid="8" name="MSIP_Label_6459b2e0-2ec4-47e6-afc1-6e3f8b684f6a_ContentBits">
    <vt:lpwstr>0</vt:lpwstr>
  </property>
</Properties>
</file>