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NIO_CAL_1SHEET" sheetId="1" r:id="rId4"/>
  </sheets>
  <definedNames/>
  <calcPr/>
</workbook>
</file>

<file path=xl/sharedStrings.xml><?xml version="1.0" encoding="utf-8"?>
<sst xmlns="http://schemas.openxmlformats.org/spreadsheetml/2006/main" count="187" uniqueCount="124">
  <si>
    <t>Section</t>
  </si>
  <si>
    <t>Field</t>
  </si>
  <si>
    <t>Value</t>
  </si>
  <si>
    <t>METADATA / GOVERNANCE</t>
  </si>
  <si>
    <t>lab_name</t>
  </si>
  <si>
    <t>Dummy NATA Lab</t>
  </si>
  <si>
    <t>report_id</t>
  </si>
  <si>
    <t>NATA-12345-EXAMPLE</t>
  </si>
  <si>
    <t>traceability_chain</t>
  </si>
  <si>
    <t>SI via NMI (example)</t>
  </si>
  <si>
    <t>method_reference</t>
  </si>
  <si>
    <t>LM-79 / CIE S 025 / LM-75 (as applicable)</t>
  </si>
  <si>
    <t>environment_temp_C</t>
  </si>
  <si>
    <t>25.0</t>
  </si>
  <si>
    <t>environment_rh_percent</t>
  </si>
  <si>
    <t>45</t>
  </si>
  <si>
    <t>last_test_date</t>
  </si>
  <si>
    <t>2025-09-21</t>
  </si>
  <si>
    <t>next_test_due</t>
  </si>
  <si>
    <t>2026-09-21</t>
  </si>
  <si>
    <t>notes</t>
  </si>
  <si>
    <t>Annual system verification; interim checks each 6 months</t>
  </si>
  <si>
    <t>ANGLE OFFSETS</t>
  </si>
  <si>
    <t>delta_C_deg (baseline_0)</t>
  </si>
  <si>
    <t>0.000</t>
  </si>
  <si>
    <t>delta_C_deg (dummy)</t>
  </si>
  <si>
    <t>0.250</t>
  </si>
  <si>
    <t>delta_gamma_deg (baseline_0)</t>
  </si>
  <si>
    <t>delta_gamma_deg (dummy)</t>
  </si>
  <si>
    <t>0.200</t>
  </si>
  <si>
    <t>uncert_C_deg (k=2)</t>
  </si>
  <si>
    <t>0.05</t>
  </si>
  <si>
    <t>uncert_gamma_deg (k=2)</t>
  </si>
  <si>
    <t>PHOTOMETRIC SCALE</t>
  </si>
  <si>
    <t>K_cd (baseline_1x)</t>
  </si>
  <si>
    <t>1.000000</t>
  </si>
  <si>
    <t>K_cd (dummy_example)</t>
  </si>
  <si>
    <t>0.995000</t>
  </si>
  <si>
    <t>K_flux (optional, baseline_1x)</t>
  </si>
  <si>
    <t>K_flux (dummy_example)</t>
  </si>
  <si>
    <t>1.006000</t>
  </si>
  <si>
    <t>ref_lamp_id</t>
  </si>
  <si>
    <t>STD-LMP-01</t>
  </si>
  <si>
    <t>distance_m</t>
  </si>
  <si>
    <t>5.000</t>
  </si>
  <si>
    <t>dead_angle_ok (Y/N)</t>
  </si>
  <si>
    <t>Y</t>
  </si>
  <si>
    <t>LINEARITY_TABLE</t>
  </si>
  <si>
    <t>reading_nominal</t>
  </si>
  <si>
    <t>multiplier</t>
  </si>
  <si>
    <t>0</t>
  </si>
  <si>
    <t>1.000</t>
  </si>
  <si>
    <t>100</t>
  </si>
  <si>
    <t>1.002</t>
  </si>
  <si>
    <t>500</t>
  </si>
  <si>
    <t>0.998</t>
  </si>
  <si>
    <t>1000</t>
  </si>
  <si>
    <t>1.001</t>
  </si>
  <si>
    <t>5000</t>
  </si>
  <si>
    <t>1.003</t>
  </si>
  <si>
    <t>SMCF_VLAMBDA</t>
  </si>
  <si>
    <t>source_type/CCT</t>
  </si>
  <si>
    <t>SMCF (baseline=1.000)</t>
  </si>
  <si>
    <t>LED_4000K</t>
  </si>
  <si>
    <t>1.000 (baseline)</t>
  </si>
  <si>
    <t>LED_4000K (dummy)</t>
  </si>
  <si>
    <t>0.990</t>
  </si>
  <si>
    <t>HPS</t>
  </si>
  <si>
    <t>HPS (dummy)</t>
  </si>
  <si>
    <t>1.015</t>
  </si>
  <si>
    <t>Fluoro_6500K</t>
  </si>
  <si>
    <t>Fluoro_6500K (dummy)</t>
  </si>
  <si>
    <t>1.008</t>
  </si>
  <si>
    <t>SPECTRO_CAL</t>
  </si>
  <si>
    <t>wavelength_shift_nm (baseline_0)</t>
  </si>
  <si>
    <t>0.00</t>
  </si>
  <si>
    <t>wavelength_shift_nm (dummy)</t>
  </si>
  <si>
    <t>0.25</t>
  </si>
  <si>
    <t>bandpass_nm</t>
  </si>
  <si>
    <t>2.00</t>
  </si>
  <si>
    <t>stray_light_index (arb.)</t>
  </si>
  <si>
    <t>0.01</t>
  </si>
  <si>
    <t>responsivity_file</t>
  </si>
  <si>
    <t>path/to/responsivity.csv</t>
  </si>
  <si>
    <t>UNCERTAINTY_BUDGET (k≈2)</t>
  </si>
  <si>
    <t>component</t>
  </si>
  <si>
    <t>U_contrib_example</t>
  </si>
  <si>
    <t>scale_standard</t>
  </si>
  <si>
    <t>0.8 %</t>
  </si>
  <si>
    <t>angular_error</t>
  </si>
  <si>
    <t>0.2 %</t>
  </si>
  <si>
    <t>distance</t>
  </si>
  <si>
    <t>0.3 %</t>
  </si>
  <si>
    <t>linearity</t>
  </si>
  <si>
    <t>SMCF</t>
  </si>
  <si>
    <t>0.5 %</t>
  </si>
  <si>
    <t>repeatability</t>
  </si>
  <si>
    <t>0.4 %</t>
  </si>
  <si>
    <t>stray_light</t>
  </si>
  <si>
    <t>combined_U (example)</t>
  </si>
  <si>
    <t>1.2 %</t>
  </si>
  <si>
    <t>CHECK_LAMPS_LOG</t>
  </si>
  <si>
    <t>lamp_id</t>
  </si>
  <si>
    <t>hours / last_check / stability_note</t>
  </si>
  <si>
    <t>125 h / 2025-06-01 / OK</t>
  </si>
  <si>
    <t>WRK-LMP-02</t>
  </si>
  <si>
    <t>320 h / 2025-08-15 / OK</t>
  </si>
  <si>
    <t>EXAMPLE_CALCULATION (per-angle)</t>
  </si>
  <si>
    <t>description</t>
  </si>
  <si>
    <t>value</t>
  </si>
  <si>
    <t>C_raw_deg</t>
  </si>
  <si>
    <t>45.00</t>
  </si>
  <si>
    <t>gamma_raw_deg</t>
  </si>
  <si>
    <t>30.00</t>
  </si>
  <si>
    <t>apply_offsets -&gt; C_corr_deg</t>
  </si>
  <si>
    <t>apply_offsets -&gt; gamma_corr_deg</t>
  </si>
  <si>
    <t>raw_detector_reading (arb.)</t>
  </si>
  <si>
    <t>1000.0</t>
  </si>
  <si>
    <t>linearity_multiplier (from table)</t>
  </si>
  <si>
    <t>reading_linearised</t>
  </si>
  <si>
    <t>I_cd = K_cd * reading_linearised</t>
  </si>
  <si>
    <t>apply SMCF (if applicable)</t>
  </si>
  <si>
    <t>integrated_flux_lm (example)</t>
  </si>
  <si>
    <t>∑(I_cd_corr * dΩ) [notional]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</si>
</sst>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30.43"/>
    <col customWidth="1" min="3" max="3" width="49.86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3" t="s">
        <v>5</v>
      </c>
    </row>
    <row r="3">
      <c r="A3" s="2" t="s">
        <v>3</v>
      </c>
      <c r="B3" s="3" t="s">
        <v>6</v>
      </c>
      <c r="C3" s="3" t="s">
        <v>7</v>
      </c>
    </row>
    <row r="4">
      <c r="A4" s="2" t="s">
        <v>3</v>
      </c>
      <c r="B4" s="3" t="s">
        <v>8</v>
      </c>
      <c r="C4" s="3" t="s">
        <v>9</v>
      </c>
    </row>
    <row r="5">
      <c r="A5" s="2" t="s">
        <v>3</v>
      </c>
      <c r="B5" s="3" t="s">
        <v>10</v>
      </c>
      <c r="C5" s="3" t="s">
        <v>11</v>
      </c>
    </row>
    <row r="6">
      <c r="A6" s="2" t="s">
        <v>3</v>
      </c>
      <c r="B6" s="3" t="s">
        <v>12</v>
      </c>
      <c r="C6" s="3" t="s">
        <v>13</v>
      </c>
    </row>
    <row r="7">
      <c r="A7" s="2" t="s">
        <v>3</v>
      </c>
      <c r="B7" s="3" t="s">
        <v>14</v>
      </c>
      <c r="C7" s="3" t="s">
        <v>15</v>
      </c>
    </row>
    <row r="8">
      <c r="A8" s="2" t="s">
        <v>3</v>
      </c>
      <c r="B8" s="3" t="s">
        <v>16</v>
      </c>
      <c r="C8" s="3" t="s">
        <v>17</v>
      </c>
    </row>
    <row r="9">
      <c r="A9" s="2" t="s">
        <v>3</v>
      </c>
      <c r="B9" s="3" t="s">
        <v>18</v>
      </c>
      <c r="C9" s="3" t="s">
        <v>19</v>
      </c>
    </row>
    <row r="10">
      <c r="A10" s="2" t="s">
        <v>3</v>
      </c>
      <c r="B10" s="3" t="s">
        <v>20</v>
      </c>
      <c r="C10" s="3" t="s">
        <v>21</v>
      </c>
    </row>
    <row r="11">
      <c r="A11" s="2" t="s">
        <v>22</v>
      </c>
      <c r="B11" s="3" t="s">
        <v>23</v>
      </c>
      <c r="C11" s="3" t="s">
        <v>24</v>
      </c>
    </row>
    <row r="12">
      <c r="A12" s="2" t="s">
        <v>22</v>
      </c>
      <c r="B12" s="3" t="s">
        <v>25</v>
      </c>
      <c r="C12" s="3" t="s">
        <v>26</v>
      </c>
    </row>
    <row r="13">
      <c r="A13" s="2" t="s">
        <v>22</v>
      </c>
      <c r="B13" s="3" t="s">
        <v>27</v>
      </c>
      <c r="C13" s="3" t="s">
        <v>24</v>
      </c>
    </row>
    <row r="14">
      <c r="A14" s="2" t="s">
        <v>22</v>
      </c>
      <c r="B14" s="3" t="s">
        <v>28</v>
      </c>
      <c r="C14" s="3" t="s">
        <v>29</v>
      </c>
    </row>
    <row r="15">
      <c r="A15" s="2" t="s">
        <v>22</v>
      </c>
      <c r="B15" s="3" t="s">
        <v>30</v>
      </c>
      <c r="C15" s="3" t="s">
        <v>31</v>
      </c>
    </row>
    <row r="16">
      <c r="A16" s="2" t="s">
        <v>22</v>
      </c>
      <c r="B16" s="3" t="s">
        <v>32</v>
      </c>
      <c r="C16" s="3" t="s">
        <v>31</v>
      </c>
    </row>
    <row r="17" ht="15.75" customHeight="1">
      <c r="A17" s="2" t="s">
        <v>33</v>
      </c>
      <c r="B17" s="3" t="s">
        <v>34</v>
      </c>
      <c r="C17" s="3" t="s">
        <v>35</v>
      </c>
    </row>
    <row r="18" ht="15.75" customHeight="1">
      <c r="A18" s="2" t="s">
        <v>33</v>
      </c>
      <c r="B18" s="3" t="s">
        <v>36</v>
      </c>
      <c r="C18" s="3" t="s">
        <v>37</v>
      </c>
    </row>
    <row r="19" ht="15.75" customHeight="1">
      <c r="A19" s="2" t="s">
        <v>33</v>
      </c>
      <c r="B19" s="3" t="s">
        <v>38</v>
      </c>
      <c r="C19" s="3" t="s">
        <v>35</v>
      </c>
    </row>
    <row r="20" ht="15.75" customHeight="1">
      <c r="A20" s="2" t="s">
        <v>33</v>
      </c>
      <c r="B20" s="3" t="s">
        <v>39</v>
      </c>
      <c r="C20" s="3" t="s">
        <v>40</v>
      </c>
    </row>
    <row r="21" ht="15.75" customHeight="1">
      <c r="A21" s="2" t="s">
        <v>33</v>
      </c>
      <c r="B21" s="3" t="s">
        <v>41</v>
      </c>
      <c r="C21" s="3" t="s">
        <v>42</v>
      </c>
    </row>
    <row r="22" ht="15.75" customHeight="1">
      <c r="A22" s="2" t="s">
        <v>33</v>
      </c>
      <c r="B22" s="3" t="s">
        <v>43</v>
      </c>
      <c r="C22" s="3" t="s">
        <v>44</v>
      </c>
    </row>
    <row r="23" ht="15.75" customHeight="1">
      <c r="A23" s="2" t="s">
        <v>33</v>
      </c>
      <c r="B23" s="3" t="s">
        <v>45</v>
      </c>
      <c r="C23" s="3" t="s">
        <v>46</v>
      </c>
    </row>
    <row r="24" ht="15.75" customHeight="1">
      <c r="A24" s="2" t="s">
        <v>47</v>
      </c>
      <c r="B24" s="3" t="s">
        <v>48</v>
      </c>
      <c r="C24" s="3" t="s">
        <v>49</v>
      </c>
    </row>
    <row r="25" ht="15.75" customHeight="1">
      <c r="A25" s="2" t="s">
        <v>47</v>
      </c>
      <c r="B25" s="3" t="s">
        <v>50</v>
      </c>
      <c r="C25" s="3" t="s">
        <v>51</v>
      </c>
    </row>
    <row r="26" ht="15.75" customHeight="1">
      <c r="A26" s="2" t="s">
        <v>47</v>
      </c>
      <c r="B26" s="3" t="s">
        <v>52</v>
      </c>
      <c r="C26" s="3" t="s">
        <v>53</v>
      </c>
    </row>
    <row r="27" ht="15.75" customHeight="1">
      <c r="A27" s="2" t="s">
        <v>47</v>
      </c>
      <c r="B27" s="3" t="s">
        <v>54</v>
      </c>
      <c r="C27" s="3" t="s">
        <v>55</v>
      </c>
    </row>
    <row r="28" ht="15.75" customHeight="1">
      <c r="A28" s="2" t="s">
        <v>47</v>
      </c>
      <c r="B28" s="3" t="s">
        <v>56</v>
      </c>
      <c r="C28" s="3" t="s">
        <v>57</v>
      </c>
    </row>
    <row r="29" ht="15.75" customHeight="1">
      <c r="A29" s="2" t="s">
        <v>47</v>
      </c>
      <c r="B29" s="3" t="s">
        <v>58</v>
      </c>
      <c r="C29" s="3" t="s">
        <v>59</v>
      </c>
    </row>
    <row r="30" ht="15.75" customHeight="1">
      <c r="A30" s="2" t="s">
        <v>60</v>
      </c>
      <c r="B30" s="3" t="s">
        <v>61</v>
      </c>
      <c r="C30" s="3" t="s">
        <v>62</v>
      </c>
    </row>
    <row r="31" ht="15.75" customHeight="1">
      <c r="A31" s="2" t="s">
        <v>60</v>
      </c>
      <c r="B31" s="3" t="s">
        <v>63</v>
      </c>
      <c r="C31" s="3" t="s">
        <v>64</v>
      </c>
    </row>
    <row r="32" ht="15.75" customHeight="1">
      <c r="A32" s="2" t="s">
        <v>60</v>
      </c>
      <c r="B32" s="3" t="s">
        <v>65</v>
      </c>
      <c r="C32" s="3" t="s">
        <v>66</v>
      </c>
    </row>
    <row r="33" ht="15.75" customHeight="1">
      <c r="A33" s="2" t="s">
        <v>60</v>
      </c>
      <c r="B33" s="3" t="s">
        <v>67</v>
      </c>
      <c r="C33" s="3" t="s">
        <v>64</v>
      </c>
    </row>
    <row r="34" ht="15.75" customHeight="1">
      <c r="A34" s="2" t="s">
        <v>60</v>
      </c>
      <c r="B34" s="3" t="s">
        <v>68</v>
      </c>
      <c r="C34" s="3" t="s">
        <v>69</v>
      </c>
    </row>
    <row r="35" ht="15.75" customHeight="1">
      <c r="A35" s="2" t="s">
        <v>60</v>
      </c>
      <c r="B35" s="3" t="s">
        <v>70</v>
      </c>
      <c r="C35" s="3" t="s">
        <v>64</v>
      </c>
    </row>
    <row r="36" ht="15.75" customHeight="1">
      <c r="A36" s="2" t="s">
        <v>60</v>
      </c>
      <c r="B36" s="3" t="s">
        <v>71</v>
      </c>
      <c r="C36" s="3" t="s">
        <v>72</v>
      </c>
    </row>
    <row r="37" ht="15.75" customHeight="1">
      <c r="A37" s="2" t="s">
        <v>73</v>
      </c>
      <c r="B37" s="3" t="s">
        <v>74</v>
      </c>
      <c r="C37" s="3" t="s">
        <v>75</v>
      </c>
    </row>
    <row r="38" ht="15.75" customHeight="1">
      <c r="A38" s="2" t="s">
        <v>73</v>
      </c>
      <c r="B38" s="3" t="s">
        <v>76</v>
      </c>
      <c r="C38" s="3" t="s">
        <v>77</v>
      </c>
    </row>
    <row r="39" ht="15.75" customHeight="1">
      <c r="A39" s="2" t="s">
        <v>73</v>
      </c>
      <c r="B39" s="3" t="s">
        <v>78</v>
      </c>
      <c r="C39" s="3" t="s">
        <v>79</v>
      </c>
    </row>
    <row r="40" ht="15.75" customHeight="1">
      <c r="A40" s="2" t="s">
        <v>73</v>
      </c>
      <c r="B40" s="3" t="s">
        <v>80</v>
      </c>
      <c r="C40" s="3" t="s">
        <v>81</v>
      </c>
    </row>
    <row r="41" ht="15.75" customHeight="1">
      <c r="A41" s="2" t="s">
        <v>73</v>
      </c>
      <c r="B41" s="3" t="s">
        <v>82</v>
      </c>
      <c r="C41" s="3" t="s">
        <v>83</v>
      </c>
    </row>
    <row r="42" ht="15.75" customHeight="1">
      <c r="A42" s="4" t="s">
        <v>84</v>
      </c>
      <c r="B42" s="3" t="s">
        <v>85</v>
      </c>
      <c r="C42" s="3" t="s">
        <v>86</v>
      </c>
    </row>
    <row r="43" ht="15.75" customHeight="1">
      <c r="A43" s="4" t="s">
        <v>84</v>
      </c>
      <c r="B43" s="3" t="s">
        <v>87</v>
      </c>
      <c r="C43" s="3" t="s">
        <v>88</v>
      </c>
    </row>
    <row r="44" ht="15.75" customHeight="1">
      <c r="A44" s="4" t="s">
        <v>84</v>
      </c>
      <c r="B44" s="3" t="s">
        <v>89</v>
      </c>
      <c r="C44" s="3" t="s">
        <v>90</v>
      </c>
    </row>
    <row r="45" ht="15.75" customHeight="1">
      <c r="A45" s="4" t="s">
        <v>84</v>
      </c>
      <c r="B45" s="3" t="s">
        <v>91</v>
      </c>
      <c r="C45" s="3" t="s">
        <v>92</v>
      </c>
    </row>
    <row r="46" ht="15.75" customHeight="1">
      <c r="A46" s="4" t="s">
        <v>84</v>
      </c>
      <c r="B46" s="3" t="s">
        <v>93</v>
      </c>
      <c r="C46" s="3" t="s">
        <v>90</v>
      </c>
    </row>
    <row r="47" ht="15.75" customHeight="1">
      <c r="A47" s="4" t="s">
        <v>84</v>
      </c>
      <c r="B47" s="3" t="s">
        <v>94</v>
      </c>
      <c r="C47" s="3" t="s">
        <v>95</v>
      </c>
    </row>
    <row r="48" ht="15.75" customHeight="1">
      <c r="A48" s="4" t="s">
        <v>84</v>
      </c>
      <c r="B48" s="3" t="s">
        <v>96</v>
      </c>
      <c r="C48" s="3" t="s">
        <v>97</v>
      </c>
    </row>
    <row r="49" ht="15.75" customHeight="1">
      <c r="A49" s="4" t="s">
        <v>84</v>
      </c>
      <c r="B49" s="3" t="s">
        <v>98</v>
      </c>
      <c r="C49" s="3" t="s">
        <v>92</v>
      </c>
    </row>
    <row r="50" ht="15.75" customHeight="1">
      <c r="A50" s="4" t="s">
        <v>84</v>
      </c>
      <c r="B50" s="3" t="s">
        <v>99</v>
      </c>
      <c r="C50" s="3" t="s">
        <v>100</v>
      </c>
    </row>
    <row r="51" ht="15.75" customHeight="1">
      <c r="A51" s="2" t="s">
        <v>101</v>
      </c>
      <c r="B51" s="3" t="s">
        <v>102</v>
      </c>
      <c r="C51" s="3" t="s">
        <v>103</v>
      </c>
    </row>
    <row r="52" ht="15.75" customHeight="1">
      <c r="A52" s="2" t="s">
        <v>101</v>
      </c>
      <c r="B52" s="3" t="s">
        <v>42</v>
      </c>
      <c r="C52" s="3" t="s">
        <v>104</v>
      </c>
    </row>
    <row r="53" ht="15.75" customHeight="1">
      <c r="A53" s="2" t="s">
        <v>101</v>
      </c>
      <c r="B53" s="3" t="s">
        <v>105</v>
      </c>
      <c r="C53" s="3" t="s">
        <v>106</v>
      </c>
    </row>
    <row r="54" ht="15.75" customHeight="1">
      <c r="A54" s="4" t="s">
        <v>107</v>
      </c>
      <c r="B54" s="3" t="s">
        <v>108</v>
      </c>
      <c r="C54" s="3" t="s">
        <v>109</v>
      </c>
    </row>
    <row r="55" ht="15.75" customHeight="1">
      <c r="A55" s="4" t="s">
        <v>107</v>
      </c>
      <c r="B55" s="3" t="s">
        <v>110</v>
      </c>
      <c r="C55" s="3" t="s">
        <v>111</v>
      </c>
    </row>
    <row r="56" ht="15.75" customHeight="1">
      <c r="A56" s="4" t="s">
        <v>107</v>
      </c>
      <c r="B56" s="3" t="s">
        <v>112</v>
      </c>
      <c r="C56" s="3" t="s">
        <v>113</v>
      </c>
    </row>
    <row r="57" ht="15.75" customHeight="1">
      <c r="A57" s="4" t="s">
        <v>107</v>
      </c>
      <c r="B57" s="3" t="s">
        <v>114</v>
      </c>
      <c r="C57" s="3" t="str">
        <f>C_raw + delta_C</f>
        <v>#NAME?</v>
      </c>
    </row>
    <row r="58" ht="15.75" customHeight="1">
      <c r="A58" s="4" t="s">
        <v>107</v>
      </c>
      <c r="B58" s="3" t="s">
        <v>115</v>
      </c>
      <c r="C58" s="3" t="str">
        <f>gamma_raw + delta_gamma</f>
        <v>#NAME?</v>
      </c>
    </row>
    <row r="59" ht="15.75" customHeight="1">
      <c r="A59" s="4" t="s">
        <v>107</v>
      </c>
      <c r="B59" s="3" t="s">
        <v>116</v>
      </c>
      <c r="C59" s="3" t="s">
        <v>117</v>
      </c>
    </row>
    <row r="60" ht="15.75" customHeight="1">
      <c r="A60" s="4" t="s">
        <v>107</v>
      </c>
      <c r="B60" s="3" t="s">
        <v>118</v>
      </c>
      <c r="C60" s="3" t="s">
        <v>57</v>
      </c>
    </row>
    <row r="61" ht="15.75" customHeight="1">
      <c r="A61" s="4" t="s">
        <v>107</v>
      </c>
      <c r="B61" s="3" t="s">
        <v>119</v>
      </c>
      <c r="C61" s="3" t="str">
        <f>raw * linearity_multiplier</f>
        <v>#NAME?</v>
      </c>
    </row>
    <row r="62" ht="15.75" customHeight="1">
      <c r="A62" s="4" t="s">
        <v>107</v>
      </c>
      <c r="B62" s="3" t="s">
        <v>120</v>
      </c>
      <c r="C62" s="3" t="str">
        <f>K_cd * reading_linearised</f>
        <v>#NAME?</v>
      </c>
    </row>
    <row r="63" ht="15.75" customHeight="1">
      <c r="A63" s="4" t="s">
        <v>107</v>
      </c>
      <c r="B63" s="3" t="s">
        <v>121</v>
      </c>
      <c r="C63" s="3" t="str">
        <f>I_cd / SMCF</f>
        <v>#NAME?</v>
      </c>
    </row>
    <row r="64" ht="15.75" customHeight="1">
      <c r="A64" s="4" t="s">
        <v>107</v>
      </c>
      <c r="B64" s="3" t="s">
        <v>122</v>
      </c>
      <c r="C64" s="3" t="s">
        <v>123</v>
      </c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</sheetData>
  <printOptions/>
  <pageMargins bottom="0.75" footer="0.0" header="0.0" left="0.7" right="0.7" top="0.75"/>
  <pageSetup orientation="landscape"/>
  <drawing r:id="rId1"/>
</worksheet>
</file>