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C42" i="1" l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41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52" i="1"/>
  <c r="R42" i="1" l="1"/>
  <c r="R43" i="1"/>
  <c r="R44" i="1"/>
  <c r="R45" i="1"/>
  <c r="R46" i="1"/>
  <c r="R47" i="1"/>
  <c r="R48" i="1"/>
  <c r="R49" i="1"/>
  <c r="R50" i="1"/>
  <c r="R51" i="1"/>
  <c r="R52" i="1"/>
  <c r="R53" i="1"/>
  <c r="R54" i="1"/>
  <c r="R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41" i="1"/>
  <c r="G209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41" i="1"/>
  <c r="G42" i="1"/>
  <c r="I42" i="1"/>
  <c r="I43" i="1"/>
  <c r="I44" i="1"/>
  <c r="I45" i="1"/>
  <c r="I46" i="1"/>
  <c r="I47" i="1"/>
  <c r="I48" i="1"/>
  <c r="I49" i="1"/>
  <c r="I50" i="1"/>
  <c r="I51" i="1"/>
  <c r="I52" i="1"/>
  <c r="I41" i="1"/>
  <c r="I53" i="1" l="1"/>
</calcChain>
</file>

<file path=xl/sharedStrings.xml><?xml version="1.0" encoding="utf-8"?>
<sst xmlns="http://schemas.openxmlformats.org/spreadsheetml/2006/main" count="1977" uniqueCount="998">
  <si>
    <t>SERVED</t>
  </si>
  <si>
    <t>LENGTH OF TIME SERVED IN ACTIVE DUTY</t>
  </si>
  <si>
    <t>DD-82</t>
  </si>
  <si>
    <t>SMKCUR</t>
  </si>
  <si>
    <t>CURRENT SMOKER</t>
  </si>
  <si>
    <t>DD-41</t>
  </si>
  <si>
    <t>SMOKING</t>
  </si>
  <si>
    <t>CURRENT SMOKING HABITS</t>
  </si>
  <si>
    <t>DD-42</t>
  </si>
  <si>
    <t>SOCIAL2</t>
  </si>
  <si>
    <t>SOCIAL LIFE IMPAIRMENT PAST 12 MONTHS</t>
  </si>
  <si>
    <t>DD-72</t>
  </si>
  <si>
    <t>SPK_ENG</t>
  </si>
  <si>
    <t>ENGLISH USE AND PROFICIENCY</t>
  </si>
  <si>
    <t>DD-78</t>
  </si>
  <si>
    <t>SRAA</t>
  </si>
  <si>
    <t>SELF-REPORTED AFRICAN AMERICAN</t>
  </si>
  <si>
    <t>DD-10</t>
  </si>
  <si>
    <t>SRAGE_P1</t>
  </si>
  <si>
    <t>SELF-REPORTED AGE (PUF 1 YR RECODE)</t>
  </si>
  <si>
    <t>DD-3</t>
  </si>
  <si>
    <t>SRAI</t>
  </si>
  <si>
    <t>SELF-REPORTED AMERICAN INDIAN</t>
  </si>
  <si>
    <t>SRAS</t>
  </si>
  <si>
    <t>SELF-REPORTED ASIAN</t>
  </si>
  <si>
    <t>DD-4</t>
  </si>
  <si>
    <t>SRASO</t>
  </si>
  <si>
    <t>SELF-REPORTED OTHER ASIAN GROUP</t>
  </si>
  <si>
    <t>SRASO2</t>
  </si>
  <si>
    <t>OTHER ASIAN (EXCLUDES JAPANESE)</t>
  </si>
  <si>
    <t>DD-5</t>
  </si>
  <si>
    <t>SRCH</t>
  </si>
  <si>
    <t>SELF-REPORTED CHINESE</t>
  </si>
  <si>
    <t>SRH</t>
  </si>
  <si>
    <t>SELF-REPORTED LATINO/HISPANIC</t>
  </si>
  <si>
    <t>DD-7</t>
  </si>
  <si>
    <t>SRJP</t>
  </si>
  <si>
    <t>SELF-REPORTED JAPANESE</t>
  </si>
  <si>
    <t>DD-6</t>
  </si>
  <si>
    <t>SRKR</t>
  </si>
  <si>
    <t>SELF-REPORTED KOREAN</t>
  </si>
  <si>
    <t>SRO</t>
  </si>
  <si>
    <t>SELF-REPORTED OTHER RACE</t>
  </si>
  <si>
    <t>SRPH</t>
  </si>
  <si>
    <t>SELF-REPORTED FILIPINO</t>
  </si>
  <si>
    <t>SRSEX</t>
  </si>
  <si>
    <t>SELF-REPORTED GENDER</t>
  </si>
  <si>
    <t>SRTENR</t>
  </si>
  <si>
    <t>SELF-REPORTED HOUSEHOLD TENURE (HH)</t>
  </si>
  <si>
    <t>SRVT</t>
  </si>
  <si>
    <t>SELF-REPORTED VIETNAMESE</t>
  </si>
  <si>
    <t>SRW</t>
  </si>
  <si>
    <t>SELF-REPORTED WHITE</t>
  </si>
  <si>
    <t>TIMAPPT</t>
  </si>
  <si>
    <t>ABLE TO GET AN APPOINTMENT IN A TIMELY WAY</t>
  </si>
  <si>
    <t>DD-149</t>
  </si>
  <si>
    <t>UNINSANY</t>
  </si>
  <si>
    <t>UNINSURED IN PAST 12 MOS</t>
  </si>
  <si>
    <t>DD-109</t>
  </si>
  <si>
    <t>UR_BG</t>
  </si>
  <si>
    <t>RURAL AND URBAN - CLARITAS (BY BLOCK GROUP)</t>
  </si>
  <si>
    <t>DD-173</t>
  </si>
  <si>
    <t>UR_CLRT</t>
  </si>
  <si>
    <t>RURAL AND URBAN - CLARITAS (BY ZIPCODE) (4 LVLS)</t>
  </si>
  <si>
    <t>UR_CLRT2</t>
  </si>
  <si>
    <t>RURAL AND URBAN - CLARITAS (BY ZIPCODE) (2 LVLS)</t>
  </si>
  <si>
    <t>DD-174</t>
  </si>
  <si>
    <t>UR_IHS</t>
  </si>
  <si>
    <t>RURAL AND URBAN - IHS</t>
  </si>
  <si>
    <t>UR_OMB</t>
  </si>
  <si>
    <t>RURAL AND URBAN - OMB</t>
  </si>
  <si>
    <t>UR_RHP</t>
  </si>
  <si>
    <t>RURAL AND URBAN - RHP</t>
  </si>
  <si>
    <t>DD-175</t>
  </si>
  <si>
    <t>UR_TRACT</t>
  </si>
  <si>
    <t>RURAL AND URBAN - CLARITAS (BY CENSUS TRACT)</t>
  </si>
  <si>
    <t>USOC</t>
  </si>
  <si>
    <t>USUAL SOURCE OF CARE OTHER THAN ER</t>
  </si>
  <si>
    <t>DD-124</t>
  </si>
  <si>
    <t>USUAL</t>
  </si>
  <si>
    <t>HAVE USUAL PLACE TO GO TO WHEN SICK OR NEEDING HEALTH ADVICE</t>
  </si>
  <si>
    <t>USUAL5TP</t>
  </si>
  <si>
    <t>USUAL SOURCE OF CARE (5 LVLS)</t>
  </si>
  <si>
    <t>DD-125</t>
  </si>
  <si>
    <t>USUAL_TP</t>
  </si>
  <si>
    <t>USUAL SOURCE OF CARE (7 LVLS)</t>
  </si>
  <si>
    <t>WEIGHK_P</t>
  </si>
  <si>
    <t>WEIGHT: KG - UCLA (PUF RECODE)</t>
  </si>
  <si>
    <t>DD-51</t>
  </si>
  <si>
    <t>WGHTK_P</t>
  </si>
  <si>
    <t>WEIGHT: KG (PUF RECODE)</t>
  </si>
  <si>
    <t>WGHTP_P</t>
  </si>
  <si>
    <t>WEIGHT: LBS (PUF RECODE)</t>
  </si>
  <si>
    <t>DD-52</t>
  </si>
  <si>
    <t>WORK2</t>
  </si>
  <si>
    <t>WORK IMPAIRMENT PAST 12 MONTHS</t>
  </si>
  <si>
    <t>DD-73</t>
  </si>
  <si>
    <t>WRKST_P1</t>
  </si>
  <si>
    <t>WORKING STATUS (PUF 1 YR RECODE)</t>
  </si>
  <si>
    <t>DD-83</t>
  </si>
  <si>
    <t>YRUS_P1</t>
  </si>
  <si>
    <t>YEARS LIVED IN THE U.S. (PUF 1 YR RECODE)</t>
  </si>
  <si>
    <t>DD-79</t>
  </si>
  <si>
    <t>SCREENING INFORMATION</t>
  </si>
  <si>
    <t>PUF1Y_ID</t>
  </si>
  <si>
    <t>PUBLIC USE FILE ID - CHIS 1 YEAR DATAFILES</t>
  </si>
  <si>
    <t>DD-1</t>
  </si>
  <si>
    <t>HHSIZE_P1</t>
  </si>
  <si>
    <t>HOUSEHOLD SIZE (PUF 1 YR RECODE)</t>
  </si>
  <si>
    <t>INTVLANG</t>
  </si>
  <si>
    <t>LANGUAGE OF INTERVIEW</t>
  </si>
  <si>
    <t>DD-2</t>
  </si>
  <si>
    <t>PROXY</t>
  </si>
  <si>
    <t>A PROXY INTERVIEW</t>
  </si>
  <si>
    <t>RACEHP2_P1</t>
  </si>
  <si>
    <t>OMBSRR_P1</t>
  </si>
  <si>
    <t>OMB/CURRENT DOF RACE - ETHNICITY (PUF 1 YR RECODE)</t>
  </si>
  <si>
    <t>DD-8</t>
  </si>
  <si>
    <t>RACECN_P1</t>
  </si>
  <si>
    <t>RACE - CENSUS 2000 DEFINITION (PUF 1 YR RECODE)</t>
  </si>
  <si>
    <t>RACEDF_P1</t>
  </si>
  <si>
    <t>FORMER DOF RACE - ETHNICITY (PUF 1 YR RECODE)</t>
  </si>
  <si>
    <t>DD-9</t>
  </si>
  <si>
    <t>RACE - UCLA CHPR DEFINITION, UNABRIDGED (PUF 1 YR RECODE)</t>
  </si>
  <si>
    <t>AA5C</t>
  </si>
  <si>
    <t>ENROLLED MEMBER IN RECOGNIZED TRIBE</t>
  </si>
  <si>
    <t>DD-11</t>
  </si>
  <si>
    <t>MARIT</t>
  </si>
  <si>
    <t>MARITAL STATUS- 3 CATEGORIES</t>
  </si>
  <si>
    <t>MARIT_45</t>
  </si>
  <si>
    <t>MARITAL STATUS - AGE 45 AND OLDER</t>
  </si>
  <si>
    <t>DD-12</t>
  </si>
  <si>
    <t>MARIT2</t>
  </si>
  <si>
    <t>MARITAL STATUS- 4 CATEGORIES</t>
  </si>
  <si>
    <t>LATIN2TP</t>
  </si>
  <si>
    <t>LATIN/HISPANIC SUBTYPES - 2 LVLS</t>
  </si>
  <si>
    <t>DD-13</t>
  </si>
  <si>
    <t>DEMOGRAPHIC INFORMATION, PART I</t>
  </si>
  <si>
    <t>GENERAL HEALTH CONDITION</t>
  </si>
  <si>
    <t>AB1</t>
  </si>
  <si>
    <t>AB17</t>
  </si>
  <si>
    <t>DOCTOR EVER TOLD HAVE ASTHMA</t>
  </si>
  <si>
    <t>DD-14</t>
  </si>
  <si>
    <t>AB40</t>
  </si>
  <si>
    <t>STILL HAS ASTHMA</t>
  </si>
  <si>
    <t>AB41</t>
  </si>
  <si>
    <t>ASTHMA EPISODE/ATTACK IN PAST 12 MOS</t>
  </si>
  <si>
    <t>DD-15</t>
  </si>
  <si>
    <t>ASTCUR</t>
  </si>
  <si>
    <t>CURRENT ASTHMA STATUS</t>
  </si>
  <si>
    <t>ASTS</t>
  </si>
  <si>
    <t>ASTHMA SYMPTOMS PAST 12 MOS FOR POPULATION DIAGNOSED W/ ASTHMA</t>
  </si>
  <si>
    <t>DD-16</t>
  </si>
  <si>
    <t>ASTYR</t>
  </si>
  <si>
    <t>ASTHMA SYMPTOMS PAST 12 MOS FOR POPULATION CURRENTLY W/ ASTHMA</t>
  </si>
  <si>
    <t>AB106_P</t>
  </si>
  <si>
    <t>ER/URGT CARE VISIT FOR ASTHMA PAST YR UNABLE TO SEE OWN DR (PUF RECODE)</t>
  </si>
  <si>
    <t>DD-17</t>
  </si>
  <si>
    <t>AB18</t>
  </si>
  <si>
    <t>TAKING DAILY MEDICATION TO CONTROL ASTHMA</t>
  </si>
  <si>
    <t>AB19</t>
  </si>
  <si>
    <t>FREQUENCY OF ASTHMA SYMPTOMS IN PAST 12 MOS: CURRENT ASTHMATICS</t>
  </si>
  <si>
    <t>DD-18</t>
  </si>
  <si>
    <t>AH13A</t>
  </si>
  <si>
    <t>ER/URGENT CRE VISIT FOR ASTHMA LAST 12 MOS: CURRENT ASTHMATICS</t>
  </si>
  <si>
    <t>AB67</t>
  </si>
  <si>
    <t>ER/URGENT CRE VISIT FOR ASTHMA LAST 12 MOS: PREVIOUS ASTHMATICS</t>
  </si>
  <si>
    <t>DD-19</t>
  </si>
  <si>
    <t>AB42_P1</t>
  </si>
  <si>
    <t>WORKDAYS MISSED DUE TO ASTHMA IN PAST 12 MOS (PUF 1 YR RECODE)</t>
  </si>
  <si>
    <t>AB43</t>
  </si>
  <si>
    <t>HEALTH PROFESSIONAL EVER GAVE ASTHMA MANAGEMENT PLAN</t>
  </si>
  <si>
    <t>DD-20</t>
  </si>
  <si>
    <t>AB98</t>
  </si>
  <si>
    <t>HAVE WRITTEN COPY OF ASTHMA CARE PLAN</t>
  </si>
  <si>
    <t>AB108_P1</t>
  </si>
  <si>
    <t>CONFIDENCE TO CONTROL AND MANAGE ASTHMA (PUF 1 YR RECODE)</t>
  </si>
  <si>
    <t>DD-21</t>
  </si>
  <si>
    <t>AB22</t>
  </si>
  <si>
    <t>DOCTOR EVER TOLD HAVE DIABETES</t>
  </si>
  <si>
    <t>AB99</t>
  </si>
  <si>
    <t>DOC EVER TOLD HAVE PRE- OR BORDERLINE DIABETES</t>
  </si>
  <si>
    <t>DD-22</t>
  </si>
  <si>
    <t>AB23_P1</t>
  </si>
  <si>
    <t>AGE FIRST TOLD HAVE DIABETES (PUF 1 YR RECODE)</t>
  </si>
  <si>
    <t>DIABCK_P1</t>
  </si>
  <si>
    <t># OF TIMES CHECKING FOR GLUCOSE/SUGAR PER MONTH (PUF 1 YR RECODE)</t>
  </si>
  <si>
    <t>DD-23</t>
  </si>
  <si>
    <t>AB51_P1</t>
  </si>
  <si>
    <t>TYPE I OR TYPE II DIABETES (PUF 1 YR RECODE)</t>
  </si>
  <si>
    <t>AB24</t>
  </si>
  <si>
    <t>CURRENTLY TAKING INSULIN</t>
  </si>
  <si>
    <t>DD-24</t>
  </si>
  <si>
    <t>AB25</t>
  </si>
  <si>
    <t>CURRENTLY TAKING DIABETIC PILLS TO LOWER BLOOD SUGAR</t>
  </si>
  <si>
    <t>AB26</t>
  </si>
  <si>
    <t># OF TIMES R/R'S FAMILY/R'S FRIEND CHECK BLOOD FOR GLUCOSE</t>
  </si>
  <si>
    <t>DD-25</t>
  </si>
  <si>
    <t>AB27_P1</t>
  </si>
  <si>
    <t># OF TIMES DOC CHECKED FOR HEMOGLOBIN A1C LAST YR (PUF
1 YR RECODE)</t>
  </si>
  <si>
    <t>AB28_P1</t>
  </si>
  <si>
    <t># OF TIMES DOC CHECKED FEET FOR SORES LAST YR (PUF 1 YR RECODE)</t>
  </si>
  <si>
    <t>DD-26</t>
  </si>
  <si>
    <t>AB63</t>
  </si>
  <si>
    <t>LAST EYE EXAM DILATED PUPILS</t>
  </si>
  <si>
    <t>AB109</t>
  </si>
  <si>
    <t>VISITED ER FOR DIABETES IN PAST 12 MOS</t>
  </si>
  <si>
    <t>DD-27</t>
  </si>
  <si>
    <t>AB110_P</t>
  </si>
  <si>
    <t>VISITED ER FOR DIABETES BECAUSE UNABLE TO SEE OWN DR (PUF RECODE)</t>
  </si>
  <si>
    <t>AB111</t>
  </si>
  <si>
    <t>ADMITTED TO HOSPITAL OVERNIGHT OR LONGER FOR DIABETES PAST 12 MOS</t>
  </si>
  <si>
    <t>DD-28</t>
  </si>
  <si>
    <t>AB112</t>
  </si>
  <si>
    <t>MEDICAL PROVIDERS DEVELOP DIABETES CARE</t>
  </si>
  <si>
    <t>AB113</t>
  </si>
  <si>
    <t>HAVE WRITTEN COPY OF DIABETES CARE PLAN</t>
  </si>
  <si>
    <t>DD-29</t>
  </si>
  <si>
    <t>AB114_P1</t>
  </si>
  <si>
    <t>CONFIDENCE TO CONTROL AND MANAGE DIABETES (PUF 1 YR RECODE)</t>
  </si>
  <si>
    <t>AB81</t>
  </si>
  <si>
    <t>DOCTOR TOLD HAD DIABETES ONLY DURING PREGNANCY</t>
  </si>
  <si>
    <t>DD-30</t>
  </si>
  <si>
    <t>AB29</t>
  </si>
  <si>
    <t>DOCTOR EVER TOLD HAVE HIGH BLOOD PRESSURE</t>
  </si>
  <si>
    <t>AB30</t>
  </si>
  <si>
    <t>CURRENTLY TAKING MEDICATIONS TO CONTROL HIGH BLOOD PRESSURE</t>
  </si>
  <si>
    <t>DD-31</t>
  </si>
  <si>
    <t>AB34</t>
  </si>
  <si>
    <t>DOCTOR EVER TOLD HAVE ANY KIND OF HEART DISEASE</t>
  </si>
  <si>
    <t>AB52</t>
  </si>
  <si>
    <t>EVER TOLD HAVE HEART FAILURE/CONGESTIVE</t>
  </si>
  <si>
    <t>DD-32</t>
  </si>
  <si>
    <t>AB115</t>
  </si>
  <si>
    <t>VISITED ER FOR HEART DISEASE IN PAST 12 MOS</t>
  </si>
  <si>
    <t>AB116_P1</t>
  </si>
  <si>
    <t>ER VISIT FOR HEART DISEASE BECAUSE UNABLE TO SEE OWN DR (PUF 1 YR RECODE)</t>
  </si>
  <si>
    <t>DD-33</t>
  </si>
  <si>
    <t>AB117</t>
  </si>
  <si>
    <t>ADMITTED TO HOSPITAL OVERNIGHT/LONGER FOR HEART DX PAST
12 MOS</t>
  </si>
  <si>
    <t>AB118</t>
  </si>
  <si>
    <t>MEDICAL PROVIDERS DEVELOPED HEART DISEASE PLAN</t>
  </si>
  <si>
    <t>DD-34</t>
  </si>
  <si>
    <t>AB119</t>
  </si>
  <si>
    <t>HAVE WRITTEN COPY OF HEART DISEASE CARE</t>
  </si>
  <si>
    <t>AB120_P1</t>
  </si>
  <si>
    <t>CONFIDENCE TO CONTROL AND MANAGE HEART DISEASE (PUF 1 YR RECODE)</t>
  </si>
  <si>
    <t>DD-35</t>
  </si>
  <si>
    <t>AE16_P1</t>
  </si>
  <si>
    <t>BINGE12</t>
  </si>
  <si>
    <t>AC48_P1</t>
  </si>
  <si>
    <t>HEALTH BEHAVIORS</t>
  </si>
  <si>
    <t>AD37W</t>
  </si>
  <si>
    <t>WALKED AT LEAST 10 MIN FOR TRANSPORT PAST 7 DAYS</t>
  </si>
  <si>
    <t>AD40W</t>
  </si>
  <si>
    <t>WALKED AT LEAST 10 MIN FOR LEISURE PAST 7 DAYS</t>
  </si>
  <si>
    <t>DD-36</t>
  </si>
  <si>
    <t>AD41W</t>
  </si>
  <si>
    <t># TIMES WALKED AT LEAST 10 MIN FOR LEISURE PAST 7 DAYS</t>
  </si>
  <si>
    <t>AD42W</t>
  </si>
  <si>
    <t>AVERAGE LENGTH OF TIME WALKED FOR LEISURE</t>
  </si>
  <si>
    <t>DD-37</t>
  </si>
  <si>
    <t>AC11</t>
  </si>
  <si>
    <t># OF TIMES DRANK SODA LAST MONTH</t>
  </si>
  <si>
    <t>AE_SODA</t>
  </si>
  <si>
    <t># OF TIMES DRINKING SODA PER WEEK</t>
  </si>
  <si>
    <t>DD-38</t>
  </si>
  <si>
    <t>AESODA_P1</t>
  </si>
  <si>
    <t># OF TIMES DRINKING SODA PER WEEK (PUF 1 YR RECODE)</t>
  </si>
  <si>
    <t>AC31_P1</t>
  </si>
  <si>
    <t># TIMES ATE FAST FOOD PAST WEEK (PUF 1 YR RECODE)</t>
  </si>
  <si>
    <t>DD-39</t>
  </si>
  <si>
    <t>AE15</t>
  </si>
  <si>
    <t>SMOKED 100 OR MORE CIGARETTES IN ENTIRE LIFETIME</t>
  </si>
  <si>
    <t>AE15A</t>
  </si>
  <si>
    <t>SMOKES CIGARETTES EVERYDAY, SOME DAYS OR NOT AT ALL</t>
  </si>
  <si>
    <t>DD-40</t>
  </si>
  <si>
    <t>AD32_P1</t>
  </si>
  <si>
    <t># OF CIGARETTES PER DAY (PUF 1 YR RECODE)</t>
  </si>
  <si>
    <t># OF CIGARETTES SMOKED PER DAY IN PAST 30 DAYS (PUF 1 YR RECODE)</t>
  </si>
  <si>
    <t>NUMCIG</t>
  </si>
  <si>
    <t># OF CIGARETTES PER DAY</t>
  </si>
  <si>
    <t>AC32</t>
  </si>
  <si>
    <t>HAD ALCOHOL PAST 12 MONTHS</t>
  </si>
  <si>
    <t>DD-43</t>
  </si>
  <si>
    <t>AC34_P1</t>
  </si>
  <si>
    <t># DAYS HAD 5+ DRINKS PAST 12 MONTHS (PUF 1 YR RECODE)</t>
  </si>
  <si>
    <t>AC35_P1</t>
  </si>
  <si>
    <t># DAYS HAD 4+ DRINKS PAST 12 MONTHS (PUF 1 YR RECODE)</t>
  </si>
  <si>
    <t>DD-44</t>
  </si>
  <si>
    <t>BINGE DRINKING IN PAST YEAR. 5+ DRINKS (MALE), 4+ DRINKS (FEMALE)</t>
  </si>
  <si>
    <t>DD-45</t>
  </si>
  <si>
    <t>AC42</t>
  </si>
  <si>
    <t>HOW OFTEN FIND FRESH FRUIT/VEG IN NEIGHB</t>
  </si>
  <si>
    <t>AC42_P</t>
  </si>
  <si>
    <t>HOW OFTEN FIND FRESH FRUIT/VEG IN NEIGHB (PUF RECODE)</t>
  </si>
  <si>
    <t>DD-46</t>
  </si>
  <si>
    <t>AC44</t>
  </si>
  <si>
    <t>NEIGHBORHOOD FRUIT/VEG AFFORDABLE</t>
  </si>
  <si>
    <t>AC46</t>
  </si>
  <si>
    <t># OF TIMES DRANK SWEET FRUIT DRINKS PAST MO</t>
  </si>
  <si>
    <t>DD-47</t>
  </si>
  <si>
    <t>AC47_P1</t>
  </si>
  <si>
    <t># OF GLASSES OF WATER DRANK YESTERDAY (PUF 1 YR RECODE)</t>
  </si>
  <si>
    <t># OF GLASSES OF NON-LOW/FAT MILK DRANK YESTERDAY (PUF 1 YR RECODE)</t>
  </si>
  <si>
    <t>DD-48</t>
  </si>
  <si>
    <t>AC49</t>
  </si>
  <si>
    <t>STOP SMOKING ONE DAY OR LONGER TO QUIT PAST YR</t>
  </si>
  <si>
    <t>AC50</t>
  </si>
  <si>
    <t>THINK ABOUT QUIT SMOKING IN NEXT 6 MOS</t>
  </si>
  <si>
    <t>DD-49</t>
  </si>
  <si>
    <t>GENERAL HEALTH, DISABILITY, AND SEXUAL HEALTH</t>
  </si>
  <si>
    <t>HGHTI_P</t>
  </si>
  <si>
    <t>HEIGHT: INCHES (PUF RECODE)</t>
  </si>
  <si>
    <t>HGHTM_P</t>
  </si>
  <si>
    <t>HEIGHT: METERS (PUF RECODE)</t>
  </si>
  <si>
    <t>DD-50</t>
  </si>
  <si>
    <t>HEIGHM_P</t>
  </si>
  <si>
    <t>HEIGHT: METERS - UCLA (PUF RECODE)</t>
  </si>
  <si>
    <t>AD50</t>
  </si>
  <si>
    <t>BLIND/DEAF OR HAS SEVERE VISION/HEARING PROBLEM</t>
  </si>
  <si>
    <t>BMI_P</t>
  </si>
  <si>
    <t>BODY MASS INDEX (PUF RECODE)</t>
  </si>
  <si>
    <t>DD-53</t>
  </si>
  <si>
    <t>RBMI</t>
  </si>
  <si>
    <t>BMI DESCRIPTIVE</t>
  </si>
  <si>
    <t>OVRWT</t>
  </si>
  <si>
    <t>OVERWEIGHT OR OBESE</t>
  </si>
  <si>
    <t>DD-54</t>
  </si>
  <si>
    <t>AD57</t>
  </si>
  <si>
    <t>CONDITION LIMITS BASIC PHYS ACTIVITY</t>
  </si>
  <si>
    <t>AD51</t>
  </si>
  <si>
    <t>HAS DIFFICULTY LEARNING, REMEMBERING, CONCENTRATING</t>
  </si>
  <si>
    <t>AD52</t>
  </si>
  <si>
    <t>HAS DIFFICULTY DRESSING, BATHING, GETTING AROUND</t>
  </si>
  <si>
    <t>DD-55</t>
  </si>
  <si>
    <t>AD53</t>
  </si>
  <si>
    <t>HAS DIFFICULTY GOING OUTSIDE HOME ALONE</t>
  </si>
  <si>
    <t>AD54</t>
  </si>
  <si>
    <t>HAS DIFFICULTY WORKING AT A JOB</t>
  </si>
  <si>
    <t>DISABLE</t>
  </si>
  <si>
    <t>DISABILITY STATUS DUE TO PHYS/MENT/EMOT CONDITION</t>
  </si>
  <si>
    <t>DD-56</t>
  </si>
  <si>
    <t>AJ140</t>
  </si>
  <si>
    <t>RECEIVED BIRTH CONTROL INFO FROM DR PAST YR</t>
  </si>
  <si>
    <t>AJ141</t>
  </si>
  <si>
    <t>RECEIVED BIRTH CONTROL METHOD/RX FROM DR PAST YR</t>
  </si>
  <si>
    <t>DD-57</t>
  </si>
  <si>
    <t>AJ142_P1</t>
  </si>
  <si>
    <t>MAIN TYPE OF BIRTH CONTROL RECEIVED FROM DR PAST YR (PUF 1 YR RECODE)</t>
  </si>
  <si>
    <t>AJ143_P1</t>
  </si>
  <si>
    <t>PLACE RECEIVED MAIN BIRTH CONTROL METHOD/RX (PUF 1 YR RECODE)</t>
  </si>
  <si>
    <t>DD-58</t>
  </si>
  <si>
    <t>AJ144</t>
  </si>
  <si>
    <t>AJ145</t>
  </si>
  <si>
    <t>RECEIVED MALE BIRTH CONTROL METHOD FROM DOC PAST YR</t>
  </si>
  <si>
    <t>DD-59</t>
  </si>
  <si>
    <t>AJ146</t>
  </si>
  <si>
    <t>PLACE RECEIVED MAIN BIRTH CONTROL METHOD</t>
  </si>
  <si>
    <t>AE30</t>
  </si>
  <si>
    <t>FLU VACCINE IN PAST 12 MOS</t>
  </si>
  <si>
    <t>DD-60</t>
  </si>
  <si>
    <t>DD-74</t>
  </si>
  <si>
    <t>ACHLDC_P1</t>
  </si>
  <si>
    <t>AMOUNT SPENT ON CHILD CARE PER WEEK (PUF</t>
  </si>
  <si>
    <t>AH33NEW</t>
  </si>
  <si>
    <t>BORN IN U.S.</t>
  </si>
  <si>
    <t>FAMSIZE2_P1</t>
  </si>
  <si>
    <t>AH52_P1</t>
  </si>
  <si>
    <t>AI45_P1</t>
  </si>
  <si>
    <t>AI45A_P1</t>
  </si>
  <si>
    <t>AH34NEW</t>
  </si>
  <si>
    <t>MOTHER BORN IN U.S.</t>
  </si>
  <si>
    <t>DD-75</t>
  </si>
  <si>
    <t>AH35NEW</t>
  </si>
  <si>
    <t>FATHER BORN IN U.S.</t>
  </si>
  <si>
    <t>LNGHM_P1</t>
  </si>
  <si>
    <t>LANGUAGE SPOKEN AT HOME (PUF 1 YR RECODE)</t>
  </si>
  <si>
    <t>DD-76</t>
  </si>
  <si>
    <t>AG21</t>
  </si>
  <si>
    <t>LANGUAGE OF TV, RADIO, NEWSPAPERS</t>
  </si>
  <si>
    <t>DD-77</t>
  </si>
  <si>
    <t>AH37</t>
  </si>
  <si>
    <t>'LEVEL OF ENGLISH PROFICIENCY: GENERAL</t>
  </si>
  <si>
    <t>CITIZEN2</t>
  </si>
  <si>
    <t>CITIZENSHIP STATUS (3 LVLS)</t>
  </si>
  <si>
    <t>PCTLF_P</t>
  </si>
  <si>
    <t>PERCENT LIFE IN US (PUF RECODE)</t>
  </si>
  <si>
    <t>AH44</t>
  </si>
  <si>
    <t>SPOUSE LIVING IN SAME HOUSEHOLD</t>
  </si>
  <si>
    <t>DD-80</t>
  </si>
  <si>
    <t>AH43A</t>
  </si>
  <si>
    <t>LIVING WITH A PARENT</t>
  </si>
  <si>
    <t>AH44A</t>
  </si>
  <si>
    <t>USED PAID CHILDCARE FOR CHILDREN UNDER 14 IN PAST MONTH</t>
  </si>
  <si>
    <t>DD-81</t>
  </si>
  <si>
    <t>AHEDC_P1</t>
  </si>
  <si>
    <t>EDUCATIONAL ATTAINMENT (PUF 1 YR RECODE)</t>
  </si>
  <si>
    <t>AG22</t>
  </si>
  <si>
    <t>EVER SERVE IN U.S. ARMED FORCES</t>
  </si>
  <si>
    <t>AG10</t>
  </si>
  <si>
    <t>RESPONDENT USUALLY WORKS</t>
  </si>
  <si>
    <t>AG8</t>
  </si>
  <si>
    <t>WORK STATUS OF SPOUSE LAST WEEK</t>
  </si>
  <si>
    <t>DD-84</t>
  </si>
  <si>
    <t>AG11</t>
  </si>
  <si>
    <t>SPOUSE USUALLY WORKS</t>
  </si>
  <si>
    <t>AG9_P1</t>
  </si>
  <si>
    <t>TYPE OF EMPLOYER ON SPOUSE'S MAIN JOB (PUF 1 YR RECODE)</t>
  </si>
  <si>
    <t>DD-85</t>
  </si>
  <si>
    <t>FAMTYP_P</t>
  </si>
  <si>
    <t>FAMILY TYPE (PUF RECODE)</t>
  </si>
  <si>
    <t>FAMILY SIZE: INCL. ALL PEOPLE SUPPORTED BY HH INCOME (PUF 1 YR RECODE)</t>
  </si>
  <si>
    <t>DD-86</t>
  </si>
  <si>
    <t>HEALTH INSURANCE</t>
  </si>
  <si>
    <t>AH49</t>
  </si>
  <si>
    <t>MEDICARE COVERAGE PROVIDED THROUGH HMO</t>
  </si>
  <si>
    <t>AH50_P</t>
  </si>
  <si>
    <t>NAME OF MEDICARE HMO PLAN (PUF RECODE)</t>
  </si>
  <si>
    <t>DD-87</t>
  </si>
  <si>
    <t>AI4</t>
  </si>
  <si>
    <t>COVERED BY MEDICARE SUPPL POLICY</t>
  </si>
  <si>
    <t>DD-88</t>
  </si>
  <si>
    <t>SIGN UP FOR MEDICARE HMO DIRECTLY OR OTHERWISE (PUF 1 YR RECODE)</t>
  </si>
  <si>
    <t>AI15</t>
  </si>
  <si>
    <t>MAIN REASON NOT IN EMPLOYER'S HEALTH PLAN</t>
  </si>
  <si>
    <t>DD-89</t>
  </si>
  <si>
    <t>AI15A</t>
  </si>
  <si>
    <t>MAIN REASON INELIGIBLE FOR EMPLOYER'S HEALTH PLAN</t>
  </si>
  <si>
    <t>AI37A</t>
  </si>
  <si>
    <t>SPOUSE COVERED BY MEDICARE SUPPL POLICY</t>
  </si>
  <si>
    <t>DD-90</t>
  </si>
  <si>
    <t>MAIN REASON SPOUSE NOT IN EMP HEALTH PLAN (PUF 1 YR RECODE)</t>
  </si>
  <si>
    <t>MAIN REASON SPOUSE INELIGIBLE EMP HEALTH PLAN (PUF 1 YR RECODE)</t>
  </si>
  <si>
    <t>DD-91</t>
  </si>
  <si>
    <t>AI22C</t>
  </si>
  <si>
    <t>MAIN HEALTH PLAN IS HMO</t>
  </si>
  <si>
    <t>HMO</t>
  </si>
  <si>
    <t>HMO STATUS</t>
  </si>
  <si>
    <t>DD-92</t>
  </si>
  <si>
    <t>AI22A_P</t>
  </si>
  <si>
    <t>NAME OF HEALTH PLAN (PUF RECODE)</t>
  </si>
  <si>
    <t>AI25</t>
  </si>
  <si>
    <t>COVERED FOR PRESCRIPTION DRUGS</t>
  </si>
  <si>
    <t>DD-93</t>
  </si>
  <si>
    <t>AI25NEW</t>
  </si>
  <si>
    <t>RX COVERAGE EDITED FOR MEDI-CAL/HF</t>
  </si>
  <si>
    <t>AH71_P1</t>
  </si>
  <si>
    <t>HEALTH PLAN DEDUCTIBLE MORE THAN $1,000 (PUF 1 YR RECODE)</t>
  </si>
  <si>
    <t>DD-94</t>
  </si>
  <si>
    <t>AH72_P1</t>
  </si>
  <si>
    <t>HEALTH PLAN DEDUCTIBLE MORE THAN $2,000 (PUF 1 YR RECODE)</t>
  </si>
  <si>
    <t>AH74</t>
  </si>
  <si>
    <t>TRIED TO FIND HEALTH INSURANCE ON OWN</t>
  </si>
  <si>
    <t>DD-95</t>
  </si>
  <si>
    <t>AH75</t>
  </si>
  <si>
    <t>INSLT_P</t>
  </si>
  <si>
    <t>INST_12</t>
  </si>
  <si>
    <t>OFFTK_S</t>
  </si>
  <si>
    <t>AI28</t>
  </si>
  <si>
    <t>HOW LONG SINCE LAST HAD HEALTH INS</t>
  </si>
  <si>
    <t>DD-96</t>
  </si>
  <si>
    <t>AH14</t>
  </si>
  <si>
    <t>PATIENT IN HOSP OVERNIGHT DURING PAST 12 MOS</t>
  </si>
  <si>
    <t>IHS</t>
  </si>
  <si>
    <t>COVERED BY INDIAN HEALTH SERVICES</t>
  </si>
  <si>
    <t>DD-97</t>
  </si>
  <si>
    <t>INS</t>
  </si>
  <si>
    <t>CURRENTLY INSURED</t>
  </si>
  <si>
    <t>INS_S</t>
  </si>
  <si>
    <t>SPOUSE CURRENTLY INSURED</t>
  </si>
  <si>
    <t>DD-98</t>
  </si>
  <si>
    <t>INS12M</t>
  </si>
  <si>
    <t>MOS COVERED BY HEALTH PLANS LAST 12 MOS</t>
  </si>
  <si>
    <t>INS64_P</t>
  </si>
  <si>
    <t>CURRENT HEALTH COVERAGE - &lt; 65 YRS (PUF RECODE)</t>
  </si>
  <si>
    <t>DD-99</t>
  </si>
  <si>
    <t>INS64S_P</t>
  </si>
  <si>
    <t>SPOUSE'S CURRENT HEALTH COVG - &lt; 65 YRS (PUF RECODE)</t>
  </si>
  <si>
    <t>INS65</t>
  </si>
  <si>
    <t>TYPE OF CURRENT HEALTH COVERAGE SOURCE FOR ELDERLY 65+</t>
  </si>
  <si>
    <t>DD-100</t>
  </si>
  <si>
    <t>INS65_S</t>
  </si>
  <si>
    <t>TYPE OF CURRENT HEALTH COVERAGE FOR SPOUSE 65+</t>
  </si>
  <si>
    <t>INSANY</t>
  </si>
  <si>
    <t>ANY INS IN LAST 12 MOS</t>
  </si>
  <si>
    <t>DD-101</t>
  </si>
  <si>
    <t>INSEM</t>
  </si>
  <si>
    <t>COVERED BY EMPLOYER-BASED PLANS</t>
  </si>
  <si>
    <t>INSEM_S</t>
  </si>
  <si>
    <t>SPOUSE COVERED BY EMPLOYER-BASED PLANS</t>
  </si>
  <si>
    <t>DD-102</t>
  </si>
  <si>
    <t>INSMC</t>
  </si>
  <si>
    <t>COVERED BY MEDICARE</t>
  </si>
  <si>
    <t>INSMC_S</t>
  </si>
  <si>
    <t>SPOUSE COVERED BY MEDICARE</t>
  </si>
  <si>
    <t>DD-103</t>
  </si>
  <si>
    <t>INSMD</t>
  </si>
  <si>
    <t>COVERED BY MEDI-CAL</t>
  </si>
  <si>
    <t>INSMD_S</t>
  </si>
  <si>
    <t>SPOUSE COVERED BY MEDI-CAL</t>
  </si>
  <si>
    <t>DD-104</t>
  </si>
  <si>
    <t>INSOG</t>
  </si>
  <si>
    <t>COVERED BY OTHER GOVT PLANS</t>
  </si>
  <si>
    <t>INSOG_S</t>
  </si>
  <si>
    <t>SPOUSE COVERED BY OTHER GOVT PLANS</t>
  </si>
  <si>
    <t>DD-105</t>
  </si>
  <si>
    <t>HEALTH INS COVG LAST 12 MOS, W/ CURRENT STATUS(PUF RECODE)</t>
  </si>
  <si>
    <t>INSPR</t>
  </si>
  <si>
    <t>COVERED BY PLANS PURCHASED ON OWN</t>
  </si>
  <si>
    <t>DD-106</t>
  </si>
  <si>
    <t>INSPR_S</t>
  </si>
  <si>
    <t>SPOUSE COVERED BY PLANS PURCHASED ON OWN</t>
  </si>
  <si>
    <t>INSPS</t>
  </si>
  <si>
    <t>PRIMARY OR SECONDARY COVERAGE</t>
  </si>
  <si>
    <t>DD-107</t>
  </si>
  <si>
    <t>INSPS_S</t>
  </si>
  <si>
    <t>SPOUSE PRIMARY OR SECONDARY COVERAGE</t>
  </si>
  <si>
    <t>HEALTH INS COVERAGE IN LAST 12 MOS, INCL CURRENT STATUS:8 LVLS</t>
  </si>
  <si>
    <t>DD-108</t>
  </si>
  <si>
    <t>INSTYPE</t>
  </si>
  <si>
    <t>TYPE OF CURRENT HEALTH COVERAGE SOURCE FOR ALL AGES</t>
  </si>
  <si>
    <t>OFFTK</t>
  </si>
  <si>
    <t>OFFER, ELIGIBILITY, ACCEPTANCE OF EMPLOYER BASED INS</t>
  </si>
  <si>
    <t>OFFER, ELIGIBILITY, ACCEPTANCE OF EMPLOYER-BASED INS: SPOUSE</t>
  </si>
  <si>
    <t>DD-110</t>
  </si>
  <si>
    <t>AH73B</t>
  </si>
  <si>
    <t>SPECIAL FUND TO PAY MEDICAL EXPENSES</t>
  </si>
  <si>
    <t>AH100</t>
  </si>
  <si>
    <t>ANYONE HELP FIND HEALTH PLAN</t>
  </si>
  <si>
    <t>DD-111</t>
  </si>
  <si>
    <t>AH101_P</t>
  </si>
  <si>
    <t>PERSON WHO HELPED FIND HEALTH PLAN (PUF RECODE)</t>
  </si>
  <si>
    <t>AH102_P1</t>
  </si>
  <si>
    <t># NIGHTS IN HOSPITAL PAST 12 MOS (PUF 1 YR RECODE)</t>
  </si>
  <si>
    <t>DD-112</t>
  </si>
  <si>
    <t>AH103</t>
  </si>
  <si>
    <t>BUY HEALTH PLAN DIRECTLY FROM INS CO/HMO</t>
  </si>
  <si>
    <t>AH95_P1</t>
  </si>
  <si>
    <t># TIMES VISITED ER IN PAST 12 MOS (PUF 1 YR RECODE)</t>
  </si>
  <si>
    <t>DD-113</t>
  </si>
  <si>
    <t>AH96_P1</t>
  </si>
  <si>
    <t>HEALTH PLAN DEDUCTIBLE &gt; $2,000 (PUF 1 YR RECODE)</t>
  </si>
  <si>
    <t>AH97_P1</t>
  </si>
  <si>
    <t>PLAN DEDUCTIBLE COVERING ALL PERSONS &gt;$4,000 (PUF 1 YR RECODE)</t>
  </si>
  <si>
    <t>DD-114</t>
  </si>
  <si>
    <t>AH98_P1</t>
  </si>
  <si>
    <t>DIFFICULTY FINDING PLAN WITH NEEDED COVERAGE (PUF 1 YR RECODE)</t>
  </si>
  <si>
    <t>AH99_P1</t>
  </si>
  <si>
    <t>DIFFICULTY FINDING PLAN THAT IS AFFORDABLE (PUF 1 YR RECODE)</t>
  </si>
  <si>
    <t>DD-115</t>
  </si>
  <si>
    <t>AH104</t>
  </si>
  <si>
    <t>PURCHASE INS DIRECT OR THRU COVERED CA</t>
  </si>
  <si>
    <t>AH105</t>
  </si>
  <si>
    <t>GET INS THRU EMPLOYER,UNION,SHOP PROGRAM</t>
  </si>
  <si>
    <t>DD-116</t>
  </si>
  <si>
    <t>AH109</t>
  </si>
  <si>
    <t>SPOUSE COVERED BY COVERED CA</t>
  </si>
  <si>
    <t>AH110</t>
  </si>
  <si>
    <t>SOURCE OF COVERAGE PURCHASED DIRECTLY</t>
  </si>
  <si>
    <t>DD-117</t>
  </si>
  <si>
    <t>AH111</t>
  </si>
  <si>
    <t>FIND PLAN WITH NEEDED COVERAGE-COVERED CA</t>
  </si>
  <si>
    <t>AH112</t>
  </si>
  <si>
    <t>FIND PLAN COULD AFFORD-COVERED CA</t>
  </si>
  <si>
    <t>DD-118</t>
  </si>
  <si>
    <t>AH113</t>
  </si>
  <si>
    <t>ANYONE HELP R FIND HEALTH PLAN-COVERED CA</t>
  </si>
  <si>
    <t>AH114</t>
  </si>
  <si>
    <t>WHO HELPED R FIND HEALTH PLAN-COVERED CA</t>
  </si>
  <si>
    <t>DD-119</t>
  </si>
  <si>
    <t>AH115</t>
  </si>
  <si>
    <t>HAD NEEDED INFO TO PICK HEALTH PLAN</t>
  </si>
  <si>
    <t>AH117</t>
  </si>
  <si>
    <t>COST OF SELECTED PLAN IMPORTANT</t>
  </si>
  <si>
    <t>DD-120</t>
  </si>
  <si>
    <t>AH118</t>
  </si>
  <si>
    <t>CARE FROM SPECIFIC DOCTOR THRU PLAN IMPORTANT</t>
  </si>
  <si>
    <t>AH119</t>
  </si>
  <si>
    <t>CARE FROM SPECIFIC HOSPITAL THRU PLAN IMPORTANT</t>
  </si>
  <si>
    <t>DD-121</t>
  </si>
  <si>
    <t>AH120</t>
  </si>
  <si>
    <t>CHOICE OF DOCTORS THRU PLAN IMPORTANT</t>
  </si>
  <si>
    <t>COVRDCA</t>
  </si>
  <si>
    <t>PRIVATE/EMP BASED COVERAGE FROM COVERED CALIFORNIA</t>
  </si>
  <si>
    <t>DD-122</t>
  </si>
  <si>
    <t>COVRDCA_S</t>
  </si>
  <si>
    <t>SPOUSE WITH PRIVATE/EMP BASED COVERAGE FROM COVERED CALIFORNIA</t>
  </si>
  <si>
    <t>HEALTH CARE UTILIZATION/ACCESS AND DENTAL HEALTH</t>
  </si>
  <si>
    <t>DD-123</t>
  </si>
  <si>
    <t>AH1</t>
  </si>
  <si>
    <t>HAVE USUAL SOURCE OF HEALTH CARE</t>
  </si>
  <si>
    <t>AH3_P1</t>
  </si>
  <si>
    <t>KIND OF PLACE FOR USUAL SOURCE OF HEALTH CARE (PUF 1 YR RECODE)</t>
  </si>
  <si>
    <t>AH6</t>
  </si>
  <si>
    <t>HOW LONG SINCE LAST SAW DOCTOR ABOUT OWN HEALTH</t>
  </si>
  <si>
    <t>DD-126</t>
  </si>
  <si>
    <t>ACMDNUM</t>
  </si>
  <si>
    <t># OF DOCTOR VISITS PAST YEAR</t>
  </si>
  <si>
    <t>DOCT_YR</t>
  </si>
  <si>
    <t>VISITED DOCTOR IN PAST 12 MOS</t>
  </si>
  <si>
    <t>DD-127</t>
  </si>
  <si>
    <t>AJ77</t>
  </si>
  <si>
    <t>HAVE PERSONAL DOCTOR AS MAIN MEDICAL PROVIDER</t>
  </si>
  <si>
    <t>AJ78</t>
  </si>
  <si>
    <t>CONTACT DOC'S OFFICE WITH MEDICAL QUESTION PAST 12 MOS</t>
  </si>
  <si>
    <t>DD-128</t>
  </si>
  <si>
    <t>AJ79</t>
  </si>
  <si>
    <t>HOW OFTEN GOT RESPONSE FROM DOC'S OFFICE</t>
  </si>
  <si>
    <t>AJ80</t>
  </si>
  <si>
    <t>DOC'S OFFICE HELP COORDINATE CARE W/ OTHER MED SVCS</t>
  </si>
  <si>
    <t>DD-129</t>
  </si>
  <si>
    <t>AJ50_P</t>
  </si>
  <si>
    <t>LANGUAGE DOCTOR SPEAKS TO R (PUF RECODE)</t>
  </si>
  <si>
    <t>AJ9</t>
  </si>
  <si>
    <t>MD SPOKE DIFFERENT LANGUAGE REASON WHY DIFFICULT TO UNDERSTAND</t>
  </si>
  <si>
    <t>DD-130</t>
  </si>
  <si>
    <t>AJ10</t>
  </si>
  <si>
    <t>NEEDED SOMEONE ELSE TO HELP UNDERSTAND DOCTOR</t>
  </si>
  <si>
    <t>AJ11</t>
  </si>
  <si>
    <t>WHO HELPED YOU UNDERSTAND DOCTOR</t>
  </si>
  <si>
    <t>DD-131</t>
  </si>
  <si>
    <t>AH16</t>
  </si>
  <si>
    <t>DELAY/NOT GET PRESCRIPTION IN PAST 12 MO</t>
  </si>
  <si>
    <t>AJ19</t>
  </si>
  <si>
    <t>COST/NO INSUR DELAYED GETTING PRESCRIPTION</t>
  </si>
  <si>
    <t>DD-132</t>
  </si>
  <si>
    <t>AJ81</t>
  </si>
  <si>
    <t>DELAYED PRESCRIPTION FOR ASTHMA</t>
  </si>
  <si>
    <t>AH22</t>
  </si>
  <si>
    <t>DELAY/NOT GET OTHER MEDICAL CARE IN PAST 12 MOS</t>
  </si>
  <si>
    <t>DD-133</t>
  </si>
  <si>
    <t>AJ20</t>
  </si>
  <si>
    <t>COST/NO INSR DELAYED GETTING NEEDED CARE</t>
  </si>
  <si>
    <t>AJ102</t>
  </si>
  <si>
    <t>SOUGHT APPNT W/DOC IN 2 DAYS PAST YR</t>
  </si>
  <si>
    <t>DD-134</t>
  </si>
  <si>
    <t>AJ103</t>
  </si>
  <si>
    <t>HOW OFTEN GET APPNT IN 2 DAYS</t>
  </si>
  <si>
    <t>AJ105</t>
  </si>
  <si>
    <t>KNOW RIGHTS TO INTERPRETOR DURING MED VISIT</t>
  </si>
  <si>
    <t>DD-135</t>
  </si>
  <si>
    <t>AJ106</t>
  </si>
  <si>
    <t>USUAL PLACE FOR HLTH CARE CHANGED PAST YR</t>
  </si>
  <si>
    <t>AJ107</t>
  </si>
  <si>
    <t>CHANGE USUAL PLACE DUE TO INSURANCE PLAN</t>
  </si>
  <si>
    <t>DD-136</t>
  </si>
  <si>
    <t>AJ108</t>
  </si>
  <si>
    <t>EVER USED INTERNET</t>
  </si>
  <si>
    <t>AJ110</t>
  </si>
  <si>
    <t>CONFIDENCE TO COMPLETE APPL ONLINE ON OWN</t>
  </si>
  <si>
    <t>DD-137</t>
  </si>
  <si>
    <t>AJ111</t>
  </si>
  <si>
    <t>SOMEONE TO HELP FILL OUT APPL ONLINE</t>
  </si>
  <si>
    <t>AJ112</t>
  </si>
  <si>
    <t>HOW OFTEN DOC LISTENS CAREFULLY</t>
  </si>
  <si>
    <t>DD-138</t>
  </si>
  <si>
    <t>AJ113</t>
  </si>
  <si>
    <t>HOW OFTEN DOC CLEARLY EXPLAINS WHAT TO DO</t>
  </si>
  <si>
    <t>AJ114</t>
  </si>
  <si>
    <t>TIME SINCE LAST DOC VISIT FOR ROUTINE CHECK-UP</t>
  </si>
  <si>
    <t>DD-139</t>
  </si>
  <si>
    <t>AJ129</t>
  </si>
  <si>
    <t>EVENTUALLY RECEIVED MED CARE THAT WAS DELAYED</t>
  </si>
  <si>
    <t>AJ131_P1</t>
  </si>
  <si>
    <t>MAIN REASON FOR DELAYING NEEDED CARE (PUF 1 YR RECODE)</t>
  </si>
  <si>
    <t>DD-140</t>
  </si>
  <si>
    <t>AJ133</t>
  </si>
  <si>
    <t>HAD TROUBLE FINDING GENERAL DOC PAST 12 MOS</t>
  </si>
  <si>
    <t>AJ134</t>
  </si>
  <si>
    <t>NOT ACCEPTED AS NEW PATIENT BY DOC PAST YR</t>
  </si>
  <si>
    <t>DD-141</t>
  </si>
  <si>
    <t>AJ135</t>
  </si>
  <si>
    <t>INSURANCE NOT ACCEPTED BY DOC PAST YR</t>
  </si>
  <si>
    <t>AJ136</t>
  </si>
  <si>
    <t>NEEDED TO SEE MED SPECIALIST PAST YR</t>
  </si>
  <si>
    <t>DD-142</t>
  </si>
  <si>
    <t>AJ137</t>
  </si>
  <si>
    <t>HAD TROUBLE FINDING SPECIALTY DR PAST 12 MOS</t>
  </si>
  <si>
    <t>AJ138</t>
  </si>
  <si>
    <t>NOT ACCEPTED AS NEW PATIENT BY SPECIALIST PAST YR</t>
  </si>
  <si>
    <t>DD-143</t>
  </si>
  <si>
    <t>AJ139</t>
  </si>
  <si>
    <t>INSURANCE NOT ACCEPTED BY SPECIALIST PAST YR</t>
  </si>
  <si>
    <t>AJ8B</t>
  </si>
  <si>
    <t>HAD HARD TIME UNDERSTANDING DOCTOR LAST VISIT</t>
  </si>
  <si>
    <t>DD-144</t>
  </si>
  <si>
    <t>AH12</t>
  </si>
  <si>
    <t>VISITED EMERGENCY ROOM FOR OWN HEALTH IN PAST 12 MOS</t>
  </si>
  <si>
    <t>ER</t>
  </si>
  <si>
    <t>ER VISIT WITHIN THE PAST YEAR</t>
  </si>
  <si>
    <t>DD-145</t>
  </si>
  <si>
    <t>AG1</t>
  </si>
  <si>
    <t>TIME SINCE LAST VISIT TO DENTIST/SPECIALIST</t>
  </si>
  <si>
    <t>AG3</t>
  </si>
  <si>
    <t>HAVE ANY KIND OF DENTAL INSURANCE</t>
  </si>
  <si>
    <t>DD-146</t>
  </si>
  <si>
    <t>CARE_PV</t>
  </si>
  <si>
    <t>HAD A PREVENTIVE CARE VISIT IN PAST YEAR</t>
  </si>
  <si>
    <t>FORGO</t>
  </si>
  <si>
    <t>HAD TO FORGO NECESSARY CARE</t>
  </si>
  <si>
    <t>PC_INS</t>
  </si>
  <si>
    <t>PRIMARY CARE: HAVE DIFFICULTY FINDING A PROVIDER THAT ACCEPTS THEIR INSURANCE</t>
  </si>
  <si>
    <t>DD-147</t>
  </si>
  <si>
    <t>PC_NEWP</t>
  </si>
  <si>
    <t>PRIMARY CARE: HAVE DIFFICULTY FINDING A PROVIDER THAT ACCEPTS NEW PATIENTS</t>
  </si>
  <si>
    <t>RN_FORGO</t>
  </si>
  <si>
    <t>REASONS FORGONE NECESSARY CARE</t>
  </si>
  <si>
    <t>DD-148</t>
  </si>
  <si>
    <t>SC_INS</t>
  </si>
  <si>
    <t>SPECIALTY CARE: HAVE DIFFICULTY FINDING A PROVIDER THAT ACCEPTS THEIR INSURANCE</t>
  </si>
  <si>
    <t>SC_NEWP</t>
  </si>
  <si>
    <t>SPECIALTY CARE: HAVE DIFFICULTY FINDING A PROVIDER THAT ACCEPTS NEW PATIENTS</t>
  </si>
  <si>
    <t>EMPLOYMENT, INCOME, POVERTY STATUS &amp; FOOD SECURITY</t>
  </si>
  <si>
    <t>DD-150</t>
  </si>
  <si>
    <t>AK1</t>
  </si>
  <si>
    <t>WORK STATUS LAST WEEK</t>
  </si>
  <si>
    <t>AK2_P1</t>
  </si>
  <si>
    <t>MAIN REASON FOR NOT WORKING LAST WEEK (PUF 1 YR RECODE)</t>
  </si>
  <si>
    <t>DD-151</t>
  </si>
  <si>
    <t>AK4</t>
  </si>
  <si>
    <t>TYPE OF EMPLOYER AT MAIN JOB</t>
  </si>
  <si>
    <t>DD-152</t>
  </si>
  <si>
    <t>AK7_P1</t>
  </si>
  <si>
    <t>LENGTH OF TIME WORKING AT MAIN JOB (PUF 1 YR RECODE)</t>
  </si>
  <si>
    <t>AKWKLNG</t>
  </si>
  <si>
    <t>TIME AT MAIN JOB</t>
  </si>
  <si>
    <t>DD-153</t>
  </si>
  <si>
    <t>AK8</t>
  </si>
  <si>
    <t># PEOPLE WORKING FOR EMPLOYER/YOU</t>
  </si>
  <si>
    <t>DD-154</t>
  </si>
  <si>
    <t>AK10_P</t>
  </si>
  <si>
    <t>RESPONDENT'S EARNINGS LAST MONTH (PUF RECODE)</t>
  </si>
  <si>
    <t>AK10A_P</t>
  </si>
  <si>
    <t>SPOUSE'S EARNINGS LAST MONTH (PUF RECODE)</t>
  </si>
  <si>
    <t>DD-155</t>
  </si>
  <si>
    <t>AK22_P</t>
  </si>
  <si>
    <t>HOUSEHOLD'S TOTAL ANNUAL INC (PUF RECODE)</t>
  </si>
  <si>
    <t>AK32</t>
  </si>
  <si>
    <t>HH INCOME SUPPORTS SOMEONE LIVING IN U.S. BUT NOT LIVING IN HH</t>
  </si>
  <si>
    <t>DD-156</t>
  </si>
  <si>
    <t>AK33_P1</t>
  </si>
  <si>
    <t># OF PERSONS SUPPORTED BY HH INCOME NOT IN HH (PUF 1 YR RECODE)</t>
  </si>
  <si>
    <t>AM1</t>
  </si>
  <si>
    <t>HOW OFTEN FOOD DIDN'T LAST,COULDN'T AFFORD MORE, PAST
12 MOS</t>
  </si>
  <si>
    <t>DD-157</t>
  </si>
  <si>
    <t>AM2</t>
  </si>
  <si>
    <t>HOW OFTEN COULDN'T AFFORD TO EAT BALANCED MEALS</t>
  </si>
  <si>
    <t>AM3</t>
  </si>
  <si>
    <t>ALL ADULTS CUT/SKIPPED MEALS IN PAST 12 MOS FOR MONEY</t>
  </si>
  <si>
    <t>DD-158</t>
  </si>
  <si>
    <t>AM3A</t>
  </si>
  <si>
    <t>HOW OFTEN ALL ADULTS CUT/SKIPPED MEALS IN PAST 12 MOS FOR MONEY</t>
  </si>
  <si>
    <t>AM4</t>
  </si>
  <si>
    <t>ATE LESS THAN SHOULD BECAUSE OF MONEY IN PAST 12 MOS</t>
  </si>
  <si>
    <t>DD-159</t>
  </si>
  <si>
    <t>AM5</t>
  </si>
  <si>
    <t>HOW OFTEN HUNGRY BUT DIDN'T EAT B/C OF MONEY IN PAST 12 MOS</t>
  </si>
  <si>
    <t>FSLEV</t>
  </si>
  <si>
    <t>FOOD SECURITY STATUS LEVEL</t>
  </si>
  <si>
    <t>DD-160</t>
  </si>
  <si>
    <t>FSLEVCB</t>
  </si>
  <si>
    <t>FOOD SECURITY STATUS (2 LVLS)</t>
  </si>
  <si>
    <t>FPG</t>
  </si>
  <si>
    <t>FEDERAL POVERTY GUIDELINE</t>
  </si>
  <si>
    <t>DD-161</t>
  </si>
  <si>
    <t>POVLL_ACA</t>
  </si>
  <si>
    <t>FAMILY POVERTY THRESHOLD LEVEL: ACA MAGI ELIGIBILITY (4 LVLS)</t>
  </si>
  <si>
    <t>POVGWD_P</t>
  </si>
  <si>
    <t>FAMILY POVERTY THRESHOLD LEVEL (PUF RECODE)</t>
  </si>
  <si>
    <t>DD-162</t>
  </si>
  <si>
    <t>POVLL</t>
  </si>
  <si>
    <t>POVERTY LEVEL</t>
  </si>
  <si>
    <t>ELIGPRG3</t>
  </si>
  <si>
    <t>MEDI-CAL (MEDICAID)/HEALTHY FAM ELIG. - UNINSURED (PRE- ACA)</t>
  </si>
  <si>
    <t>DD-163</t>
  </si>
  <si>
    <t>ELGMAGI3</t>
  </si>
  <si>
    <t>MEDI-CAL ELIGIBILITY FOR UNINSURED: ACA MAGI (2 LVLS)</t>
  </si>
  <si>
    <t>PUBLIC PROGRAM PARTICIPATION</t>
  </si>
  <si>
    <t>DD-164</t>
  </si>
  <si>
    <t>AL2</t>
  </si>
  <si>
    <t>RECEIVING TANF OR CALWORKS</t>
  </si>
  <si>
    <t>AL5</t>
  </si>
  <si>
    <t>RECEIVING FOOD STAMP BENEFITS</t>
  </si>
  <si>
    <t>AL6</t>
  </si>
  <si>
    <t>RECEIVING SSI (SUPPLEMENTAL SECURITY INCOME)</t>
  </si>
  <si>
    <t>DD-165</t>
  </si>
  <si>
    <t>AL22</t>
  </si>
  <si>
    <t>RECEIVING SOCIAL SECURITY DISABILITY INS</t>
  </si>
  <si>
    <t>AL32</t>
  </si>
  <si>
    <t>RECD ANY WORKERS COMPENSATION LAST MO</t>
  </si>
  <si>
    <t>DD-166</t>
  </si>
  <si>
    <t>AL18A</t>
  </si>
  <si>
    <t>RECVD SOCIAL SECURITY OR PENSION LAST MONTH</t>
  </si>
  <si>
    <t>HOUSING &amp; COMMUNITY INVOLVEMENT</t>
  </si>
  <si>
    <t>DD-167</t>
  </si>
  <si>
    <t>AK23</t>
  </si>
  <si>
    <t>LIVE IN HOUSE, DUPLEX, BUILDING WITH 3+ UNITS, OR MOBILE HOME</t>
  </si>
  <si>
    <t>AK25</t>
  </si>
  <si>
    <t>OWN OR RENT HOME</t>
  </si>
  <si>
    <t>AM19</t>
  </si>
  <si>
    <t>PEOPLE IN NEIGHBORHOOD WILLING TO HELP EACH OTHER</t>
  </si>
  <si>
    <t>DD-168</t>
  </si>
  <si>
    <t>AM20</t>
  </si>
  <si>
    <t>PEOPLE IN NEIGHBORHOOD DO NOT GET ALONG</t>
  </si>
  <si>
    <t>AM21</t>
  </si>
  <si>
    <t>PEOPLE IN NEIGHBORHOOD CAN BE TRUSTED</t>
  </si>
  <si>
    <t>DD-169</t>
  </si>
  <si>
    <t>AM35</t>
  </si>
  <si>
    <t>NEIGHBORHOOD WATCHES OUT FOR CHILDREN'S SAFETY</t>
  </si>
  <si>
    <t>AK28</t>
  </si>
  <si>
    <t>HOW OFTEN FEEL SAFE IN NEIGHBORHOOD</t>
  </si>
  <si>
    <t>DD-170</t>
  </si>
  <si>
    <t>AM36</t>
  </si>
  <si>
    <t>DID VOLUNTEER WORK OR COMMUNITY SERVICES PAST YR</t>
  </si>
  <si>
    <t>AM39</t>
  </si>
  <si>
    <t>VOLUNTEER IN ORG DEALING W/COMM PROB PAST YR</t>
  </si>
  <si>
    <t>DD-171</t>
  </si>
  <si>
    <t>AM40</t>
  </si>
  <si>
    <t>MEET INFORMALLY TO DEAL W/COMM PROB PAST YR</t>
  </si>
  <si>
    <t>AM37</t>
  </si>
  <si>
    <t>CURRENTLY PAYING OFF MORTGAGE/HOME LOAN</t>
  </si>
  <si>
    <t>AM38_P1</t>
  </si>
  <si>
    <t>MAIN REASON FOR LAST MOVE (PUF 1 YR RECODE)</t>
  </si>
  <si>
    <t>DD-172</t>
  </si>
  <si>
    <t>DEMOGRAPHIC INFO PART III, GEOGRAPHIC INFO</t>
  </si>
  <si>
    <t>AM34</t>
  </si>
  <si>
    <t>TELEPHONE CALLS RECEIVED</t>
  </si>
  <si>
    <t>Own/rent</t>
  </si>
  <si>
    <t>Race</t>
  </si>
  <si>
    <t>AJ29</t>
  </si>
  <si>
    <t>FEEL NERVOUS PAST 30 DAYS</t>
  </si>
  <si>
    <t>Mental Health</t>
  </si>
  <si>
    <t>Need to change -1 to 1</t>
  </si>
  <si>
    <t>Need to deal with -1</t>
  </si>
  <si>
    <t>HouseHoldSizeNBR</t>
  </si>
  <si>
    <t>OwnOrRentCD</t>
  </si>
  <si>
    <t>AgeRangeCD</t>
  </si>
  <si>
    <t>SexCD</t>
  </si>
  <si>
    <t>RaceCD</t>
  </si>
  <si>
    <t>MaritalCD</t>
  </si>
  <si>
    <t>HealthConditionCD</t>
  </si>
  <si>
    <t>AsthmaHistFLG</t>
  </si>
  <si>
    <t>CurrentAsthmaFLG</t>
  </si>
  <si>
    <t>DiabetesFLG</t>
  </si>
  <si>
    <t>HighBPFLG</t>
  </si>
  <si>
    <t>HeartDiseaseFLG</t>
  </si>
  <si>
    <t>TimeWalkNBR</t>
  </si>
  <si>
    <t>SodaNBR</t>
  </si>
  <si>
    <t>FastFoodNBR</t>
  </si>
  <si>
    <t>SmokingCD</t>
  </si>
  <si>
    <t>NumCigCD</t>
  </si>
  <si>
    <t>BingeCD</t>
  </si>
  <si>
    <t>WaterNBR</t>
  </si>
  <si>
    <t>SweetFruitDrinksNBR</t>
  </si>
  <si>
    <t>MilkNBR</t>
  </si>
  <si>
    <t>HeightNBR</t>
  </si>
  <si>
    <t>WeightNBR</t>
  </si>
  <si>
    <t>BMINBR</t>
  </si>
  <si>
    <t>LimitPhysActivityFLG</t>
  </si>
  <si>
    <t>VisionHearingProbFLG</t>
  </si>
  <si>
    <t>DifConcentratingFLG</t>
  </si>
  <si>
    <t>DiaabilityCD</t>
  </si>
  <si>
    <t>FluVaccineFLG</t>
  </si>
  <si>
    <t>NervoursFLG</t>
  </si>
  <si>
    <t>BornUSFLG</t>
  </si>
  <si>
    <t>EducationCD</t>
  </si>
  <si>
    <t>ArmyFLG</t>
  </si>
  <si>
    <t>WorkingStatusCD</t>
  </si>
  <si>
    <t>InsuranceCD</t>
  </si>
  <si>
    <t>NightsInHospNBR</t>
  </si>
  <si>
    <t>AccessFLG</t>
  </si>
  <si>
    <t>DoctorsVisitsNBR</t>
  </si>
  <si>
    <t>ERVisitsNBR</t>
  </si>
  <si>
    <t>IncomeNBR</t>
  </si>
  <si>
    <t>PovertyLevelCD</t>
  </si>
  <si>
    <t>HousingCD</t>
  </si>
  <si>
    <t>RuralCD</t>
  </si>
  <si>
    <t/>
  </si>
  <si>
    <t>ab1</t>
  </si>
  <si>
    <t>ab17</t>
  </si>
  <si>
    <t>ab22</t>
  </si>
  <si>
    <t>ab29</t>
  </si>
  <si>
    <t>ab34</t>
  </si>
  <si>
    <t>ac11</t>
  </si>
  <si>
    <t>ac31_p1</t>
  </si>
  <si>
    <t>ac46</t>
  </si>
  <si>
    <t>ac47_p1</t>
  </si>
  <si>
    <t>ac48_p1</t>
  </si>
  <si>
    <t>acmdnum</t>
  </si>
  <si>
    <t>ad42w</t>
  </si>
  <si>
    <t>ad50</t>
  </si>
  <si>
    <t>ad51</t>
  </si>
  <si>
    <t>ad57</t>
  </si>
  <si>
    <t>ae30</t>
  </si>
  <si>
    <t>ag22</t>
  </si>
  <si>
    <t>ah102_p1</t>
  </si>
  <si>
    <t>ah33new</t>
  </si>
  <si>
    <t>ahedc_p1</t>
  </si>
  <si>
    <t>aj29</t>
  </si>
  <si>
    <t>ak22_p</t>
  </si>
  <si>
    <t>ak23</t>
  </si>
  <si>
    <t>astcur</t>
  </si>
  <si>
    <t>binge12</t>
  </si>
  <si>
    <t>bmi_p</t>
  </si>
  <si>
    <t>disable</t>
  </si>
  <si>
    <t>er</t>
  </si>
  <si>
    <t>hghti_p</t>
  </si>
  <si>
    <t>hhsize_p1</t>
  </si>
  <si>
    <t>instype</t>
  </si>
  <si>
    <t>marit2</t>
  </si>
  <si>
    <t>numcig</t>
  </si>
  <si>
    <t>ombsrr_p1</t>
  </si>
  <si>
    <t>povll_aca</t>
  </si>
  <si>
    <t>smoking</t>
  </si>
  <si>
    <t>srage_p1</t>
  </si>
  <si>
    <t>srsex</t>
  </si>
  <si>
    <t>srtenr</t>
  </si>
  <si>
    <t>ur_clrt2</t>
  </si>
  <si>
    <t>usual</t>
  </si>
  <si>
    <t>wghtp_p</t>
  </si>
  <si>
    <t>wrkst_p1</t>
  </si>
  <si>
    <t>'ab1'</t>
  </si>
  <si>
    <t>'ab17'</t>
  </si>
  <si>
    <t>'ab22'</t>
  </si>
  <si>
    <t>'ab29'</t>
  </si>
  <si>
    <t>'ab30'</t>
  </si>
  <si>
    <t>'ab34'</t>
  </si>
  <si>
    <t>'ac11'</t>
  </si>
  <si>
    <t>'ac31_p1'</t>
  </si>
  <si>
    <t>#'ac46'</t>
  </si>
  <si>
    <t>#'ac47_p1'</t>
  </si>
  <si>
    <t>#'ac48_p1'</t>
  </si>
  <si>
    <t>'acmdnum'</t>
  </si>
  <si>
    <t>'ad42w'</t>
  </si>
  <si>
    <t>'ad50'</t>
  </si>
  <si>
    <t>'ad51'</t>
  </si>
  <si>
    <t>'ad52'</t>
  </si>
  <si>
    <t>'ad53'</t>
  </si>
  <si>
    <t>'ad57'</t>
  </si>
  <si>
    <t>#'ae30'</t>
  </si>
  <si>
    <t>'ag22'</t>
  </si>
  <si>
    <t>#'ah102_p1'</t>
  </si>
  <si>
    <t>'ah14'</t>
  </si>
  <si>
    <t>'ah33new'</t>
  </si>
  <si>
    <t>'ahedc_p1'</t>
  </si>
  <si>
    <t>'aj29'</t>
  </si>
  <si>
    <t>'ak22_p'</t>
  </si>
  <si>
    <t>#'ak23'</t>
  </si>
  <si>
    <t>'astcur'</t>
  </si>
  <si>
    <t>'binge12'</t>
  </si>
  <si>
    <t>'bmi_p'</t>
  </si>
  <si>
    <t>'disable'</t>
  </si>
  <si>
    <t>'er'</t>
  </si>
  <si>
    <t>'hghti_p'</t>
  </si>
  <si>
    <t>'hhsize_p1'</t>
  </si>
  <si>
    <t>'ins'</t>
  </si>
  <si>
    <t>'marit2'</t>
  </si>
  <si>
    <t>'numcig'</t>
  </si>
  <si>
    <t>'ombsrr_p1'</t>
  </si>
  <si>
    <t>'povll_aca'</t>
  </si>
  <si>
    <t>'smoking'</t>
  </si>
  <si>
    <t>'srage_p1'</t>
  </si>
  <si>
    <t>'srsex'</t>
  </si>
  <si>
    <t>'srtenr'</t>
  </si>
  <si>
    <t>'ur_clrt2'</t>
  </si>
  <si>
    <t>'usual'</t>
  </si>
  <si>
    <t>'wghtp_p'</t>
  </si>
  <si>
    <t>'wrkst_p1'</t>
  </si>
  <si>
    <t>BloodPressureMedFLG</t>
  </si>
  <si>
    <t>DifDressingFLG</t>
  </si>
  <si>
    <t>DifGoingOutsideFLG</t>
  </si>
  <si>
    <t>PatientHospitalizedFLG</t>
  </si>
  <si>
    <t>NervousFLG</t>
  </si>
  <si>
    <t>DisabledFLG</t>
  </si>
  <si>
    <t>ERVisitsFLG</t>
  </si>
  <si>
    <t>InsuranceFLG</t>
  </si>
  <si>
    <t>AgeRangeNBR</t>
  </si>
  <si>
    <t>SexFLG</t>
  </si>
  <si>
    <t>OwnFLG</t>
  </si>
  <si>
    <t>RuralFLG</t>
  </si>
  <si>
    <t>MedicalCareAccessFLG</t>
  </si>
  <si>
    <t>RaceCDAA</t>
  </si>
  <si>
    <t>RaceCDASIAN</t>
  </si>
  <si>
    <t>RaceCDHISPANIC</t>
  </si>
  <si>
    <t>RaceCDOTHER</t>
  </si>
  <si>
    <t>RaceCDWHITE</t>
  </si>
  <si>
    <t>SmokingCDCURRENT</t>
  </si>
  <si>
    <t>SmokingCDFORMER</t>
  </si>
  <si>
    <t>SmokingCDNEVER</t>
  </si>
  <si>
    <t>WorkingStatusCDFAMILYVACATION</t>
  </si>
  <si>
    <t>WorkingStatusCDFULLTIME</t>
  </si>
  <si>
    <t>WorkingStatusCDPARTTIME</t>
  </si>
  <si>
    <t>WorkingStatusCDRETIRED</t>
  </si>
  <si>
    <t>WorkingStatusCDUNEMPLOYED</t>
  </si>
  <si>
    <t>MaritalCDDIVORCEDorWIDOWED</t>
  </si>
  <si>
    <t>MaritalCDMARRIED</t>
  </si>
  <si>
    <t>MaritalCDNEVERMARRIED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</si>
</sst>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Courier New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0" fillId="0" borderId="6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7"/>
  <sheetViews>
    <sheetView tabSelected="1" topLeftCell="K41" workbookViewId="0">
      <selection activeCell="AC41" sqref="AC41:AC56"/>
    </sheetView>
  </sheetViews>
  <sheetFormatPr defaultRowHeight="15" outlineLevelRow="1" x14ac:dyDescent="0.25"/>
  <cols>
    <col min="1" max="1" width="10.7109375" customWidth="1"/>
    <col min="2" max="2" width="40.7109375" customWidth="1"/>
    <col min="5" max="5" width="30.7109375" customWidth="1"/>
    <col min="10" max="10" width="55.140625" bestFit="1" customWidth="1"/>
  </cols>
  <sheetData>
    <row r="1" spans="1:5" ht="30" hidden="1" customHeight="1" outlineLevel="1" x14ac:dyDescent="0.25">
      <c r="A1" s="1" t="s">
        <v>0</v>
      </c>
      <c r="B1" s="1" t="s">
        <v>1</v>
      </c>
      <c r="C1" s="2" t="s">
        <v>2</v>
      </c>
      <c r="D1" s="10"/>
      <c r="E1" s="5" t="s">
        <v>103</v>
      </c>
    </row>
    <row r="2" spans="1:5" ht="30" hidden="1" customHeight="1" outlineLevel="1" x14ac:dyDescent="0.25">
      <c r="A2" s="1" t="s">
        <v>3</v>
      </c>
      <c r="B2" s="1" t="s">
        <v>4</v>
      </c>
      <c r="C2" s="2" t="s">
        <v>5</v>
      </c>
      <c r="D2" s="10"/>
      <c r="E2" s="5" t="s">
        <v>103</v>
      </c>
    </row>
    <row r="3" spans="1:5" ht="30" hidden="1" customHeight="1" outlineLevel="1" x14ac:dyDescent="0.25">
      <c r="A3" s="1" t="s">
        <v>6</v>
      </c>
      <c r="B3" s="1" t="s">
        <v>7</v>
      </c>
      <c r="C3" s="2" t="s">
        <v>8</v>
      </c>
      <c r="D3" s="10"/>
      <c r="E3" s="5" t="s">
        <v>103</v>
      </c>
    </row>
    <row r="4" spans="1:5" ht="30" hidden="1" customHeight="1" outlineLevel="1" x14ac:dyDescent="0.25">
      <c r="A4" s="1" t="s">
        <v>9</v>
      </c>
      <c r="B4" s="1" t="s">
        <v>10</v>
      </c>
      <c r="C4" s="2" t="s">
        <v>11</v>
      </c>
      <c r="D4" s="10"/>
      <c r="E4" s="5" t="s">
        <v>103</v>
      </c>
    </row>
    <row r="5" spans="1:5" ht="30" hidden="1" customHeight="1" outlineLevel="1" x14ac:dyDescent="0.25">
      <c r="A5" s="1" t="s">
        <v>12</v>
      </c>
      <c r="B5" s="1" t="s">
        <v>13</v>
      </c>
      <c r="C5" s="2" t="s">
        <v>14</v>
      </c>
      <c r="D5" s="10"/>
      <c r="E5" s="5" t="s">
        <v>103</v>
      </c>
    </row>
    <row r="6" spans="1:5" ht="30" hidden="1" customHeight="1" outlineLevel="1" x14ac:dyDescent="0.25">
      <c r="A6" s="1" t="s">
        <v>15</v>
      </c>
      <c r="B6" s="1" t="s">
        <v>16</v>
      </c>
      <c r="C6" s="2" t="s">
        <v>17</v>
      </c>
      <c r="D6" s="10"/>
      <c r="E6" s="5" t="s">
        <v>103</v>
      </c>
    </row>
    <row r="7" spans="1:5" ht="30" hidden="1" customHeight="1" outlineLevel="1" x14ac:dyDescent="0.25">
      <c r="A7" s="1" t="s">
        <v>18</v>
      </c>
      <c r="B7" s="1" t="s">
        <v>19</v>
      </c>
      <c r="C7" s="2" t="s">
        <v>20</v>
      </c>
      <c r="D7" s="10"/>
      <c r="E7" s="5" t="s">
        <v>103</v>
      </c>
    </row>
    <row r="8" spans="1:5" ht="30" hidden="1" customHeight="1" outlineLevel="1" x14ac:dyDescent="0.25">
      <c r="A8" s="1" t="s">
        <v>21</v>
      </c>
      <c r="B8" s="1" t="s">
        <v>22</v>
      </c>
      <c r="C8" s="2" t="s">
        <v>17</v>
      </c>
      <c r="D8" s="10"/>
      <c r="E8" s="5" t="s">
        <v>103</v>
      </c>
    </row>
    <row r="9" spans="1:5" ht="30" hidden="1" customHeight="1" outlineLevel="1" x14ac:dyDescent="0.25">
      <c r="A9" s="1" t="s">
        <v>23</v>
      </c>
      <c r="B9" s="1" t="s">
        <v>24</v>
      </c>
      <c r="C9" s="2" t="s">
        <v>25</v>
      </c>
      <c r="D9" s="10"/>
      <c r="E9" s="5" t="s">
        <v>103</v>
      </c>
    </row>
    <row r="10" spans="1:5" ht="30" hidden="1" customHeight="1" outlineLevel="1" x14ac:dyDescent="0.25">
      <c r="A10" s="1" t="s">
        <v>26</v>
      </c>
      <c r="B10" s="1" t="s">
        <v>27</v>
      </c>
      <c r="C10" s="2" t="s">
        <v>25</v>
      </c>
      <c r="D10" s="10"/>
      <c r="E10" s="5" t="s">
        <v>103</v>
      </c>
    </row>
    <row r="11" spans="1:5" ht="30" hidden="1" customHeight="1" outlineLevel="1" x14ac:dyDescent="0.25">
      <c r="A11" s="1" t="s">
        <v>28</v>
      </c>
      <c r="B11" s="1" t="s">
        <v>29</v>
      </c>
      <c r="C11" s="2" t="s">
        <v>30</v>
      </c>
      <c r="D11" s="10"/>
      <c r="E11" s="5" t="s">
        <v>103</v>
      </c>
    </row>
    <row r="12" spans="1:5" ht="30" hidden="1" customHeight="1" outlineLevel="1" x14ac:dyDescent="0.25">
      <c r="A12" s="1" t="s">
        <v>31</v>
      </c>
      <c r="B12" s="1" t="s">
        <v>32</v>
      </c>
      <c r="C12" s="2" t="s">
        <v>30</v>
      </c>
      <c r="D12" s="10"/>
      <c r="E12" s="5" t="s">
        <v>103</v>
      </c>
    </row>
    <row r="13" spans="1:5" ht="30" hidden="1" customHeight="1" outlineLevel="1" x14ac:dyDescent="0.25">
      <c r="A13" s="1" t="s">
        <v>33</v>
      </c>
      <c r="B13" s="1" t="s">
        <v>34</v>
      </c>
      <c r="C13" s="2" t="s">
        <v>35</v>
      </c>
      <c r="D13" s="10"/>
      <c r="E13" s="5" t="s">
        <v>103</v>
      </c>
    </row>
    <row r="14" spans="1:5" ht="30" hidden="1" customHeight="1" outlineLevel="1" x14ac:dyDescent="0.25">
      <c r="A14" s="1" t="s">
        <v>36</v>
      </c>
      <c r="B14" s="1" t="s">
        <v>37</v>
      </c>
      <c r="C14" s="2" t="s">
        <v>38</v>
      </c>
      <c r="D14" s="10"/>
      <c r="E14" s="5" t="s">
        <v>103</v>
      </c>
    </row>
    <row r="15" spans="1:5" ht="30" hidden="1" customHeight="1" outlineLevel="1" x14ac:dyDescent="0.25">
      <c r="A15" s="1" t="s">
        <v>39</v>
      </c>
      <c r="B15" s="1" t="s">
        <v>40</v>
      </c>
      <c r="C15" s="2" t="s">
        <v>30</v>
      </c>
      <c r="D15" s="10"/>
      <c r="E15" s="5" t="s">
        <v>103</v>
      </c>
    </row>
    <row r="16" spans="1:5" ht="30" hidden="1" customHeight="1" outlineLevel="1" x14ac:dyDescent="0.25">
      <c r="A16" s="1" t="s">
        <v>41</v>
      </c>
      <c r="B16" s="1" t="s">
        <v>42</v>
      </c>
      <c r="C16" s="2" t="s">
        <v>35</v>
      </c>
      <c r="D16" s="10"/>
      <c r="E16" s="5" t="s">
        <v>103</v>
      </c>
    </row>
    <row r="17" spans="1:5" ht="30" hidden="1" customHeight="1" outlineLevel="1" x14ac:dyDescent="0.25">
      <c r="A17" s="1" t="s">
        <v>43</v>
      </c>
      <c r="B17" s="1" t="s">
        <v>44</v>
      </c>
      <c r="C17" s="2" t="s">
        <v>38</v>
      </c>
      <c r="D17" s="10"/>
      <c r="E17" s="5" t="s">
        <v>103</v>
      </c>
    </row>
    <row r="18" spans="1:5" ht="30" hidden="1" customHeight="1" outlineLevel="1" x14ac:dyDescent="0.25">
      <c r="A18" s="1" t="s">
        <v>45</v>
      </c>
      <c r="B18" s="1" t="s">
        <v>46</v>
      </c>
      <c r="C18" s="2" t="s">
        <v>25</v>
      </c>
      <c r="D18" s="10"/>
      <c r="E18" s="5" t="s">
        <v>103</v>
      </c>
    </row>
    <row r="19" spans="1:5" ht="30" hidden="1" customHeight="1" outlineLevel="1" x14ac:dyDescent="0.25">
      <c r="A19" s="1" t="s">
        <v>47</v>
      </c>
      <c r="B19" s="1" t="s">
        <v>48</v>
      </c>
      <c r="C19" s="2" t="s">
        <v>20</v>
      </c>
      <c r="D19" s="10"/>
      <c r="E19" s="5" t="s">
        <v>103</v>
      </c>
    </row>
    <row r="20" spans="1:5" ht="30" hidden="1" customHeight="1" outlineLevel="1" x14ac:dyDescent="0.25">
      <c r="A20" s="1" t="s">
        <v>49</v>
      </c>
      <c r="B20" s="1" t="s">
        <v>50</v>
      </c>
      <c r="C20" s="2" t="s">
        <v>38</v>
      </c>
      <c r="D20" s="10"/>
      <c r="E20" s="5" t="s">
        <v>103</v>
      </c>
    </row>
    <row r="21" spans="1:5" ht="30" hidden="1" customHeight="1" outlineLevel="1" x14ac:dyDescent="0.25">
      <c r="A21" s="1" t="s">
        <v>51</v>
      </c>
      <c r="B21" s="1" t="s">
        <v>52</v>
      </c>
      <c r="C21" s="2" t="s">
        <v>17</v>
      </c>
      <c r="D21" s="10"/>
      <c r="E21" s="5" t="s">
        <v>103</v>
      </c>
    </row>
    <row r="22" spans="1:5" ht="30" hidden="1" customHeight="1" outlineLevel="1" x14ac:dyDescent="0.25">
      <c r="A22" s="1" t="s">
        <v>53</v>
      </c>
      <c r="B22" s="1" t="s">
        <v>54</v>
      </c>
      <c r="C22" s="2" t="s">
        <v>55</v>
      </c>
      <c r="D22" s="10"/>
      <c r="E22" s="5" t="s">
        <v>103</v>
      </c>
    </row>
    <row r="23" spans="1:5" ht="30" hidden="1" customHeight="1" outlineLevel="1" x14ac:dyDescent="0.25">
      <c r="A23" s="1" t="s">
        <v>56</v>
      </c>
      <c r="B23" s="1" t="s">
        <v>57</v>
      </c>
      <c r="C23" s="2" t="s">
        <v>58</v>
      </c>
      <c r="D23" s="10"/>
      <c r="E23" s="5" t="s">
        <v>103</v>
      </c>
    </row>
    <row r="24" spans="1:5" ht="30" hidden="1" customHeight="1" outlineLevel="1" x14ac:dyDescent="0.25">
      <c r="A24" s="1" t="s">
        <v>59</v>
      </c>
      <c r="B24" s="1" t="s">
        <v>60</v>
      </c>
      <c r="C24" s="2" t="s">
        <v>61</v>
      </c>
      <c r="D24" s="10"/>
      <c r="E24" s="5" t="s">
        <v>103</v>
      </c>
    </row>
    <row r="25" spans="1:5" ht="30" hidden="1" customHeight="1" outlineLevel="1" x14ac:dyDescent="0.25">
      <c r="A25" s="1" t="s">
        <v>62</v>
      </c>
      <c r="B25" s="1" t="s">
        <v>63</v>
      </c>
      <c r="C25" s="2" t="s">
        <v>61</v>
      </c>
      <c r="D25" s="10"/>
      <c r="E25" s="5" t="s">
        <v>103</v>
      </c>
    </row>
    <row r="26" spans="1:5" ht="30" hidden="1" customHeight="1" outlineLevel="1" x14ac:dyDescent="0.25">
      <c r="A26" s="1" t="s">
        <v>64</v>
      </c>
      <c r="B26" s="1" t="s">
        <v>65</v>
      </c>
      <c r="C26" s="2" t="s">
        <v>66</v>
      </c>
      <c r="D26" s="10"/>
      <c r="E26" s="5" t="s">
        <v>103</v>
      </c>
    </row>
    <row r="27" spans="1:5" ht="30" hidden="1" customHeight="1" outlineLevel="1" x14ac:dyDescent="0.25">
      <c r="A27" s="1" t="s">
        <v>67</v>
      </c>
      <c r="B27" s="1" t="s">
        <v>68</v>
      </c>
      <c r="C27" s="2" t="s">
        <v>66</v>
      </c>
      <c r="D27" s="10"/>
      <c r="E27" s="5" t="s">
        <v>103</v>
      </c>
    </row>
    <row r="28" spans="1:5" ht="30" hidden="1" customHeight="1" outlineLevel="1" x14ac:dyDescent="0.25">
      <c r="A28" s="1" t="s">
        <v>69</v>
      </c>
      <c r="B28" s="1" t="s">
        <v>70</v>
      </c>
      <c r="C28" s="2" t="s">
        <v>66</v>
      </c>
      <c r="D28" s="10"/>
      <c r="E28" s="5" t="s">
        <v>103</v>
      </c>
    </row>
    <row r="29" spans="1:5" ht="30" hidden="1" customHeight="1" outlineLevel="1" x14ac:dyDescent="0.25">
      <c r="A29" s="1" t="s">
        <v>71</v>
      </c>
      <c r="B29" s="1" t="s">
        <v>72</v>
      </c>
      <c r="C29" s="2" t="s">
        <v>73</v>
      </c>
      <c r="D29" s="10"/>
      <c r="E29" s="5" t="s">
        <v>103</v>
      </c>
    </row>
    <row r="30" spans="1:5" ht="30" hidden="1" customHeight="1" outlineLevel="1" x14ac:dyDescent="0.25">
      <c r="A30" s="1" t="s">
        <v>74</v>
      </c>
      <c r="B30" s="1" t="s">
        <v>75</v>
      </c>
      <c r="C30" s="2" t="s">
        <v>73</v>
      </c>
      <c r="D30" s="10"/>
      <c r="E30" s="5" t="s">
        <v>103</v>
      </c>
    </row>
    <row r="31" spans="1:5" ht="30" hidden="1" customHeight="1" outlineLevel="1" x14ac:dyDescent="0.25">
      <c r="A31" s="1" t="s">
        <v>76</v>
      </c>
      <c r="B31" s="1" t="s">
        <v>77</v>
      </c>
      <c r="C31" s="2" t="s">
        <v>78</v>
      </c>
      <c r="D31" s="10"/>
      <c r="E31" s="5" t="s">
        <v>103</v>
      </c>
    </row>
    <row r="32" spans="1:5" ht="30" hidden="1" customHeight="1" outlineLevel="1" x14ac:dyDescent="0.25">
      <c r="A32" s="3" t="s">
        <v>79</v>
      </c>
      <c r="B32" s="1" t="s">
        <v>80</v>
      </c>
      <c r="C32" s="4" t="s">
        <v>78</v>
      </c>
      <c r="D32" s="11"/>
      <c r="E32" s="5" t="s">
        <v>103</v>
      </c>
    </row>
    <row r="33" spans="1:29" ht="30" hidden="1" customHeight="1" outlineLevel="1" x14ac:dyDescent="0.25">
      <c r="A33" s="1" t="s">
        <v>81</v>
      </c>
      <c r="B33" s="1" t="s">
        <v>82</v>
      </c>
      <c r="C33" s="2" t="s">
        <v>83</v>
      </c>
      <c r="D33" s="10"/>
      <c r="E33" s="5" t="s">
        <v>103</v>
      </c>
    </row>
    <row r="34" spans="1:29" ht="30" hidden="1" customHeight="1" outlineLevel="1" x14ac:dyDescent="0.25">
      <c r="A34" s="1" t="s">
        <v>84</v>
      </c>
      <c r="B34" s="1" t="s">
        <v>85</v>
      </c>
      <c r="C34" s="2" t="s">
        <v>83</v>
      </c>
      <c r="D34" s="10"/>
      <c r="E34" s="5" t="s">
        <v>103</v>
      </c>
    </row>
    <row r="35" spans="1:29" ht="30" hidden="1" customHeight="1" outlineLevel="1" x14ac:dyDescent="0.25">
      <c r="A35" s="1" t="s">
        <v>86</v>
      </c>
      <c r="B35" s="1" t="s">
        <v>87</v>
      </c>
      <c r="C35" s="2" t="s">
        <v>88</v>
      </c>
      <c r="D35" s="10"/>
      <c r="E35" s="5" t="s">
        <v>103</v>
      </c>
    </row>
    <row r="36" spans="1:29" ht="30" hidden="1" customHeight="1" outlineLevel="1" x14ac:dyDescent="0.25">
      <c r="A36" s="1" t="s">
        <v>89</v>
      </c>
      <c r="B36" s="1" t="s">
        <v>90</v>
      </c>
      <c r="C36" s="2" t="s">
        <v>88</v>
      </c>
      <c r="D36" s="10"/>
      <c r="E36" s="5" t="s">
        <v>103</v>
      </c>
    </row>
    <row r="37" spans="1:29" ht="30" hidden="1" customHeight="1" outlineLevel="1" x14ac:dyDescent="0.25">
      <c r="A37" s="1" t="s">
        <v>91</v>
      </c>
      <c r="B37" s="1" t="s">
        <v>92</v>
      </c>
      <c r="C37" s="2" t="s">
        <v>93</v>
      </c>
      <c r="D37" s="10"/>
      <c r="E37" s="5" t="s">
        <v>103</v>
      </c>
    </row>
    <row r="38" spans="1:29" ht="30" hidden="1" customHeight="1" outlineLevel="1" x14ac:dyDescent="0.25">
      <c r="A38" s="1" t="s">
        <v>94</v>
      </c>
      <c r="B38" s="1" t="s">
        <v>95</v>
      </c>
      <c r="C38" s="2" t="s">
        <v>96</v>
      </c>
      <c r="D38" s="10"/>
      <c r="E38" s="5" t="s">
        <v>103</v>
      </c>
    </row>
    <row r="39" spans="1:29" ht="30" hidden="1" customHeight="1" outlineLevel="1" x14ac:dyDescent="0.25">
      <c r="A39" s="1" t="s">
        <v>97</v>
      </c>
      <c r="B39" s="1" t="s">
        <v>98</v>
      </c>
      <c r="C39" s="2" t="s">
        <v>99</v>
      </c>
      <c r="D39" s="10"/>
      <c r="E39" s="5" t="s">
        <v>103</v>
      </c>
    </row>
    <row r="40" spans="1:29" ht="30" hidden="1" customHeight="1" outlineLevel="1" x14ac:dyDescent="0.25">
      <c r="A40" s="1" t="s">
        <v>100</v>
      </c>
      <c r="B40" s="1" t="s">
        <v>101</v>
      </c>
      <c r="C40" s="2" t="s">
        <v>102</v>
      </c>
      <c r="D40" s="10"/>
      <c r="E40" s="5" t="s">
        <v>103</v>
      </c>
    </row>
    <row r="41" spans="1:29" ht="30" customHeight="1" collapsed="1" x14ac:dyDescent="0.25">
      <c r="A41" s="1" t="s">
        <v>104</v>
      </c>
      <c r="B41" s="1" t="s">
        <v>105</v>
      </c>
      <c r="C41" s="2" t="s">
        <v>106</v>
      </c>
      <c r="D41" s="10"/>
      <c r="E41" s="5" t="s">
        <v>103</v>
      </c>
      <c r="G41" t="str">
        <f>IF(F41=1,A41,"")</f>
        <v/>
      </c>
      <c r="I41">
        <f>SUMIF($E$41:$E$367,J41,$F$41:$F$367)</f>
        <v>2</v>
      </c>
      <c r="J41" t="s">
        <v>103</v>
      </c>
      <c r="L41" t="s">
        <v>879</v>
      </c>
      <c r="M41" t="s">
        <v>841</v>
      </c>
      <c r="N41" t="str">
        <f>"'"&amp;L41&amp;"': '"&amp;M41&amp;"', "</f>
        <v xml:space="preserve">'ab1': 'HealthConditionCD', </v>
      </c>
      <c r="O41" t="str">
        <f>"'"&amp;L41&amp;"', "</f>
        <v xml:space="preserve">'ab1', </v>
      </c>
      <c r="P41" t="str">
        <f>RIGHT(M41,3)</f>
        <v>nCD</v>
      </c>
      <c r="Q41" t="s">
        <v>858</v>
      </c>
      <c r="R41" t="str">
        <f>"'"&amp;Q41&amp;"', "</f>
        <v xml:space="preserve">'BMINBR', </v>
      </c>
      <c r="AB41" s="20" t="s">
        <v>982</v>
      </c>
      <c r="AC41" t="str">
        <f>AB41&amp;" + "</f>
        <v xml:space="preserve">RaceCDAA + </v>
      </c>
    </row>
    <row r="42" spans="1:29" ht="30" customHeight="1" x14ac:dyDescent="0.25">
      <c r="A42" s="9" t="s">
        <v>107</v>
      </c>
      <c r="B42" s="1" t="s">
        <v>108</v>
      </c>
      <c r="C42" s="2" t="s">
        <v>106</v>
      </c>
      <c r="D42" s="10"/>
      <c r="E42" s="5" t="s">
        <v>103</v>
      </c>
      <c r="F42">
        <v>1</v>
      </c>
      <c r="G42" t="str">
        <f>IF(F42=1,A42,"")</f>
        <v>HHSIZE_P1</v>
      </c>
      <c r="H42" t="s">
        <v>835</v>
      </c>
      <c r="I42">
        <f t="shared" ref="I42:I52" si="0">SUMIF($E$41:$E$367,J42,$F$41:$F$367)</f>
        <v>4</v>
      </c>
      <c r="J42" t="s">
        <v>137</v>
      </c>
      <c r="L42" t="s">
        <v>880</v>
      </c>
      <c r="M42" t="s">
        <v>842</v>
      </c>
      <c r="N42" t="str">
        <f t="shared" ref="N42:N83" si="1">"'"&amp;L42&amp;"': '"&amp;M42&amp;"', "</f>
        <v xml:space="preserve">'ab17': 'AsthmaHistFLG', </v>
      </c>
      <c r="O42" t="str">
        <f t="shared" ref="O42:O83" si="2">"'"&amp;L42&amp;"', "</f>
        <v xml:space="preserve">'ab17', </v>
      </c>
      <c r="P42" t="str">
        <f t="shared" ref="P42:P83" si="3">RIGHT(M42,3)</f>
        <v>FLG</v>
      </c>
      <c r="Q42" t="s">
        <v>872</v>
      </c>
      <c r="R42" t="str">
        <f t="shared" ref="R42:R54" si="4">"'"&amp;Q42&amp;"', "</f>
        <v xml:space="preserve">'DoctorsVisitsNBR', </v>
      </c>
      <c r="AB42" t="s">
        <v>983</v>
      </c>
      <c r="AC42" t="str">
        <f t="shared" ref="AC42:AC56" si="5">AB42&amp;" + "</f>
        <v xml:space="preserve">RaceCDASIAN + </v>
      </c>
    </row>
    <row r="43" spans="1:29" ht="30" customHeight="1" x14ac:dyDescent="0.25">
      <c r="A43" s="1" t="s">
        <v>109</v>
      </c>
      <c r="B43" s="1" t="s">
        <v>110</v>
      </c>
      <c r="C43" s="2" t="s">
        <v>111</v>
      </c>
      <c r="D43" s="10"/>
      <c r="E43" s="5" t="s">
        <v>103</v>
      </c>
      <c r="G43" t="str">
        <f t="shared" ref="G43:G106" si="6">IF(F43=1,A43,"")</f>
        <v/>
      </c>
      <c r="I43">
        <f t="shared" si="0"/>
        <v>6</v>
      </c>
      <c r="J43" t="s">
        <v>138</v>
      </c>
      <c r="L43" t="s">
        <v>881</v>
      </c>
      <c r="M43" t="s">
        <v>844</v>
      </c>
      <c r="N43" t="str">
        <f t="shared" si="1"/>
        <v xml:space="preserve">'ab22': 'DiabetesFLG', </v>
      </c>
      <c r="O43" t="str">
        <f t="shared" si="2"/>
        <v xml:space="preserve">'ab22', </v>
      </c>
      <c r="P43" t="str">
        <f t="shared" si="3"/>
        <v>FLG</v>
      </c>
      <c r="Q43" t="s">
        <v>873</v>
      </c>
      <c r="R43" t="str">
        <f t="shared" si="4"/>
        <v xml:space="preserve">'ERVisitsNBR', </v>
      </c>
      <c r="AB43" t="s">
        <v>984</v>
      </c>
      <c r="AC43" t="str">
        <f t="shared" si="5"/>
        <v xml:space="preserve">RaceCDHISPANIC + </v>
      </c>
    </row>
    <row r="44" spans="1:29" ht="30" customHeight="1" x14ac:dyDescent="0.25">
      <c r="A44" s="1" t="s">
        <v>112</v>
      </c>
      <c r="B44" s="1" t="s">
        <v>113</v>
      </c>
      <c r="C44" s="2" t="s">
        <v>111</v>
      </c>
      <c r="D44" s="10"/>
      <c r="E44" s="5" t="s">
        <v>103</v>
      </c>
      <c r="G44" t="str">
        <f t="shared" si="6"/>
        <v/>
      </c>
      <c r="I44">
        <f t="shared" si="0"/>
        <v>9</v>
      </c>
      <c r="J44" t="s">
        <v>251</v>
      </c>
      <c r="L44" t="s">
        <v>882</v>
      </c>
      <c r="M44" t="s">
        <v>845</v>
      </c>
      <c r="N44" t="str">
        <f t="shared" si="1"/>
        <v xml:space="preserve">'ab29': 'HighBPFLG', </v>
      </c>
      <c r="O44" t="str">
        <f t="shared" si="2"/>
        <v xml:space="preserve">'ab29', </v>
      </c>
      <c r="P44" t="str">
        <f t="shared" si="3"/>
        <v>FLG</v>
      </c>
      <c r="Q44" t="s">
        <v>849</v>
      </c>
      <c r="R44" t="str">
        <f t="shared" si="4"/>
        <v xml:space="preserve">'FastFoodNBR', </v>
      </c>
      <c r="AB44" t="s">
        <v>985</v>
      </c>
      <c r="AC44" t="str">
        <f t="shared" si="5"/>
        <v xml:space="preserve">RaceCDOTHER + </v>
      </c>
    </row>
    <row r="45" spans="1:29" ht="30" customHeight="1" x14ac:dyDescent="0.25">
      <c r="A45" s="9" t="s">
        <v>47</v>
      </c>
      <c r="B45" s="1" t="s">
        <v>48</v>
      </c>
      <c r="C45" s="2" t="s">
        <v>20</v>
      </c>
      <c r="D45" s="10" t="s">
        <v>828</v>
      </c>
      <c r="E45" s="5" t="s">
        <v>103</v>
      </c>
      <c r="F45">
        <v>1</v>
      </c>
      <c r="G45" t="str">
        <f t="shared" si="6"/>
        <v>SRTENR</v>
      </c>
      <c r="H45" s="14" t="s">
        <v>836</v>
      </c>
      <c r="I45">
        <f t="shared" si="0"/>
        <v>12</v>
      </c>
      <c r="J45" t="s">
        <v>311</v>
      </c>
      <c r="L45" t="s">
        <v>883</v>
      </c>
      <c r="M45" t="s">
        <v>846</v>
      </c>
      <c r="N45" t="str">
        <f t="shared" si="1"/>
        <v xml:space="preserve">'ab34': 'HeartDiseaseFLG', </v>
      </c>
      <c r="O45" t="str">
        <f t="shared" si="2"/>
        <v xml:space="preserve">'ab34', </v>
      </c>
      <c r="P45" t="str">
        <f t="shared" si="3"/>
        <v>FLG</v>
      </c>
      <c r="Q45" t="s">
        <v>856</v>
      </c>
      <c r="R45" t="str">
        <f t="shared" si="4"/>
        <v xml:space="preserve">'HeightNBR', </v>
      </c>
      <c r="AB45" t="s">
        <v>986</v>
      </c>
      <c r="AC45" t="str">
        <f t="shared" si="5"/>
        <v xml:space="preserve">RaceCDWHITE + </v>
      </c>
    </row>
    <row r="46" spans="1:29" ht="30" customHeight="1" x14ac:dyDescent="0.25">
      <c r="A46" s="9" t="s">
        <v>18</v>
      </c>
      <c r="B46" s="1" t="s">
        <v>19</v>
      </c>
      <c r="C46" s="2" t="s">
        <v>20</v>
      </c>
      <c r="D46" s="12"/>
      <c r="E46" t="s">
        <v>137</v>
      </c>
      <c r="F46">
        <v>1</v>
      </c>
      <c r="G46" t="str">
        <f t="shared" si="6"/>
        <v>SRAGE_P1</v>
      </c>
      <c r="H46" t="s">
        <v>837</v>
      </c>
      <c r="I46">
        <f t="shared" si="0"/>
        <v>1</v>
      </c>
      <c r="J46" t="s">
        <v>832</v>
      </c>
      <c r="L46" t="s">
        <v>884</v>
      </c>
      <c r="M46" t="s">
        <v>848</v>
      </c>
      <c r="N46" t="str">
        <f t="shared" si="1"/>
        <v xml:space="preserve">'ac11': 'SodaNBR', </v>
      </c>
      <c r="O46" t="str">
        <f t="shared" si="2"/>
        <v xml:space="preserve">'ac11', </v>
      </c>
      <c r="P46" t="str">
        <f t="shared" si="3"/>
        <v>NBR</v>
      </c>
      <c r="Q46" t="s">
        <v>835</v>
      </c>
      <c r="R46" t="str">
        <f t="shared" si="4"/>
        <v xml:space="preserve">'HouseHoldSizeNBR', </v>
      </c>
      <c r="AB46" t="s">
        <v>987</v>
      </c>
      <c r="AC46" t="str">
        <f t="shared" si="5"/>
        <v xml:space="preserve">SmokingCDCURRENT + </v>
      </c>
    </row>
    <row r="47" spans="1:29" ht="30" customHeight="1" x14ac:dyDescent="0.25">
      <c r="A47" s="9" t="s">
        <v>45</v>
      </c>
      <c r="B47" s="1" t="s">
        <v>46</v>
      </c>
      <c r="C47" s="2" t="s">
        <v>25</v>
      </c>
      <c r="D47" s="12"/>
      <c r="E47" t="s">
        <v>137</v>
      </c>
      <c r="F47">
        <v>1</v>
      </c>
      <c r="G47" t="str">
        <f t="shared" si="6"/>
        <v>SRSEX</v>
      </c>
      <c r="H47" t="s">
        <v>838</v>
      </c>
      <c r="I47">
        <f t="shared" si="0"/>
        <v>2</v>
      </c>
      <c r="J47" t="s">
        <v>414</v>
      </c>
      <c r="L47" t="s">
        <v>885</v>
      </c>
      <c r="M47" t="s">
        <v>849</v>
      </c>
      <c r="N47" t="str">
        <f t="shared" si="1"/>
        <v xml:space="preserve">'ac31_p1': 'FastFoodNBR', </v>
      </c>
      <c r="O47" t="str">
        <f t="shared" si="2"/>
        <v xml:space="preserve">'ac31_p1', </v>
      </c>
      <c r="P47" t="str">
        <f t="shared" si="3"/>
        <v>NBR</v>
      </c>
      <c r="Q47" t="s">
        <v>874</v>
      </c>
      <c r="R47" t="str">
        <f t="shared" si="4"/>
        <v xml:space="preserve">'IncomeNBR', </v>
      </c>
      <c r="AB47" t="s">
        <v>988</v>
      </c>
      <c r="AC47" t="str">
        <f t="shared" si="5"/>
        <v xml:space="preserve">SmokingCDFORMER + </v>
      </c>
    </row>
    <row r="48" spans="1:29" ht="30" customHeight="1" x14ac:dyDescent="0.25">
      <c r="A48" s="1" t="s">
        <v>23</v>
      </c>
      <c r="B48" s="1" t="s">
        <v>24</v>
      </c>
      <c r="C48" s="2" t="s">
        <v>25</v>
      </c>
      <c r="D48" s="12"/>
      <c r="E48" t="s">
        <v>137</v>
      </c>
      <c r="G48" t="str">
        <f t="shared" si="6"/>
        <v/>
      </c>
      <c r="I48">
        <f t="shared" si="0"/>
        <v>3</v>
      </c>
      <c r="J48" t="s">
        <v>588</v>
      </c>
      <c r="L48" t="s">
        <v>886</v>
      </c>
      <c r="M48" t="s">
        <v>854</v>
      </c>
      <c r="N48" t="str">
        <f t="shared" si="1"/>
        <v xml:space="preserve">'ac46': 'SweetFruitDrinksNBR', </v>
      </c>
      <c r="O48" t="str">
        <f t="shared" si="2"/>
        <v xml:space="preserve">'ac46', </v>
      </c>
      <c r="P48" t="str">
        <f t="shared" si="3"/>
        <v>NBR</v>
      </c>
      <c r="Q48" t="s">
        <v>855</v>
      </c>
      <c r="R48" t="str">
        <f t="shared" si="4"/>
        <v xml:space="preserve">'MilkNBR', </v>
      </c>
      <c r="AB48" t="s">
        <v>989</v>
      </c>
      <c r="AC48" t="str">
        <f t="shared" si="5"/>
        <v xml:space="preserve">SmokingCDNEVER + </v>
      </c>
    </row>
    <row r="49" spans="1:29" ht="30" customHeight="1" x14ac:dyDescent="0.25">
      <c r="A49" s="1" t="s">
        <v>26</v>
      </c>
      <c r="B49" s="1" t="s">
        <v>27</v>
      </c>
      <c r="C49" s="2" t="s">
        <v>25</v>
      </c>
      <c r="D49" s="12"/>
      <c r="E49" t="s">
        <v>137</v>
      </c>
      <c r="G49" t="str">
        <f t="shared" si="6"/>
        <v/>
      </c>
      <c r="I49">
        <f t="shared" si="0"/>
        <v>2</v>
      </c>
      <c r="J49" t="s">
        <v>713</v>
      </c>
      <c r="L49" t="s">
        <v>887</v>
      </c>
      <c r="M49" t="s">
        <v>853</v>
      </c>
      <c r="N49" t="str">
        <f t="shared" si="1"/>
        <v xml:space="preserve">'ac47_p1': 'WaterNBR', </v>
      </c>
      <c r="O49" t="str">
        <f t="shared" si="2"/>
        <v xml:space="preserve">'ac47_p1', </v>
      </c>
      <c r="P49" t="str">
        <f t="shared" si="3"/>
        <v>NBR</v>
      </c>
      <c r="Q49" t="s">
        <v>870</v>
      </c>
      <c r="R49" t="str">
        <f t="shared" si="4"/>
        <v xml:space="preserve">'NightsInHospNBR', </v>
      </c>
      <c r="AB49" t="s">
        <v>990</v>
      </c>
      <c r="AC49" t="str">
        <f t="shared" si="5"/>
        <v xml:space="preserve">WorkingStatusCDFAMILYVACATION + </v>
      </c>
    </row>
    <row r="50" spans="1:29" ht="30" customHeight="1" x14ac:dyDescent="0.25">
      <c r="A50" s="1" t="s">
        <v>28</v>
      </c>
      <c r="B50" s="1" t="s">
        <v>29</v>
      </c>
      <c r="C50" s="2" t="s">
        <v>30</v>
      </c>
      <c r="D50" s="12"/>
      <c r="E50" t="s">
        <v>137</v>
      </c>
      <c r="G50" t="str">
        <f t="shared" si="6"/>
        <v/>
      </c>
      <c r="I50">
        <f t="shared" si="0"/>
        <v>0</v>
      </c>
      <c r="J50" t="s">
        <v>778</v>
      </c>
      <c r="L50" t="s">
        <v>888</v>
      </c>
      <c r="M50" t="s">
        <v>855</v>
      </c>
      <c r="N50" t="str">
        <f t="shared" si="1"/>
        <v xml:space="preserve">'ac48_p1': 'MilkNBR', </v>
      </c>
      <c r="O50" t="str">
        <f t="shared" si="2"/>
        <v xml:space="preserve">'ac48_p1', </v>
      </c>
      <c r="P50" t="str">
        <f t="shared" si="3"/>
        <v>NBR</v>
      </c>
      <c r="Q50" t="s">
        <v>848</v>
      </c>
      <c r="R50" t="str">
        <f t="shared" si="4"/>
        <v xml:space="preserve">'SodaNBR', </v>
      </c>
      <c r="AB50" t="s">
        <v>991</v>
      </c>
      <c r="AC50" t="str">
        <f t="shared" si="5"/>
        <v xml:space="preserve">WorkingStatusCDFULLTIME + </v>
      </c>
    </row>
    <row r="51" spans="1:29" ht="30" customHeight="1" x14ac:dyDescent="0.25">
      <c r="A51" s="1" t="s">
        <v>31</v>
      </c>
      <c r="B51" s="1" t="s">
        <v>32</v>
      </c>
      <c r="C51" s="2" t="s">
        <v>30</v>
      </c>
      <c r="D51" s="12"/>
      <c r="E51" t="s">
        <v>137</v>
      </c>
      <c r="G51" t="str">
        <f t="shared" si="6"/>
        <v/>
      </c>
      <c r="I51">
        <f t="shared" si="0"/>
        <v>1</v>
      </c>
      <c r="J51" t="s">
        <v>794</v>
      </c>
      <c r="L51" t="s">
        <v>889</v>
      </c>
      <c r="M51" t="s">
        <v>872</v>
      </c>
      <c r="N51" t="str">
        <f t="shared" si="1"/>
        <v xml:space="preserve">'acmdnum': 'DoctorsVisitsNBR', </v>
      </c>
      <c r="O51" t="str">
        <f t="shared" si="2"/>
        <v xml:space="preserve">'acmdnum', </v>
      </c>
      <c r="P51" t="str">
        <f t="shared" si="3"/>
        <v>NBR</v>
      </c>
      <c r="Q51" t="s">
        <v>854</v>
      </c>
      <c r="R51" t="str">
        <f t="shared" si="4"/>
        <v xml:space="preserve">'SweetFruitDrinksNBR', </v>
      </c>
      <c r="AB51" t="s">
        <v>992</v>
      </c>
      <c r="AC51" t="str">
        <f t="shared" si="5"/>
        <v xml:space="preserve">WorkingStatusCDPARTTIME + </v>
      </c>
    </row>
    <row r="52" spans="1:29" ht="30" customHeight="1" x14ac:dyDescent="0.25">
      <c r="A52" s="1" t="s">
        <v>39</v>
      </c>
      <c r="B52" s="1" t="s">
        <v>40</v>
      </c>
      <c r="C52" s="2" t="s">
        <v>30</v>
      </c>
      <c r="D52" s="12"/>
      <c r="E52" t="s">
        <v>137</v>
      </c>
      <c r="G52" t="str">
        <f t="shared" si="6"/>
        <v/>
      </c>
      <c r="I52" s="19">
        <f t="shared" si="0"/>
        <v>1</v>
      </c>
      <c r="J52" t="s">
        <v>825</v>
      </c>
      <c r="L52" t="s">
        <v>890</v>
      </c>
      <c r="M52" t="s">
        <v>847</v>
      </c>
      <c r="N52" t="str">
        <f t="shared" si="1"/>
        <v xml:space="preserve">'ad42w': 'TimeWalkNBR', </v>
      </c>
      <c r="O52" t="str">
        <f t="shared" si="2"/>
        <v xml:space="preserve">'ad42w', </v>
      </c>
      <c r="P52" t="str">
        <f t="shared" si="3"/>
        <v>NBR</v>
      </c>
      <c r="Q52" t="s">
        <v>847</v>
      </c>
      <c r="R52" t="str">
        <f t="shared" si="4"/>
        <v xml:space="preserve">'TimeWalkNBR', </v>
      </c>
      <c r="V52" t="s">
        <v>922</v>
      </c>
      <c r="W52" t="s">
        <v>841</v>
      </c>
      <c r="X52" t="str">
        <f>W52&amp;" + "</f>
        <v xml:space="preserve">HealthConditionCD + </v>
      </c>
      <c r="AB52" t="s">
        <v>993</v>
      </c>
      <c r="AC52" t="str">
        <f t="shared" si="5"/>
        <v xml:space="preserve">WorkingStatusCDRETIRED + </v>
      </c>
    </row>
    <row r="53" spans="1:29" ht="30" customHeight="1" x14ac:dyDescent="0.25">
      <c r="A53" s="1" t="s">
        <v>36</v>
      </c>
      <c r="B53" s="1" t="s">
        <v>37</v>
      </c>
      <c r="C53" s="2" t="s">
        <v>38</v>
      </c>
      <c r="D53" s="12"/>
      <c r="E53" t="s">
        <v>137</v>
      </c>
      <c r="G53" t="str">
        <f t="shared" si="6"/>
        <v/>
      </c>
      <c r="I53">
        <f>SUM(I41:I52)</f>
        <v>43</v>
      </c>
      <c r="L53" t="s">
        <v>891</v>
      </c>
      <c r="M53" t="s">
        <v>860</v>
      </c>
      <c r="N53" t="str">
        <f t="shared" si="1"/>
        <v xml:space="preserve">'ad50': 'VisionHearingProbFLG', </v>
      </c>
      <c r="O53" t="str">
        <f t="shared" si="2"/>
        <v xml:space="preserve">'ad50', </v>
      </c>
      <c r="P53" t="str">
        <f t="shared" si="3"/>
        <v>FLG</v>
      </c>
      <c r="Q53" t="s">
        <v>853</v>
      </c>
      <c r="R53" t="str">
        <f t="shared" si="4"/>
        <v xml:space="preserve">'WaterNBR', </v>
      </c>
      <c r="V53" t="s">
        <v>923</v>
      </c>
      <c r="W53" t="s">
        <v>842</v>
      </c>
      <c r="X53" t="str">
        <f t="shared" ref="X53:X98" si="7">W53&amp;" + "</f>
        <v xml:space="preserve">AsthmaHistFLG + </v>
      </c>
      <c r="AB53" t="s">
        <v>994</v>
      </c>
      <c r="AC53" t="str">
        <f t="shared" si="5"/>
        <v xml:space="preserve">WorkingStatusCDUNEMPLOYED + </v>
      </c>
    </row>
    <row r="54" spans="1:29" ht="30" customHeight="1" x14ac:dyDescent="0.25">
      <c r="A54" s="1" t="s">
        <v>43</v>
      </c>
      <c r="B54" s="1" t="s">
        <v>44</v>
      </c>
      <c r="C54" s="2" t="s">
        <v>38</v>
      </c>
      <c r="D54" s="12"/>
      <c r="E54" t="s">
        <v>137</v>
      </c>
      <c r="G54" t="str">
        <f t="shared" si="6"/>
        <v/>
      </c>
      <c r="L54" t="s">
        <v>892</v>
      </c>
      <c r="M54" t="s">
        <v>861</v>
      </c>
      <c r="N54" t="str">
        <f t="shared" si="1"/>
        <v xml:space="preserve">'ad51': 'DifConcentratingFLG', </v>
      </c>
      <c r="O54" t="str">
        <f t="shared" si="2"/>
        <v xml:space="preserve">'ad51', </v>
      </c>
      <c r="P54" t="str">
        <f t="shared" si="3"/>
        <v>FLG</v>
      </c>
      <c r="Q54" t="s">
        <v>857</v>
      </c>
      <c r="R54" t="str">
        <f t="shared" si="4"/>
        <v xml:space="preserve">'WeightNBR', </v>
      </c>
      <c r="V54" t="s">
        <v>924</v>
      </c>
      <c r="W54" t="s">
        <v>844</v>
      </c>
      <c r="X54" t="str">
        <f t="shared" si="7"/>
        <v xml:space="preserve">DiabetesFLG + </v>
      </c>
      <c r="AB54" t="s">
        <v>995</v>
      </c>
      <c r="AC54" t="str">
        <f t="shared" si="5"/>
        <v xml:space="preserve">MaritalCDDIVORCEDorWIDOWED + </v>
      </c>
    </row>
    <row r="55" spans="1:29" ht="30" customHeight="1" x14ac:dyDescent="0.25">
      <c r="A55" s="1" t="s">
        <v>49</v>
      </c>
      <c r="B55" s="1" t="s">
        <v>50</v>
      </c>
      <c r="C55" s="2" t="s">
        <v>38</v>
      </c>
      <c r="D55" s="12"/>
      <c r="E55" t="s">
        <v>137</v>
      </c>
      <c r="G55" t="str">
        <f t="shared" si="6"/>
        <v/>
      </c>
      <c r="L55" t="s">
        <v>893</v>
      </c>
      <c r="M55" t="s">
        <v>859</v>
      </c>
      <c r="N55" t="str">
        <f t="shared" si="1"/>
        <v xml:space="preserve">'ad57': 'LimitPhysActivityFLG', </v>
      </c>
      <c r="O55" t="str">
        <f t="shared" si="2"/>
        <v xml:space="preserve">'ad57', </v>
      </c>
      <c r="P55" t="str">
        <f t="shared" si="3"/>
        <v>FLG</v>
      </c>
      <c r="V55" t="s">
        <v>925</v>
      </c>
      <c r="W55" t="s">
        <v>845</v>
      </c>
      <c r="X55" t="str">
        <f t="shared" si="7"/>
        <v xml:space="preserve">HighBPFLG + </v>
      </c>
      <c r="AB55" t="s">
        <v>996</v>
      </c>
      <c r="AC55" t="str">
        <f t="shared" si="5"/>
        <v xml:space="preserve">MaritalCDMARRIED + </v>
      </c>
    </row>
    <row r="56" spans="1:29" ht="30" customHeight="1" x14ac:dyDescent="0.25">
      <c r="A56" s="1" t="s">
        <v>33</v>
      </c>
      <c r="B56" s="1" t="s">
        <v>34</v>
      </c>
      <c r="C56" s="2" t="s">
        <v>35</v>
      </c>
      <c r="D56" s="12"/>
      <c r="E56" t="s">
        <v>137</v>
      </c>
      <c r="G56" t="str">
        <f t="shared" si="6"/>
        <v/>
      </c>
      <c r="L56" t="s">
        <v>894</v>
      </c>
      <c r="M56" t="s">
        <v>863</v>
      </c>
      <c r="N56" t="str">
        <f t="shared" si="1"/>
        <v xml:space="preserve">'ae30': 'FluVaccineFLG', </v>
      </c>
      <c r="O56" t="str">
        <f t="shared" si="2"/>
        <v xml:space="preserve">'ae30', </v>
      </c>
      <c r="P56" t="str">
        <f t="shared" si="3"/>
        <v>FLG</v>
      </c>
      <c r="V56" t="s">
        <v>926</v>
      </c>
      <c r="W56" t="s">
        <v>969</v>
      </c>
      <c r="X56" t="str">
        <f t="shared" si="7"/>
        <v xml:space="preserve">BloodPressureMedFLG + </v>
      </c>
      <c r="AB56" t="s">
        <v>997</v>
      </c>
      <c r="AC56" t="str">
        <f t="shared" si="5"/>
        <v xml:space="preserve">MaritalCDNEVERMARRIED + </v>
      </c>
    </row>
    <row r="57" spans="1:29" ht="30" customHeight="1" x14ac:dyDescent="0.25">
      <c r="A57" s="1" t="s">
        <v>41</v>
      </c>
      <c r="B57" s="1" t="s">
        <v>42</v>
      </c>
      <c r="C57" s="2" t="s">
        <v>35</v>
      </c>
      <c r="D57" s="12"/>
      <c r="E57" t="s">
        <v>137</v>
      </c>
      <c r="G57" t="str">
        <f t="shared" si="6"/>
        <v/>
      </c>
      <c r="L57" t="s">
        <v>895</v>
      </c>
      <c r="M57" t="s">
        <v>867</v>
      </c>
      <c r="N57" t="str">
        <f t="shared" si="1"/>
        <v xml:space="preserve">'ag22': 'ArmyFLG', </v>
      </c>
      <c r="O57" t="str">
        <f t="shared" si="2"/>
        <v xml:space="preserve">'ag22', </v>
      </c>
      <c r="P57" t="str">
        <f t="shared" si="3"/>
        <v>FLG</v>
      </c>
      <c r="V57" t="s">
        <v>927</v>
      </c>
      <c r="W57" t="s">
        <v>846</v>
      </c>
      <c r="X57" t="str">
        <f t="shared" si="7"/>
        <v xml:space="preserve">HeartDiseaseFLG + </v>
      </c>
    </row>
    <row r="58" spans="1:29" ht="30" customHeight="1" x14ac:dyDescent="0.25">
      <c r="A58" s="9" t="s">
        <v>115</v>
      </c>
      <c r="B58" s="1" t="s">
        <v>116</v>
      </c>
      <c r="C58" s="2" t="s">
        <v>117</v>
      </c>
      <c r="D58" s="12" t="s">
        <v>829</v>
      </c>
      <c r="E58" t="s">
        <v>137</v>
      </c>
      <c r="F58">
        <v>1</v>
      </c>
      <c r="G58" t="str">
        <f t="shared" si="6"/>
        <v>OMBSRR_P1</v>
      </c>
      <c r="H58" t="s">
        <v>839</v>
      </c>
      <c r="L58" t="s">
        <v>896</v>
      </c>
      <c r="M58" t="s">
        <v>870</v>
      </c>
      <c r="N58" t="str">
        <f t="shared" si="1"/>
        <v xml:space="preserve">'ah102_p1': 'NightsInHospNBR', </v>
      </c>
      <c r="O58" t="str">
        <f t="shared" si="2"/>
        <v xml:space="preserve">'ah102_p1', </v>
      </c>
      <c r="P58" t="str">
        <f t="shared" si="3"/>
        <v>NBR</v>
      </c>
      <c r="V58" t="s">
        <v>928</v>
      </c>
      <c r="W58" t="s">
        <v>848</v>
      </c>
      <c r="X58" t="str">
        <f t="shared" si="7"/>
        <v xml:space="preserve">SodaNBR + </v>
      </c>
    </row>
    <row r="59" spans="1:29" ht="30" customHeight="1" x14ac:dyDescent="0.25">
      <c r="A59" s="1" t="s">
        <v>118</v>
      </c>
      <c r="B59" s="1" t="s">
        <v>119</v>
      </c>
      <c r="C59" s="2" t="s">
        <v>117</v>
      </c>
      <c r="D59" s="12"/>
      <c r="E59" t="s">
        <v>137</v>
      </c>
      <c r="G59" t="str">
        <f t="shared" si="6"/>
        <v/>
      </c>
      <c r="L59" t="s">
        <v>897</v>
      </c>
      <c r="M59" t="s">
        <v>865</v>
      </c>
      <c r="N59" t="str">
        <f t="shared" si="1"/>
        <v xml:space="preserve">'ah33new': 'BornUSFLG', </v>
      </c>
      <c r="O59" t="str">
        <f t="shared" si="2"/>
        <v xml:space="preserve">'ah33new', </v>
      </c>
      <c r="P59" t="str">
        <f t="shared" si="3"/>
        <v>FLG</v>
      </c>
      <c r="V59" t="s">
        <v>929</v>
      </c>
      <c r="W59" t="s">
        <v>849</v>
      </c>
      <c r="X59" t="str">
        <f t="shared" si="7"/>
        <v xml:space="preserve">FastFoodNBR + </v>
      </c>
    </row>
    <row r="60" spans="1:29" ht="30" customHeight="1" x14ac:dyDescent="0.25">
      <c r="A60" s="1" t="s">
        <v>120</v>
      </c>
      <c r="B60" s="1" t="s">
        <v>121</v>
      </c>
      <c r="C60" s="2" t="s">
        <v>122</v>
      </c>
      <c r="D60" s="12"/>
      <c r="E60" t="s">
        <v>137</v>
      </c>
      <c r="G60" t="str">
        <f t="shared" si="6"/>
        <v/>
      </c>
      <c r="L60" t="s">
        <v>898</v>
      </c>
      <c r="M60" t="s">
        <v>866</v>
      </c>
      <c r="N60" t="str">
        <f t="shared" si="1"/>
        <v xml:space="preserve">'ahedc_p1': 'EducationCD', </v>
      </c>
      <c r="O60" t="str">
        <f t="shared" si="2"/>
        <v xml:space="preserve">'ahedc_p1', </v>
      </c>
      <c r="P60" t="str">
        <f t="shared" si="3"/>
        <v>nCD</v>
      </c>
      <c r="V60" t="s">
        <v>930</v>
      </c>
      <c r="W60" t="s">
        <v>854</v>
      </c>
      <c r="X60" t="str">
        <f t="shared" si="7"/>
        <v xml:space="preserve">SweetFruitDrinksNBR + </v>
      </c>
    </row>
    <row r="61" spans="1:29" ht="30" customHeight="1" x14ac:dyDescent="0.25">
      <c r="A61" s="3" t="s">
        <v>114</v>
      </c>
      <c r="B61" s="1" t="s">
        <v>123</v>
      </c>
      <c r="C61" s="4" t="s">
        <v>122</v>
      </c>
      <c r="D61" s="13"/>
      <c r="E61" t="s">
        <v>137</v>
      </c>
      <c r="G61" t="str">
        <f t="shared" si="6"/>
        <v/>
      </c>
      <c r="L61" t="s">
        <v>899</v>
      </c>
      <c r="M61" t="s">
        <v>864</v>
      </c>
      <c r="N61" t="str">
        <f t="shared" si="1"/>
        <v xml:space="preserve">'aj29': 'NervoursFLG', </v>
      </c>
      <c r="O61" t="str">
        <f t="shared" si="2"/>
        <v xml:space="preserve">'aj29', </v>
      </c>
      <c r="P61" t="str">
        <f t="shared" si="3"/>
        <v>FLG</v>
      </c>
      <c r="V61" t="s">
        <v>931</v>
      </c>
      <c r="W61" t="s">
        <v>853</v>
      </c>
      <c r="X61" t="str">
        <f t="shared" si="7"/>
        <v xml:space="preserve">WaterNBR + </v>
      </c>
    </row>
    <row r="62" spans="1:29" ht="30" customHeight="1" x14ac:dyDescent="0.25">
      <c r="A62" s="1" t="s">
        <v>51</v>
      </c>
      <c r="B62" s="1" t="s">
        <v>52</v>
      </c>
      <c r="C62" s="2" t="s">
        <v>17</v>
      </c>
      <c r="D62" s="12"/>
      <c r="E62" t="s">
        <v>137</v>
      </c>
      <c r="G62" t="str">
        <f t="shared" si="6"/>
        <v/>
      </c>
      <c r="L62" t="s">
        <v>900</v>
      </c>
      <c r="M62" t="s">
        <v>874</v>
      </c>
      <c r="N62" t="str">
        <f t="shared" si="1"/>
        <v xml:space="preserve">'ak22_p': 'IncomeNBR', </v>
      </c>
      <c r="O62" t="str">
        <f t="shared" si="2"/>
        <v xml:space="preserve">'ak22_p', </v>
      </c>
      <c r="P62" t="str">
        <f t="shared" si="3"/>
        <v>NBR</v>
      </c>
      <c r="V62" t="s">
        <v>932</v>
      </c>
      <c r="W62" t="s">
        <v>855</v>
      </c>
      <c r="X62" t="str">
        <f t="shared" si="7"/>
        <v xml:space="preserve">MilkNBR + </v>
      </c>
    </row>
    <row r="63" spans="1:29" ht="30" customHeight="1" x14ac:dyDescent="0.25">
      <c r="A63" s="1" t="s">
        <v>15</v>
      </c>
      <c r="B63" s="1" t="s">
        <v>16</v>
      </c>
      <c r="C63" s="2" t="s">
        <v>17</v>
      </c>
      <c r="D63" s="12"/>
      <c r="E63" t="s">
        <v>137</v>
      </c>
      <c r="G63" t="str">
        <f t="shared" si="6"/>
        <v/>
      </c>
      <c r="L63" t="s">
        <v>901</v>
      </c>
      <c r="M63" t="s">
        <v>876</v>
      </c>
      <c r="N63" t="str">
        <f t="shared" si="1"/>
        <v xml:space="preserve">'ak23': 'HousingCD', </v>
      </c>
      <c r="O63" t="str">
        <f t="shared" si="2"/>
        <v xml:space="preserve">'ak23', </v>
      </c>
      <c r="P63" t="str">
        <f t="shared" si="3"/>
        <v>gCD</v>
      </c>
      <c r="V63" t="s">
        <v>933</v>
      </c>
      <c r="W63" t="s">
        <v>872</v>
      </c>
      <c r="X63" t="str">
        <f t="shared" si="7"/>
        <v xml:space="preserve">DoctorsVisitsNBR + </v>
      </c>
    </row>
    <row r="64" spans="1:29" ht="30" customHeight="1" x14ac:dyDescent="0.25">
      <c r="A64" s="1" t="s">
        <v>21</v>
      </c>
      <c r="B64" s="1" t="s">
        <v>22</v>
      </c>
      <c r="C64" s="2" t="s">
        <v>17</v>
      </c>
      <c r="D64" s="12"/>
      <c r="E64" t="s">
        <v>137</v>
      </c>
      <c r="G64" t="str">
        <f t="shared" si="6"/>
        <v/>
      </c>
      <c r="L64" t="s">
        <v>902</v>
      </c>
      <c r="M64" t="s">
        <v>843</v>
      </c>
      <c r="N64" t="str">
        <f t="shared" si="1"/>
        <v xml:space="preserve">'astcur': 'CurrentAsthmaFLG', </v>
      </c>
      <c r="O64" t="str">
        <f t="shared" si="2"/>
        <v xml:space="preserve">'astcur', </v>
      </c>
      <c r="P64" t="str">
        <f t="shared" si="3"/>
        <v>FLG</v>
      </c>
      <c r="V64" t="s">
        <v>934</v>
      </c>
      <c r="W64" t="s">
        <v>847</v>
      </c>
      <c r="X64" t="str">
        <f t="shared" si="7"/>
        <v xml:space="preserve">TimeWalkNBR + </v>
      </c>
    </row>
    <row r="65" spans="1:24" ht="30" customHeight="1" x14ac:dyDescent="0.25">
      <c r="A65" s="1" t="s">
        <v>124</v>
      </c>
      <c r="B65" s="1" t="s">
        <v>125</v>
      </c>
      <c r="C65" s="2" t="s">
        <v>126</v>
      </c>
      <c r="D65" s="12"/>
      <c r="E65" t="s">
        <v>137</v>
      </c>
      <c r="G65" t="str">
        <f t="shared" si="6"/>
        <v/>
      </c>
      <c r="L65" t="s">
        <v>903</v>
      </c>
      <c r="M65" t="s">
        <v>852</v>
      </c>
      <c r="N65" t="str">
        <f t="shared" si="1"/>
        <v xml:space="preserve">'binge12': 'BingeCD', </v>
      </c>
      <c r="O65" t="str">
        <f t="shared" si="2"/>
        <v xml:space="preserve">'binge12', </v>
      </c>
      <c r="P65" t="str">
        <f t="shared" si="3"/>
        <v>eCD</v>
      </c>
      <c r="V65" t="s">
        <v>935</v>
      </c>
      <c r="W65" t="s">
        <v>860</v>
      </c>
      <c r="X65" t="str">
        <f t="shared" si="7"/>
        <v xml:space="preserve">VisionHearingProbFLG + </v>
      </c>
    </row>
    <row r="66" spans="1:24" ht="30" customHeight="1" x14ac:dyDescent="0.25">
      <c r="A66" s="16" t="s">
        <v>127</v>
      </c>
      <c r="B66" s="1" t="s">
        <v>128</v>
      </c>
      <c r="C66" s="2" t="s">
        <v>126</v>
      </c>
      <c r="D66" s="12"/>
      <c r="E66" t="s">
        <v>137</v>
      </c>
      <c r="G66" t="str">
        <f t="shared" si="6"/>
        <v/>
      </c>
      <c r="L66" t="s">
        <v>904</v>
      </c>
      <c r="M66" t="s">
        <v>858</v>
      </c>
      <c r="N66" t="str">
        <f t="shared" si="1"/>
        <v xml:space="preserve">'bmi_p': 'BMINBR', </v>
      </c>
      <c r="O66" t="str">
        <f t="shared" si="2"/>
        <v xml:space="preserve">'bmi_p', </v>
      </c>
      <c r="P66" t="str">
        <f t="shared" si="3"/>
        <v>NBR</v>
      </c>
      <c r="V66" t="s">
        <v>936</v>
      </c>
      <c r="W66" t="s">
        <v>861</v>
      </c>
      <c r="X66" t="str">
        <f t="shared" si="7"/>
        <v xml:space="preserve">DifConcentratingFLG + </v>
      </c>
    </row>
    <row r="67" spans="1:24" ht="30" customHeight="1" x14ac:dyDescent="0.25">
      <c r="A67" s="1" t="s">
        <v>129</v>
      </c>
      <c r="B67" s="1" t="s">
        <v>130</v>
      </c>
      <c r="C67" s="2" t="s">
        <v>131</v>
      </c>
      <c r="D67" s="12"/>
      <c r="E67" t="s">
        <v>137</v>
      </c>
      <c r="G67" t="str">
        <f t="shared" si="6"/>
        <v/>
      </c>
      <c r="L67" t="s">
        <v>905</v>
      </c>
      <c r="M67" t="s">
        <v>862</v>
      </c>
      <c r="N67" t="str">
        <f t="shared" si="1"/>
        <v xml:space="preserve">'disable': 'DiaabilityCD', </v>
      </c>
      <c r="O67" t="str">
        <f t="shared" si="2"/>
        <v xml:space="preserve">'disable', </v>
      </c>
      <c r="P67" t="str">
        <f t="shared" si="3"/>
        <v>yCD</v>
      </c>
      <c r="V67" t="s">
        <v>937</v>
      </c>
      <c r="W67" t="s">
        <v>970</v>
      </c>
      <c r="X67" t="str">
        <f t="shared" si="7"/>
        <v xml:space="preserve">DifDressingFLG + </v>
      </c>
    </row>
    <row r="68" spans="1:24" ht="30" customHeight="1" x14ac:dyDescent="0.25">
      <c r="A68" s="9" t="s">
        <v>132</v>
      </c>
      <c r="B68" s="1" t="s">
        <v>133</v>
      </c>
      <c r="C68" s="2" t="s">
        <v>131</v>
      </c>
      <c r="D68" s="12"/>
      <c r="E68" t="s">
        <v>137</v>
      </c>
      <c r="F68">
        <v>1</v>
      </c>
      <c r="G68" t="str">
        <f t="shared" si="6"/>
        <v>MARIT2</v>
      </c>
      <c r="H68" t="s">
        <v>840</v>
      </c>
      <c r="L68" t="s">
        <v>906</v>
      </c>
      <c r="M68" t="s">
        <v>873</v>
      </c>
      <c r="N68" t="str">
        <f t="shared" si="1"/>
        <v xml:space="preserve">'er': 'ERVisitsNBR', </v>
      </c>
      <c r="O68" t="str">
        <f t="shared" si="2"/>
        <v xml:space="preserve">'er', </v>
      </c>
      <c r="P68" t="str">
        <f t="shared" si="3"/>
        <v>NBR</v>
      </c>
      <c r="V68" t="s">
        <v>938</v>
      </c>
      <c r="W68" t="s">
        <v>971</v>
      </c>
      <c r="X68" t="str">
        <f t="shared" si="7"/>
        <v xml:space="preserve">DifGoingOutsideFLG + </v>
      </c>
    </row>
    <row r="69" spans="1:24" ht="30" customHeight="1" x14ac:dyDescent="0.25">
      <c r="A69" s="1" t="s">
        <v>134</v>
      </c>
      <c r="B69" s="1" t="s">
        <v>135</v>
      </c>
      <c r="C69" s="2" t="s">
        <v>136</v>
      </c>
      <c r="D69" s="12"/>
      <c r="E69" t="s">
        <v>137</v>
      </c>
      <c r="G69" t="str">
        <f t="shared" si="6"/>
        <v/>
      </c>
      <c r="L69" t="s">
        <v>907</v>
      </c>
      <c r="M69" t="s">
        <v>856</v>
      </c>
      <c r="N69" t="str">
        <f t="shared" si="1"/>
        <v xml:space="preserve">'hghti_p': 'HeightNBR', </v>
      </c>
      <c r="O69" t="str">
        <f t="shared" si="2"/>
        <v xml:space="preserve">'hghti_p', </v>
      </c>
      <c r="P69" t="str">
        <f t="shared" si="3"/>
        <v>NBR</v>
      </c>
      <c r="V69" t="s">
        <v>939</v>
      </c>
      <c r="W69" t="s">
        <v>859</v>
      </c>
      <c r="X69" t="str">
        <f t="shared" si="7"/>
        <v xml:space="preserve">LimitPhysActivityFLG + </v>
      </c>
    </row>
    <row r="70" spans="1:24" ht="30" customHeight="1" x14ac:dyDescent="0.25">
      <c r="A70" s="9" t="s">
        <v>139</v>
      </c>
      <c r="B70" s="1" t="s">
        <v>138</v>
      </c>
      <c r="C70" s="2" t="s">
        <v>136</v>
      </c>
      <c r="D70" s="12"/>
      <c r="E70" t="s">
        <v>138</v>
      </c>
      <c r="F70">
        <v>1</v>
      </c>
      <c r="G70" t="str">
        <f t="shared" si="6"/>
        <v>AB1</v>
      </c>
      <c r="H70" t="s">
        <v>841</v>
      </c>
      <c r="L70" t="s">
        <v>908</v>
      </c>
      <c r="M70" t="s">
        <v>835</v>
      </c>
      <c r="N70" t="str">
        <f t="shared" si="1"/>
        <v xml:space="preserve">'hhsize_p1': 'HouseHoldSizeNBR', </v>
      </c>
      <c r="O70" t="str">
        <f t="shared" si="2"/>
        <v xml:space="preserve">'hhsize_p1', </v>
      </c>
      <c r="P70" t="str">
        <f t="shared" si="3"/>
        <v>NBR</v>
      </c>
      <c r="V70" t="s">
        <v>940</v>
      </c>
      <c r="W70" t="s">
        <v>863</v>
      </c>
      <c r="X70" t="str">
        <f t="shared" si="7"/>
        <v xml:space="preserve">FluVaccineFLG + </v>
      </c>
    </row>
    <row r="71" spans="1:24" ht="30" customHeight="1" x14ac:dyDescent="0.25">
      <c r="A71" s="9" t="s">
        <v>140</v>
      </c>
      <c r="B71" s="1" t="s">
        <v>141</v>
      </c>
      <c r="C71" s="2" t="s">
        <v>142</v>
      </c>
      <c r="D71" s="12"/>
      <c r="E71" t="s">
        <v>138</v>
      </c>
      <c r="F71">
        <v>1</v>
      </c>
      <c r="G71" t="str">
        <f t="shared" si="6"/>
        <v>AB17</v>
      </c>
      <c r="H71" t="s">
        <v>842</v>
      </c>
      <c r="L71" t="s">
        <v>909</v>
      </c>
      <c r="M71" t="s">
        <v>869</v>
      </c>
      <c r="N71" t="str">
        <f t="shared" si="1"/>
        <v xml:space="preserve">'instype': 'InsuranceCD', </v>
      </c>
      <c r="O71" t="str">
        <f t="shared" si="2"/>
        <v xml:space="preserve">'instype', </v>
      </c>
      <c r="P71" t="str">
        <f t="shared" si="3"/>
        <v>eCD</v>
      </c>
      <c r="V71" t="s">
        <v>941</v>
      </c>
      <c r="W71" t="s">
        <v>867</v>
      </c>
      <c r="X71" t="str">
        <f t="shared" si="7"/>
        <v xml:space="preserve">ArmyFLG + </v>
      </c>
    </row>
    <row r="72" spans="1:24" ht="30" customHeight="1" x14ac:dyDescent="0.25">
      <c r="A72" s="1" t="s">
        <v>143</v>
      </c>
      <c r="B72" s="1" t="s">
        <v>144</v>
      </c>
      <c r="C72" s="2" t="s">
        <v>142</v>
      </c>
      <c r="D72" s="12"/>
      <c r="E72" t="s">
        <v>138</v>
      </c>
      <c r="G72" t="str">
        <f t="shared" si="6"/>
        <v/>
      </c>
      <c r="L72" t="s">
        <v>910</v>
      </c>
      <c r="M72" t="s">
        <v>840</v>
      </c>
      <c r="N72" t="str">
        <f t="shared" si="1"/>
        <v xml:space="preserve">'marit2': 'MaritalCD', </v>
      </c>
      <c r="O72" t="str">
        <f t="shared" si="2"/>
        <v xml:space="preserve">'marit2', </v>
      </c>
      <c r="P72" t="str">
        <f t="shared" si="3"/>
        <v>lCD</v>
      </c>
      <c r="V72" t="s">
        <v>942</v>
      </c>
      <c r="W72" t="s">
        <v>870</v>
      </c>
      <c r="X72" t="str">
        <f t="shared" si="7"/>
        <v xml:space="preserve">NightsInHospNBR + </v>
      </c>
    </row>
    <row r="73" spans="1:24" ht="30" customHeight="1" x14ac:dyDescent="0.25">
      <c r="A73" s="1" t="s">
        <v>145</v>
      </c>
      <c r="B73" s="1" t="s">
        <v>146</v>
      </c>
      <c r="C73" s="2" t="s">
        <v>147</v>
      </c>
      <c r="D73" s="12"/>
      <c r="E73" t="s">
        <v>138</v>
      </c>
      <c r="G73" t="str">
        <f t="shared" si="6"/>
        <v/>
      </c>
      <c r="L73" t="s">
        <v>911</v>
      </c>
      <c r="M73" t="s">
        <v>851</v>
      </c>
      <c r="N73" t="str">
        <f t="shared" si="1"/>
        <v xml:space="preserve">'numcig': 'NumCigCD', </v>
      </c>
      <c r="O73" t="str">
        <f t="shared" si="2"/>
        <v xml:space="preserve">'numcig', </v>
      </c>
      <c r="P73" t="str">
        <f t="shared" si="3"/>
        <v>gCD</v>
      </c>
      <c r="V73" t="s">
        <v>943</v>
      </c>
      <c r="W73" t="s">
        <v>972</v>
      </c>
      <c r="X73" t="str">
        <f t="shared" si="7"/>
        <v xml:space="preserve">PatientHospitalizedFLG + </v>
      </c>
    </row>
    <row r="74" spans="1:24" ht="30" customHeight="1" x14ac:dyDescent="0.25">
      <c r="A74" s="9" t="s">
        <v>148</v>
      </c>
      <c r="B74" s="1" t="s">
        <v>149</v>
      </c>
      <c r="C74" s="2" t="s">
        <v>147</v>
      </c>
      <c r="D74" s="12"/>
      <c r="E74" t="s">
        <v>138</v>
      </c>
      <c r="F74">
        <v>1</v>
      </c>
      <c r="G74" t="str">
        <f t="shared" si="6"/>
        <v>ASTCUR</v>
      </c>
      <c r="H74" t="s">
        <v>843</v>
      </c>
      <c r="L74" t="s">
        <v>912</v>
      </c>
      <c r="M74" t="s">
        <v>839</v>
      </c>
      <c r="N74" t="str">
        <f t="shared" si="1"/>
        <v xml:space="preserve">'ombsrr_p1': 'RaceCD', </v>
      </c>
      <c r="O74" t="str">
        <f t="shared" si="2"/>
        <v xml:space="preserve">'ombsrr_p1', </v>
      </c>
      <c r="P74" t="str">
        <f t="shared" si="3"/>
        <v>eCD</v>
      </c>
      <c r="V74" t="s">
        <v>944</v>
      </c>
      <c r="W74" t="s">
        <v>865</v>
      </c>
      <c r="X74" t="str">
        <f t="shared" si="7"/>
        <v xml:space="preserve">BornUSFLG + </v>
      </c>
    </row>
    <row r="75" spans="1:24" ht="30" customHeight="1" x14ac:dyDescent="0.25">
      <c r="A75" s="3" t="s">
        <v>150</v>
      </c>
      <c r="B75" s="1" t="s">
        <v>151</v>
      </c>
      <c r="C75" s="4" t="s">
        <v>152</v>
      </c>
      <c r="D75" s="13"/>
      <c r="E75" t="s">
        <v>138</v>
      </c>
      <c r="G75" t="str">
        <f t="shared" si="6"/>
        <v/>
      </c>
      <c r="L75" t="s">
        <v>913</v>
      </c>
      <c r="M75" t="s">
        <v>875</v>
      </c>
      <c r="N75" t="str">
        <f t="shared" si="1"/>
        <v xml:space="preserve">'povll_aca': 'PovertyLevelCD', </v>
      </c>
      <c r="O75" t="str">
        <f t="shared" si="2"/>
        <v xml:space="preserve">'povll_aca', </v>
      </c>
      <c r="P75" t="str">
        <f t="shared" si="3"/>
        <v>lCD</v>
      </c>
      <c r="V75" t="s">
        <v>945</v>
      </c>
      <c r="W75" t="s">
        <v>866</v>
      </c>
      <c r="X75" t="str">
        <f t="shared" si="7"/>
        <v xml:space="preserve">EducationCD + </v>
      </c>
    </row>
    <row r="76" spans="1:24" ht="30" customHeight="1" x14ac:dyDescent="0.25">
      <c r="A76" s="3" t="s">
        <v>153</v>
      </c>
      <c r="B76" s="1" t="s">
        <v>154</v>
      </c>
      <c r="C76" s="4" t="s">
        <v>152</v>
      </c>
      <c r="D76" s="13"/>
      <c r="E76" t="s">
        <v>138</v>
      </c>
      <c r="G76" t="str">
        <f t="shared" si="6"/>
        <v/>
      </c>
      <c r="L76" t="s">
        <v>914</v>
      </c>
      <c r="M76" t="s">
        <v>850</v>
      </c>
      <c r="N76" t="str">
        <f t="shared" si="1"/>
        <v xml:space="preserve">'smoking': 'SmokingCD', </v>
      </c>
      <c r="O76" t="str">
        <f t="shared" si="2"/>
        <v xml:space="preserve">'smoking', </v>
      </c>
      <c r="P76" t="str">
        <f t="shared" si="3"/>
        <v>gCD</v>
      </c>
      <c r="V76" t="s">
        <v>946</v>
      </c>
      <c r="W76" t="s">
        <v>973</v>
      </c>
      <c r="X76" t="str">
        <f t="shared" si="7"/>
        <v xml:space="preserve">NervousFLG + </v>
      </c>
    </row>
    <row r="77" spans="1:24" ht="30" customHeight="1" x14ac:dyDescent="0.25">
      <c r="A77" s="3" t="s">
        <v>155</v>
      </c>
      <c r="B77" s="1" t="s">
        <v>156</v>
      </c>
      <c r="C77" s="4" t="s">
        <v>157</v>
      </c>
      <c r="D77" s="13"/>
      <c r="E77" t="s">
        <v>138</v>
      </c>
      <c r="G77" t="str">
        <f t="shared" si="6"/>
        <v/>
      </c>
      <c r="L77" t="s">
        <v>915</v>
      </c>
      <c r="M77" t="s">
        <v>837</v>
      </c>
      <c r="N77" t="str">
        <f t="shared" si="1"/>
        <v xml:space="preserve">'srage_p1': 'AgeRangeCD', </v>
      </c>
      <c r="O77" t="str">
        <f t="shared" si="2"/>
        <v xml:space="preserve">'srage_p1', </v>
      </c>
      <c r="P77" t="str">
        <f t="shared" si="3"/>
        <v>eCD</v>
      </c>
      <c r="V77" t="s">
        <v>947</v>
      </c>
      <c r="W77" t="s">
        <v>874</v>
      </c>
      <c r="X77" t="str">
        <f t="shared" si="7"/>
        <v xml:space="preserve">IncomeNBR + </v>
      </c>
    </row>
    <row r="78" spans="1:24" ht="30" customHeight="1" x14ac:dyDescent="0.25">
      <c r="A78" s="1" t="s">
        <v>158</v>
      </c>
      <c r="B78" s="1" t="s">
        <v>159</v>
      </c>
      <c r="C78" s="2" t="s">
        <v>157</v>
      </c>
      <c r="D78" s="12"/>
      <c r="E78" t="s">
        <v>138</v>
      </c>
      <c r="G78" t="str">
        <f t="shared" si="6"/>
        <v/>
      </c>
      <c r="L78" t="s">
        <v>916</v>
      </c>
      <c r="M78" t="s">
        <v>838</v>
      </c>
      <c r="N78" t="str">
        <f t="shared" si="1"/>
        <v xml:space="preserve">'srsex': 'SexCD', </v>
      </c>
      <c r="O78" t="str">
        <f t="shared" si="2"/>
        <v xml:space="preserve">'srsex', </v>
      </c>
      <c r="P78" t="str">
        <f t="shared" si="3"/>
        <v>xCD</v>
      </c>
      <c r="V78" t="s">
        <v>948</v>
      </c>
      <c r="W78" t="s">
        <v>876</v>
      </c>
      <c r="X78" t="str">
        <f t="shared" si="7"/>
        <v xml:space="preserve">HousingCD + </v>
      </c>
    </row>
    <row r="79" spans="1:24" ht="30" customHeight="1" x14ac:dyDescent="0.25">
      <c r="A79" s="3" t="s">
        <v>160</v>
      </c>
      <c r="B79" s="1" t="s">
        <v>161</v>
      </c>
      <c r="C79" s="4" t="s">
        <v>162</v>
      </c>
      <c r="D79" s="13"/>
      <c r="E79" t="s">
        <v>138</v>
      </c>
      <c r="G79" t="str">
        <f t="shared" si="6"/>
        <v/>
      </c>
      <c r="L79" t="s">
        <v>917</v>
      </c>
      <c r="M79" t="s">
        <v>836</v>
      </c>
      <c r="N79" t="str">
        <f t="shared" si="1"/>
        <v xml:space="preserve">'srtenr': 'OwnOrRentCD', </v>
      </c>
      <c r="O79" t="str">
        <f t="shared" si="2"/>
        <v xml:space="preserve">'srtenr', </v>
      </c>
      <c r="P79" t="str">
        <f t="shared" si="3"/>
        <v>tCD</v>
      </c>
      <c r="V79" t="s">
        <v>949</v>
      </c>
      <c r="W79" t="s">
        <v>843</v>
      </c>
      <c r="X79" t="str">
        <f t="shared" si="7"/>
        <v xml:space="preserve">CurrentAsthmaFLG + </v>
      </c>
    </row>
    <row r="80" spans="1:24" ht="30" customHeight="1" x14ac:dyDescent="0.25">
      <c r="A80" s="3" t="s">
        <v>163</v>
      </c>
      <c r="B80" s="1" t="s">
        <v>164</v>
      </c>
      <c r="C80" s="4" t="s">
        <v>162</v>
      </c>
      <c r="D80" s="13"/>
      <c r="E80" t="s">
        <v>138</v>
      </c>
      <c r="G80" t="str">
        <f t="shared" si="6"/>
        <v/>
      </c>
      <c r="L80" t="s">
        <v>918</v>
      </c>
      <c r="M80" t="s">
        <v>877</v>
      </c>
      <c r="N80" t="str">
        <f t="shared" si="1"/>
        <v xml:space="preserve">'ur_clrt2': 'RuralCD', </v>
      </c>
      <c r="O80" t="str">
        <f t="shared" si="2"/>
        <v xml:space="preserve">'ur_clrt2', </v>
      </c>
      <c r="P80" t="str">
        <f t="shared" si="3"/>
        <v>lCD</v>
      </c>
      <c r="V80" t="s">
        <v>950</v>
      </c>
      <c r="W80" t="s">
        <v>852</v>
      </c>
      <c r="X80" t="str">
        <f t="shared" si="7"/>
        <v xml:space="preserve">BingeCD + </v>
      </c>
    </row>
    <row r="81" spans="1:24" ht="30" customHeight="1" x14ac:dyDescent="0.25">
      <c r="A81" s="3" t="s">
        <v>165</v>
      </c>
      <c r="B81" s="1" t="s">
        <v>166</v>
      </c>
      <c r="C81" s="4" t="s">
        <v>167</v>
      </c>
      <c r="D81" s="13"/>
      <c r="E81" t="s">
        <v>138</v>
      </c>
      <c r="G81" t="str">
        <f t="shared" si="6"/>
        <v/>
      </c>
      <c r="L81" t="s">
        <v>919</v>
      </c>
      <c r="M81" t="s">
        <v>871</v>
      </c>
      <c r="N81" t="str">
        <f t="shared" si="1"/>
        <v xml:space="preserve">'usual': 'AccessFLG', </v>
      </c>
      <c r="O81" t="str">
        <f t="shared" si="2"/>
        <v xml:space="preserve">'usual', </v>
      </c>
      <c r="P81" t="str">
        <f t="shared" si="3"/>
        <v>FLG</v>
      </c>
      <c r="V81" t="s">
        <v>951</v>
      </c>
      <c r="W81" t="s">
        <v>858</v>
      </c>
      <c r="X81" t="str">
        <f t="shared" si="7"/>
        <v xml:space="preserve">BMINBR + </v>
      </c>
    </row>
    <row r="82" spans="1:24" ht="30" customHeight="1" x14ac:dyDescent="0.25">
      <c r="A82" s="3" t="s">
        <v>168</v>
      </c>
      <c r="B82" s="1" t="s">
        <v>169</v>
      </c>
      <c r="C82" s="4" t="s">
        <v>167</v>
      </c>
      <c r="D82" s="13"/>
      <c r="E82" t="s">
        <v>138</v>
      </c>
      <c r="G82" t="str">
        <f t="shared" si="6"/>
        <v/>
      </c>
      <c r="L82" t="s">
        <v>920</v>
      </c>
      <c r="M82" t="s">
        <v>857</v>
      </c>
      <c r="N82" t="str">
        <f t="shared" si="1"/>
        <v xml:space="preserve">'wghtp_p': 'WeightNBR', </v>
      </c>
      <c r="O82" t="str">
        <f t="shared" si="2"/>
        <v xml:space="preserve">'wghtp_p', </v>
      </c>
      <c r="P82" t="str">
        <f t="shared" si="3"/>
        <v>NBR</v>
      </c>
      <c r="V82" t="s">
        <v>952</v>
      </c>
      <c r="W82" t="s">
        <v>974</v>
      </c>
      <c r="X82" t="str">
        <f t="shared" si="7"/>
        <v xml:space="preserve">DisabledFLG + </v>
      </c>
    </row>
    <row r="83" spans="1:24" ht="30" customHeight="1" x14ac:dyDescent="0.25">
      <c r="A83" s="1" t="s">
        <v>170</v>
      </c>
      <c r="B83" s="1" t="s">
        <v>171</v>
      </c>
      <c r="C83" s="2" t="s">
        <v>172</v>
      </c>
      <c r="D83" s="12"/>
      <c r="E83" t="s">
        <v>138</v>
      </c>
      <c r="G83" t="str">
        <f t="shared" si="6"/>
        <v/>
      </c>
      <c r="L83" t="s">
        <v>921</v>
      </c>
      <c r="M83" t="s">
        <v>868</v>
      </c>
      <c r="N83" t="str">
        <f t="shared" si="1"/>
        <v xml:space="preserve">'wrkst_p1': 'WorkingStatusCD', </v>
      </c>
      <c r="O83" t="str">
        <f t="shared" si="2"/>
        <v xml:space="preserve">'wrkst_p1', </v>
      </c>
      <c r="P83" t="str">
        <f t="shared" si="3"/>
        <v>sCD</v>
      </c>
      <c r="V83" t="s">
        <v>953</v>
      </c>
      <c r="W83" t="s">
        <v>975</v>
      </c>
      <c r="X83" t="str">
        <f t="shared" si="7"/>
        <v xml:space="preserve">ERVisitsFLG + </v>
      </c>
    </row>
    <row r="84" spans="1:24" ht="30" customHeight="1" x14ac:dyDescent="0.25">
      <c r="A84" s="1" t="s">
        <v>173</v>
      </c>
      <c r="B84" s="1" t="s">
        <v>174</v>
      </c>
      <c r="C84" s="2" t="s">
        <v>172</v>
      </c>
      <c r="D84" s="12"/>
      <c r="E84" t="s">
        <v>138</v>
      </c>
      <c r="G84" t="str">
        <f t="shared" si="6"/>
        <v/>
      </c>
      <c r="L84" t="s">
        <v>878</v>
      </c>
      <c r="V84" t="s">
        <v>954</v>
      </c>
      <c r="W84" t="s">
        <v>856</v>
      </c>
      <c r="X84" t="str">
        <f t="shared" si="7"/>
        <v xml:space="preserve">HeightNBR + </v>
      </c>
    </row>
    <row r="85" spans="1:24" ht="30" customHeight="1" x14ac:dyDescent="0.25">
      <c r="A85" s="3" t="s">
        <v>175</v>
      </c>
      <c r="B85" s="1" t="s">
        <v>176</v>
      </c>
      <c r="C85" s="4" t="s">
        <v>177</v>
      </c>
      <c r="D85" s="13"/>
      <c r="E85" t="s">
        <v>138</v>
      </c>
      <c r="G85" t="str">
        <f t="shared" si="6"/>
        <v/>
      </c>
      <c r="L85" t="s">
        <v>878</v>
      </c>
      <c r="V85" t="s">
        <v>955</v>
      </c>
      <c r="W85" t="s">
        <v>835</v>
      </c>
      <c r="X85" t="str">
        <f t="shared" si="7"/>
        <v xml:space="preserve">HouseHoldSizeNBR + </v>
      </c>
    </row>
    <row r="86" spans="1:24" ht="30" customHeight="1" x14ac:dyDescent="0.25">
      <c r="A86" s="9" t="s">
        <v>178</v>
      </c>
      <c r="B86" s="1" t="s">
        <v>179</v>
      </c>
      <c r="C86" s="2" t="s">
        <v>177</v>
      </c>
      <c r="D86" s="12"/>
      <c r="E86" t="s">
        <v>138</v>
      </c>
      <c r="F86">
        <v>1</v>
      </c>
      <c r="G86" t="str">
        <f t="shared" si="6"/>
        <v>AB22</v>
      </c>
      <c r="H86" t="s">
        <v>844</v>
      </c>
      <c r="L86" t="s">
        <v>878</v>
      </c>
      <c r="V86" t="s">
        <v>956</v>
      </c>
      <c r="W86" t="s">
        <v>976</v>
      </c>
      <c r="X86" t="str">
        <f t="shared" si="7"/>
        <v xml:space="preserve">InsuranceFLG + </v>
      </c>
    </row>
    <row r="87" spans="1:24" ht="30" customHeight="1" x14ac:dyDescent="0.25">
      <c r="A87" s="1" t="s">
        <v>180</v>
      </c>
      <c r="B87" s="1" t="s">
        <v>181</v>
      </c>
      <c r="C87" s="2" t="s">
        <v>182</v>
      </c>
      <c r="D87" s="12"/>
      <c r="E87" t="s">
        <v>138</v>
      </c>
      <c r="G87" t="str">
        <f t="shared" si="6"/>
        <v/>
      </c>
      <c r="L87" t="s">
        <v>878</v>
      </c>
      <c r="V87" t="s">
        <v>957</v>
      </c>
      <c r="W87" t="s">
        <v>840</v>
      </c>
      <c r="X87" t="str">
        <f t="shared" si="7"/>
        <v xml:space="preserve">MaritalCD + </v>
      </c>
    </row>
    <row r="88" spans="1:24" ht="30" customHeight="1" x14ac:dyDescent="0.25">
      <c r="A88" s="1" t="s">
        <v>183</v>
      </c>
      <c r="B88" s="1" t="s">
        <v>184</v>
      </c>
      <c r="C88" s="2" t="s">
        <v>182</v>
      </c>
      <c r="D88" s="12"/>
      <c r="E88" t="s">
        <v>138</v>
      </c>
      <c r="G88" t="str">
        <f t="shared" si="6"/>
        <v/>
      </c>
      <c r="L88" t="s">
        <v>878</v>
      </c>
      <c r="V88" t="s">
        <v>958</v>
      </c>
      <c r="W88" t="s">
        <v>851</v>
      </c>
      <c r="X88" t="str">
        <f t="shared" si="7"/>
        <v xml:space="preserve">NumCigCD + </v>
      </c>
    </row>
    <row r="89" spans="1:24" ht="30" customHeight="1" x14ac:dyDescent="0.25">
      <c r="A89" s="3" t="s">
        <v>185</v>
      </c>
      <c r="B89" s="1" t="s">
        <v>186</v>
      </c>
      <c r="C89" s="4" t="s">
        <v>187</v>
      </c>
      <c r="D89" s="13"/>
      <c r="E89" t="s">
        <v>138</v>
      </c>
      <c r="G89" t="str">
        <f t="shared" si="6"/>
        <v/>
      </c>
      <c r="L89" t="s">
        <v>878</v>
      </c>
      <c r="V89" t="s">
        <v>959</v>
      </c>
      <c r="W89" t="s">
        <v>839</v>
      </c>
      <c r="X89" t="str">
        <f t="shared" si="7"/>
        <v xml:space="preserve">RaceCD + </v>
      </c>
    </row>
    <row r="90" spans="1:24" ht="30" customHeight="1" x14ac:dyDescent="0.25">
      <c r="A90" s="1" t="s">
        <v>188</v>
      </c>
      <c r="B90" s="1" t="s">
        <v>189</v>
      </c>
      <c r="C90" s="2" t="s">
        <v>187</v>
      </c>
      <c r="D90" s="12"/>
      <c r="E90" t="s">
        <v>138</v>
      </c>
      <c r="G90" t="str">
        <f t="shared" si="6"/>
        <v/>
      </c>
      <c r="L90" t="s">
        <v>878</v>
      </c>
      <c r="V90" t="s">
        <v>960</v>
      </c>
      <c r="W90" t="s">
        <v>875</v>
      </c>
      <c r="X90" t="str">
        <f t="shared" si="7"/>
        <v xml:space="preserve">PovertyLevelCD + </v>
      </c>
    </row>
    <row r="91" spans="1:24" ht="30" customHeight="1" x14ac:dyDescent="0.25">
      <c r="A91" s="1" t="s">
        <v>190</v>
      </c>
      <c r="B91" s="1" t="s">
        <v>191</v>
      </c>
      <c r="C91" s="2" t="s">
        <v>192</v>
      </c>
      <c r="D91" s="12"/>
      <c r="E91" t="s">
        <v>138</v>
      </c>
      <c r="G91" t="str">
        <f t="shared" si="6"/>
        <v/>
      </c>
      <c r="L91" t="s">
        <v>878</v>
      </c>
      <c r="V91" t="s">
        <v>961</v>
      </c>
      <c r="W91" t="s">
        <v>850</v>
      </c>
      <c r="X91" t="str">
        <f t="shared" si="7"/>
        <v xml:space="preserve">SmokingCD + </v>
      </c>
    </row>
    <row r="92" spans="1:24" ht="30" customHeight="1" x14ac:dyDescent="0.25">
      <c r="A92" s="1" t="s">
        <v>193</v>
      </c>
      <c r="B92" s="1" t="s">
        <v>194</v>
      </c>
      <c r="C92" s="2" t="s">
        <v>192</v>
      </c>
      <c r="D92" s="12"/>
      <c r="E92" t="s">
        <v>138</v>
      </c>
      <c r="G92" t="str">
        <f t="shared" si="6"/>
        <v/>
      </c>
      <c r="L92" t="s">
        <v>878</v>
      </c>
      <c r="V92" t="s">
        <v>962</v>
      </c>
      <c r="W92" t="s">
        <v>977</v>
      </c>
      <c r="X92" t="str">
        <f t="shared" si="7"/>
        <v xml:space="preserve">AgeRangeNBR + </v>
      </c>
    </row>
    <row r="93" spans="1:24" ht="30" customHeight="1" x14ac:dyDescent="0.25">
      <c r="A93" s="3" t="s">
        <v>195</v>
      </c>
      <c r="B93" s="1" t="s">
        <v>196</v>
      </c>
      <c r="C93" s="4" t="s">
        <v>197</v>
      </c>
      <c r="D93" s="13"/>
      <c r="E93" t="s">
        <v>138</v>
      </c>
      <c r="G93" t="str">
        <f t="shared" si="6"/>
        <v/>
      </c>
      <c r="L93" t="s">
        <v>878</v>
      </c>
      <c r="V93" t="s">
        <v>963</v>
      </c>
      <c r="W93" t="s">
        <v>978</v>
      </c>
      <c r="X93" t="str">
        <f t="shared" si="7"/>
        <v xml:space="preserve">SexFLG + </v>
      </c>
    </row>
    <row r="94" spans="1:24" ht="30" customHeight="1" x14ac:dyDescent="0.25">
      <c r="A94" s="3" t="s">
        <v>198</v>
      </c>
      <c r="B94" s="1" t="s">
        <v>199</v>
      </c>
      <c r="C94" s="4" t="s">
        <v>197</v>
      </c>
      <c r="D94" s="13"/>
      <c r="E94" t="s">
        <v>138</v>
      </c>
      <c r="G94" t="str">
        <f t="shared" si="6"/>
        <v/>
      </c>
      <c r="L94" t="s">
        <v>878</v>
      </c>
      <c r="V94" t="s">
        <v>964</v>
      </c>
      <c r="W94" t="s">
        <v>979</v>
      </c>
      <c r="X94" t="str">
        <f t="shared" si="7"/>
        <v xml:space="preserve">OwnFLG + </v>
      </c>
    </row>
    <row r="95" spans="1:24" ht="30" customHeight="1" x14ac:dyDescent="0.25">
      <c r="A95" s="3" t="s">
        <v>200</v>
      </c>
      <c r="B95" s="1" t="s">
        <v>201</v>
      </c>
      <c r="C95" s="4" t="s">
        <v>202</v>
      </c>
      <c r="D95" s="13"/>
      <c r="E95" t="s">
        <v>138</v>
      </c>
      <c r="G95" t="str">
        <f t="shared" si="6"/>
        <v/>
      </c>
      <c r="L95" t="s">
        <v>878</v>
      </c>
      <c r="V95" t="s">
        <v>965</v>
      </c>
      <c r="W95" t="s">
        <v>980</v>
      </c>
      <c r="X95" t="str">
        <f t="shared" si="7"/>
        <v xml:space="preserve">RuralFLG + </v>
      </c>
    </row>
    <row r="96" spans="1:24" ht="30" customHeight="1" x14ac:dyDescent="0.25">
      <c r="A96" s="1" t="s">
        <v>203</v>
      </c>
      <c r="B96" s="1" t="s">
        <v>204</v>
      </c>
      <c r="C96" s="2" t="s">
        <v>202</v>
      </c>
      <c r="D96" s="12"/>
      <c r="E96" t="s">
        <v>138</v>
      </c>
      <c r="G96" t="str">
        <f t="shared" si="6"/>
        <v/>
      </c>
      <c r="L96" t="s">
        <v>878</v>
      </c>
      <c r="V96" t="s">
        <v>966</v>
      </c>
      <c r="W96" t="s">
        <v>981</v>
      </c>
      <c r="X96" t="str">
        <f t="shared" si="7"/>
        <v xml:space="preserve">MedicalCareAccessFLG + </v>
      </c>
    </row>
    <row r="97" spans="1:24" ht="30" customHeight="1" x14ac:dyDescent="0.25">
      <c r="A97" s="1" t="s">
        <v>205</v>
      </c>
      <c r="B97" s="1" t="s">
        <v>206</v>
      </c>
      <c r="C97" s="2" t="s">
        <v>207</v>
      </c>
      <c r="D97" s="12"/>
      <c r="E97" t="s">
        <v>138</v>
      </c>
      <c r="G97" t="str">
        <f t="shared" si="6"/>
        <v/>
      </c>
      <c r="L97" t="s">
        <v>878</v>
      </c>
      <c r="V97" t="s">
        <v>967</v>
      </c>
      <c r="W97" t="s">
        <v>857</v>
      </c>
      <c r="X97" t="str">
        <f t="shared" si="7"/>
        <v xml:space="preserve">WeightNBR + </v>
      </c>
    </row>
    <row r="98" spans="1:24" ht="30" customHeight="1" x14ac:dyDescent="0.25">
      <c r="A98" s="3" t="s">
        <v>208</v>
      </c>
      <c r="B98" s="1" t="s">
        <v>209</v>
      </c>
      <c r="C98" s="4" t="s">
        <v>207</v>
      </c>
      <c r="D98" s="13"/>
      <c r="E98" t="s">
        <v>138</v>
      </c>
      <c r="G98" t="str">
        <f t="shared" si="6"/>
        <v/>
      </c>
      <c r="L98" t="s">
        <v>878</v>
      </c>
      <c r="V98" t="s">
        <v>968</v>
      </c>
      <c r="W98" t="s">
        <v>868</v>
      </c>
      <c r="X98" t="str">
        <f t="shared" si="7"/>
        <v xml:space="preserve">WorkingStatusCD + </v>
      </c>
    </row>
    <row r="99" spans="1:24" ht="30" customHeight="1" x14ac:dyDescent="0.25">
      <c r="A99" s="3" t="s">
        <v>210</v>
      </c>
      <c r="B99" s="1" t="s">
        <v>211</v>
      </c>
      <c r="C99" s="4" t="s">
        <v>212</v>
      </c>
      <c r="D99" s="13"/>
      <c r="E99" t="s">
        <v>138</v>
      </c>
      <c r="G99" t="str">
        <f t="shared" si="6"/>
        <v/>
      </c>
      <c r="L99" t="s">
        <v>878</v>
      </c>
    </row>
    <row r="100" spans="1:24" ht="30" customHeight="1" x14ac:dyDescent="0.25">
      <c r="A100" s="1" t="s">
        <v>213</v>
      </c>
      <c r="B100" s="1" t="s">
        <v>214</v>
      </c>
      <c r="C100" s="2" t="s">
        <v>212</v>
      </c>
      <c r="D100" s="12"/>
      <c r="E100" t="s">
        <v>138</v>
      </c>
      <c r="G100" t="str">
        <f t="shared" si="6"/>
        <v/>
      </c>
      <c r="L100" t="s">
        <v>878</v>
      </c>
    </row>
    <row r="101" spans="1:24" ht="30" customHeight="1" x14ac:dyDescent="0.25">
      <c r="A101" s="1" t="s">
        <v>215</v>
      </c>
      <c r="B101" s="1" t="s">
        <v>216</v>
      </c>
      <c r="C101" s="2" t="s">
        <v>217</v>
      </c>
      <c r="D101" s="12"/>
      <c r="E101" t="s">
        <v>138</v>
      </c>
      <c r="G101" t="str">
        <f t="shared" si="6"/>
        <v/>
      </c>
      <c r="L101" t="s">
        <v>878</v>
      </c>
    </row>
    <row r="102" spans="1:24" ht="30" customHeight="1" x14ac:dyDescent="0.25">
      <c r="A102" s="3" t="s">
        <v>218</v>
      </c>
      <c r="B102" s="1" t="s">
        <v>219</v>
      </c>
      <c r="C102" s="4" t="s">
        <v>217</v>
      </c>
      <c r="D102" s="13"/>
      <c r="E102" t="s">
        <v>138</v>
      </c>
      <c r="G102" t="str">
        <f t="shared" si="6"/>
        <v/>
      </c>
      <c r="L102" t="s">
        <v>878</v>
      </c>
    </row>
    <row r="103" spans="1:24" ht="30" customHeight="1" x14ac:dyDescent="0.25">
      <c r="A103" s="1" t="s">
        <v>220</v>
      </c>
      <c r="B103" s="1" t="s">
        <v>221</v>
      </c>
      <c r="C103" s="2" t="s">
        <v>222</v>
      </c>
      <c r="D103" s="12"/>
      <c r="E103" t="s">
        <v>138</v>
      </c>
      <c r="G103" t="str">
        <f t="shared" si="6"/>
        <v/>
      </c>
      <c r="L103" t="s">
        <v>878</v>
      </c>
    </row>
    <row r="104" spans="1:24" ht="30" customHeight="1" x14ac:dyDescent="0.25">
      <c r="A104" s="9" t="s">
        <v>223</v>
      </c>
      <c r="B104" s="1" t="s">
        <v>224</v>
      </c>
      <c r="C104" s="2" t="s">
        <v>222</v>
      </c>
      <c r="D104" s="12"/>
      <c r="E104" t="s">
        <v>138</v>
      </c>
      <c r="F104">
        <v>1</v>
      </c>
      <c r="G104" t="str">
        <f t="shared" si="6"/>
        <v>AB29</v>
      </c>
      <c r="H104" t="s">
        <v>845</v>
      </c>
      <c r="L104" t="s">
        <v>878</v>
      </c>
    </row>
    <row r="105" spans="1:24" ht="30" customHeight="1" x14ac:dyDescent="0.25">
      <c r="A105" s="18" t="s">
        <v>225</v>
      </c>
      <c r="B105" s="1" t="s">
        <v>226</v>
      </c>
      <c r="C105" s="4" t="s">
        <v>227</v>
      </c>
      <c r="D105" s="13"/>
      <c r="E105" t="s">
        <v>138</v>
      </c>
      <c r="G105" t="str">
        <f t="shared" si="6"/>
        <v/>
      </c>
      <c r="L105" t="s">
        <v>878</v>
      </c>
    </row>
    <row r="106" spans="1:24" ht="30" customHeight="1" x14ac:dyDescent="0.25">
      <c r="A106" s="9" t="s">
        <v>228</v>
      </c>
      <c r="B106" s="1" t="s">
        <v>229</v>
      </c>
      <c r="C106" s="2" t="s">
        <v>227</v>
      </c>
      <c r="D106" s="12"/>
      <c r="E106" t="s">
        <v>138</v>
      </c>
      <c r="F106" s="17">
        <v>1</v>
      </c>
      <c r="G106" t="str">
        <f t="shared" si="6"/>
        <v>AB34</v>
      </c>
      <c r="H106" t="s">
        <v>846</v>
      </c>
      <c r="L106" t="s">
        <v>878</v>
      </c>
    </row>
    <row r="107" spans="1:24" ht="30" customHeight="1" x14ac:dyDescent="0.25">
      <c r="A107" s="1" t="s">
        <v>230</v>
      </c>
      <c r="B107" s="1" t="s">
        <v>231</v>
      </c>
      <c r="C107" s="2" t="s">
        <v>232</v>
      </c>
      <c r="D107" s="12"/>
      <c r="E107" t="s">
        <v>138</v>
      </c>
      <c r="G107" t="str">
        <f t="shared" ref="G107:G170" si="8">IF(F107=1,A107,"")</f>
        <v/>
      </c>
      <c r="L107" t="s">
        <v>878</v>
      </c>
    </row>
    <row r="108" spans="1:24" ht="30" customHeight="1" x14ac:dyDescent="0.25">
      <c r="A108" s="1" t="s">
        <v>233</v>
      </c>
      <c r="B108" s="1" t="s">
        <v>234</v>
      </c>
      <c r="C108" s="2" t="s">
        <v>232</v>
      </c>
      <c r="D108" s="12"/>
      <c r="E108" t="s">
        <v>138</v>
      </c>
      <c r="G108" t="str">
        <f t="shared" si="8"/>
        <v/>
      </c>
      <c r="L108" t="s">
        <v>878</v>
      </c>
    </row>
    <row r="109" spans="1:24" ht="30" customHeight="1" x14ac:dyDescent="0.25">
      <c r="A109" s="3" t="s">
        <v>235</v>
      </c>
      <c r="B109" s="1" t="s">
        <v>236</v>
      </c>
      <c r="C109" s="4" t="s">
        <v>237</v>
      </c>
      <c r="D109" s="13"/>
      <c r="E109" t="s">
        <v>138</v>
      </c>
      <c r="G109" t="str">
        <f t="shared" si="8"/>
        <v/>
      </c>
      <c r="L109" t="s">
        <v>878</v>
      </c>
    </row>
    <row r="110" spans="1:24" ht="30" customHeight="1" x14ac:dyDescent="0.25">
      <c r="A110" s="3" t="s">
        <v>238</v>
      </c>
      <c r="B110" s="1" t="s">
        <v>239</v>
      </c>
      <c r="C110" s="4" t="s">
        <v>237</v>
      </c>
      <c r="D110" s="13"/>
      <c r="E110" t="s">
        <v>138</v>
      </c>
      <c r="G110" t="str">
        <f t="shared" si="8"/>
        <v/>
      </c>
      <c r="L110" t="s">
        <v>878</v>
      </c>
    </row>
    <row r="111" spans="1:24" ht="30" customHeight="1" x14ac:dyDescent="0.25">
      <c r="A111" s="1" t="s">
        <v>240</v>
      </c>
      <c r="B111" s="1" t="s">
        <v>241</v>
      </c>
      <c r="C111" s="2" t="s">
        <v>242</v>
      </c>
      <c r="D111" s="12"/>
      <c r="E111" t="s">
        <v>138</v>
      </c>
      <c r="G111" t="str">
        <f t="shared" si="8"/>
        <v/>
      </c>
      <c r="L111" t="s">
        <v>878</v>
      </c>
    </row>
    <row r="112" spans="1:24" ht="30" customHeight="1" x14ac:dyDescent="0.25">
      <c r="A112" s="1" t="s">
        <v>243</v>
      </c>
      <c r="B112" s="1" t="s">
        <v>244</v>
      </c>
      <c r="C112" s="2" t="s">
        <v>242</v>
      </c>
      <c r="D112" s="12"/>
      <c r="E112" t="s">
        <v>138</v>
      </c>
      <c r="G112" t="str">
        <f t="shared" si="8"/>
        <v/>
      </c>
      <c r="L112" t="s">
        <v>878</v>
      </c>
    </row>
    <row r="113" spans="1:12" ht="30" customHeight="1" x14ac:dyDescent="0.25">
      <c r="A113" s="6" t="s">
        <v>245</v>
      </c>
      <c r="B113" s="7" t="s">
        <v>246</v>
      </c>
      <c r="C113" s="4" t="s">
        <v>247</v>
      </c>
      <c r="D113" s="13"/>
      <c r="E113" t="s">
        <v>138</v>
      </c>
      <c r="G113" t="str">
        <f t="shared" si="8"/>
        <v/>
      </c>
      <c r="L113" t="s">
        <v>878</v>
      </c>
    </row>
    <row r="114" spans="1:12" ht="30" customHeight="1" x14ac:dyDescent="0.25">
      <c r="A114" s="1" t="s">
        <v>252</v>
      </c>
      <c r="B114" s="1" t="s">
        <v>253</v>
      </c>
      <c r="C114" s="2" t="s">
        <v>247</v>
      </c>
      <c r="D114" s="12"/>
      <c r="E114" t="s">
        <v>251</v>
      </c>
      <c r="G114" t="str">
        <f t="shared" si="8"/>
        <v/>
      </c>
      <c r="L114" t="s">
        <v>878</v>
      </c>
    </row>
    <row r="115" spans="1:12" ht="30" customHeight="1" x14ac:dyDescent="0.25">
      <c r="A115" s="1" t="s">
        <v>254</v>
      </c>
      <c r="B115" s="1" t="s">
        <v>255</v>
      </c>
      <c r="C115" s="2" t="s">
        <v>256</v>
      </c>
      <c r="D115" s="12"/>
      <c r="E115" t="s">
        <v>251</v>
      </c>
      <c r="G115" t="str">
        <f t="shared" si="8"/>
        <v/>
      </c>
      <c r="L115" t="s">
        <v>878</v>
      </c>
    </row>
    <row r="116" spans="1:12" ht="30" customHeight="1" x14ac:dyDescent="0.25">
      <c r="A116" s="1" t="s">
        <v>257</v>
      </c>
      <c r="B116" s="1" t="s">
        <v>258</v>
      </c>
      <c r="C116" s="2" t="s">
        <v>256</v>
      </c>
      <c r="D116" s="12"/>
      <c r="E116" t="s">
        <v>251</v>
      </c>
      <c r="G116" t="str">
        <f t="shared" si="8"/>
        <v/>
      </c>
      <c r="L116" t="s">
        <v>878</v>
      </c>
    </row>
    <row r="117" spans="1:12" ht="30" customHeight="1" x14ac:dyDescent="0.25">
      <c r="A117" s="9" t="s">
        <v>259</v>
      </c>
      <c r="B117" s="1" t="s">
        <v>260</v>
      </c>
      <c r="C117" s="2" t="s">
        <v>261</v>
      </c>
      <c r="D117" s="12"/>
      <c r="E117" t="s">
        <v>251</v>
      </c>
      <c r="F117">
        <v>1</v>
      </c>
      <c r="G117" t="str">
        <f t="shared" si="8"/>
        <v>AD42W</v>
      </c>
      <c r="H117" t="s">
        <v>847</v>
      </c>
      <c r="L117" t="s">
        <v>878</v>
      </c>
    </row>
    <row r="118" spans="1:12" ht="30" customHeight="1" x14ac:dyDescent="0.25">
      <c r="A118" s="9" t="s">
        <v>262</v>
      </c>
      <c r="B118" s="1" t="s">
        <v>263</v>
      </c>
      <c r="C118" s="2" t="s">
        <v>261</v>
      </c>
      <c r="D118" s="12"/>
      <c r="E118" t="s">
        <v>251</v>
      </c>
      <c r="F118">
        <v>1</v>
      </c>
      <c r="G118" t="str">
        <f t="shared" si="8"/>
        <v>AC11</v>
      </c>
      <c r="H118" t="s">
        <v>848</v>
      </c>
      <c r="L118" t="s">
        <v>878</v>
      </c>
    </row>
    <row r="119" spans="1:12" ht="30" customHeight="1" x14ac:dyDescent="0.25">
      <c r="A119" s="1" t="s">
        <v>264</v>
      </c>
      <c r="B119" s="1" t="s">
        <v>265</v>
      </c>
      <c r="C119" s="2" t="s">
        <v>266</v>
      </c>
      <c r="D119" s="12"/>
      <c r="E119" t="s">
        <v>251</v>
      </c>
      <c r="G119" t="str">
        <f t="shared" si="8"/>
        <v/>
      </c>
      <c r="L119" t="s">
        <v>878</v>
      </c>
    </row>
    <row r="120" spans="1:12" ht="30" customHeight="1" x14ac:dyDescent="0.25">
      <c r="A120" s="1" t="s">
        <v>267</v>
      </c>
      <c r="B120" s="1" t="s">
        <v>268</v>
      </c>
      <c r="C120" s="2" t="s">
        <v>266</v>
      </c>
      <c r="D120" s="12"/>
      <c r="E120" t="s">
        <v>251</v>
      </c>
      <c r="G120" t="str">
        <f t="shared" si="8"/>
        <v/>
      </c>
      <c r="L120" t="s">
        <v>878</v>
      </c>
    </row>
    <row r="121" spans="1:12" ht="30" customHeight="1" x14ac:dyDescent="0.25">
      <c r="A121" s="9" t="s">
        <v>269</v>
      </c>
      <c r="B121" s="1" t="s">
        <v>270</v>
      </c>
      <c r="C121" s="2" t="s">
        <v>271</v>
      </c>
      <c r="D121" s="12"/>
      <c r="E121" t="s">
        <v>251</v>
      </c>
      <c r="F121">
        <v>1</v>
      </c>
      <c r="G121" t="str">
        <f t="shared" si="8"/>
        <v>AC31_P1</v>
      </c>
      <c r="H121" t="s">
        <v>849</v>
      </c>
      <c r="L121" t="s">
        <v>878</v>
      </c>
    </row>
    <row r="122" spans="1:12" ht="30" customHeight="1" x14ac:dyDescent="0.25">
      <c r="A122" s="1" t="s">
        <v>272</v>
      </c>
      <c r="B122" s="1" t="s">
        <v>273</v>
      </c>
      <c r="C122" s="2" t="s">
        <v>271</v>
      </c>
      <c r="D122" s="12"/>
      <c r="E122" t="s">
        <v>251</v>
      </c>
      <c r="G122" t="str">
        <f t="shared" si="8"/>
        <v/>
      </c>
      <c r="L122" t="s">
        <v>878</v>
      </c>
    </row>
    <row r="123" spans="1:12" ht="30" customHeight="1" x14ac:dyDescent="0.25">
      <c r="A123" s="1" t="s">
        <v>274</v>
      </c>
      <c r="B123" s="1" t="s">
        <v>275</v>
      </c>
      <c r="C123" s="2" t="s">
        <v>276</v>
      </c>
      <c r="D123" s="12"/>
      <c r="E123" t="s">
        <v>251</v>
      </c>
      <c r="G123" t="str">
        <f t="shared" si="8"/>
        <v/>
      </c>
      <c r="L123" t="s">
        <v>878</v>
      </c>
    </row>
    <row r="124" spans="1:12" ht="30" customHeight="1" x14ac:dyDescent="0.25">
      <c r="A124" s="1" t="s">
        <v>277</v>
      </c>
      <c r="B124" s="1" t="s">
        <v>278</v>
      </c>
      <c r="C124" s="2" t="s">
        <v>276</v>
      </c>
      <c r="D124" s="12"/>
      <c r="E124" t="s">
        <v>251</v>
      </c>
      <c r="G124" t="str">
        <f t="shared" si="8"/>
        <v/>
      </c>
      <c r="L124" t="s">
        <v>878</v>
      </c>
    </row>
    <row r="125" spans="1:12" ht="30" customHeight="1" x14ac:dyDescent="0.25">
      <c r="A125" s="3" t="s">
        <v>248</v>
      </c>
      <c r="B125" s="1" t="s">
        <v>279</v>
      </c>
      <c r="C125" s="4" t="s">
        <v>5</v>
      </c>
      <c r="D125" s="13"/>
      <c r="E125" t="s">
        <v>251</v>
      </c>
      <c r="G125" t="str">
        <f t="shared" si="8"/>
        <v/>
      </c>
      <c r="L125" t="s">
        <v>878</v>
      </c>
    </row>
    <row r="126" spans="1:12" ht="30" customHeight="1" x14ac:dyDescent="0.25">
      <c r="A126" s="1" t="s">
        <v>3</v>
      </c>
      <c r="B126" s="1" t="s">
        <v>4</v>
      </c>
      <c r="C126" s="2" t="s">
        <v>5</v>
      </c>
      <c r="D126" s="12"/>
      <c r="E126" t="s">
        <v>251</v>
      </c>
      <c r="G126" t="str">
        <f t="shared" si="8"/>
        <v/>
      </c>
      <c r="L126" t="s">
        <v>878</v>
      </c>
    </row>
    <row r="127" spans="1:12" ht="30" customHeight="1" x14ac:dyDescent="0.25">
      <c r="A127" s="9" t="s">
        <v>6</v>
      </c>
      <c r="B127" s="1" t="s">
        <v>7</v>
      </c>
      <c r="C127" s="2" t="s">
        <v>8</v>
      </c>
      <c r="D127" s="12"/>
      <c r="E127" t="s">
        <v>251</v>
      </c>
      <c r="F127">
        <v>1</v>
      </c>
      <c r="G127" t="str">
        <f t="shared" si="8"/>
        <v>SMOKING</v>
      </c>
      <c r="H127" t="s">
        <v>850</v>
      </c>
      <c r="L127" t="s">
        <v>878</v>
      </c>
    </row>
    <row r="128" spans="1:12" ht="30" customHeight="1" x14ac:dyDescent="0.25">
      <c r="A128" s="9" t="s">
        <v>280</v>
      </c>
      <c r="B128" s="1" t="s">
        <v>281</v>
      </c>
      <c r="C128" s="2" t="s">
        <v>8</v>
      </c>
      <c r="D128" s="12"/>
      <c r="E128" t="s">
        <v>251</v>
      </c>
      <c r="F128">
        <v>1</v>
      </c>
      <c r="G128" t="str">
        <f t="shared" si="8"/>
        <v>NUMCIG</v>
      </c>
      <c r="H128" t="s">
        <v>851</v>
      </c>
      <c r="L128" t="s">
        <v>878</v>
      </c>
    </row>
    <row r="129" spans="1:12" ht="30" customHeight="1" x14ac:dyDescent="0.25">
      <c r="A129" s="1" t="s">
        <v>282</v>
      </c>
      <c r="B129" s="1" t="s">
        <v>283</v>
      </c>
      <c r="C129" s="2" t="s">
        <v>284</v>
      </c>
      <c r="D129" s="12"/>
      <c r="E129" t="s">
        <v>251</v>
      </c>
      <c r="G129" t="str">
        <f t="shared" si="8"/>
        <v/>
      </c>
      <c r="L129" t="s">
        <v>878</v>
      </c>
    </row>
    <row r="130" spans="1:12" ht="30" customHeight="1" x14ac:dyDescent="0.25">
      <c r="A130" s="1" t="s">
        <v>285</v>
      </c>
      <c r="B130" s="1" t="s">
        <v>286</v>
      </c>
      <c r="C130" s="2" t="s">
        <v>284</v>
      </c>
      <c r="D130" s="12"/>
      <c r="E130" t="s">
        <v>251</v>
      </c>
      <c r="G130" t="str">
        <f t="shared" si="8"/>
        <v/>
      </c>
      <c r="L130" t="s">
        <v>878</v>
      </c>
    </row>
    <row r="131" spans="1:12" ht="30" customHeight="1" x14ac:dyDescent="0.25">
      <c r="A131" s="1" t="s">
        <v>287</v>
      </c>
      <c r="B131" s="1" t="s">
        <v>288</v>
      </c>
      <c r="C131" s="2" t="s">
        <v>289</v>
      </c>
      <c r="D131" s="12"/>
      <c r="E131" t="s">
        <v>251</v>
      </c>
      <c r="G131" t="str">
        <f t="shared" si="8"/>
        <v/>
      </c>
      <c r="L131" t="s">
        <v>878</v>
      </c>
    </row>
    <row r="132" spans="1:12" ht="30" customHeight="1" x14ac:dyDescent="0.25">
      <c r="A132" s="18" t="s">
        <v>249</v>
      </c>
      <c r="B132" s="1" t="s">
        <v>290</v>
      </c>
      <c r="C132" s="4" t="s">
        <v>291</v>
      </c>
      <c r="D132" s="13"/>
      <c r="E132" t="s">
        <v>251</v>
      </c>
      <c r="F132">
        <v>1</v>
      </c>
      <c r="G132" t="str">
        <f t="shared" si="8"/>
        <v>BINGE12</v>
      </c>
      <c r="H132" t="s">
        <v>852</v>
      </c>
      <c r="L132" t="s">
        <v>878</v>
      </c>
    </row>
    <row r="133" spans="1:12" ht="30" customHeight="1" x14ac:dyDescent="0.25">
      <c r="A133" s="15" t="s">
        <v>292</v>
      </c>
      <c r="B133" s="1" t="s">
        <v>293</v>
      </c>
      <c r="C133" s="2" t="s">
        <v>291</v>
      </c>
      <c r="D133" s="12"/>
      <c r="E133" t="s">
        <v>251</v>
      </c>
      <c r="G133" t="str">
        <f t="shared" si="8"/>
        <v/>
      </c>
      <c r="L133" t="s">
        <v>878</v>
      </c>
    </row>
    <row r="134" spans="1:12" ht="30" customHeight="1" x14ac:dyDescent="0.25">
      <c r="A134" s="15" t="s">
        <v>294</v>
      </c>
      <c r="B134" s="1" t="s">
        <v>295</v>
      </c>
      <c r="C134" s="2" t="s">
        <v>296</v>
      </c>
      <c r="D134" s="12"/>
      <c r="E134" t="s">
        <v>251</v>
      </c>
      <c r="G134" t="str">
        <f t="shared" si="8"/>
        <v/>
      </c>
      <c r="L134" t="s">
        <v>878</v>
      </c>
    </row>
    <row r="135" spans="1:12" ht="30" customHeight="1" x14ac:dyDescent="0.25">
      <c r="A135" s="1" t="s">
        <v>297</v>
      </c>
      <c r="B135" s="1" t="s">
        <v>298</v>
      </c>
      <c r="C135" s="2" t="s">
        <v>296</v>
      </c>
      <c r="D135" s="12"/>
      <c r="E135" t="s">
        <v>251</v>
      </c>
      <c r="G135" t="str">
        <f t="shared" si="8"/>
        <v/>
      </c>
      <c r="L135" t="s">
        <v>878</v>
      </c>
    </row>
    <row r="136" spans="1:12" ht="30" customHeight="1" x14ac:dyDescent="0.25">
      <c r="A136" s="9" t="s">
        <v>299</v>
      </c>
      <c r="B136" s="1" t="s">
        <v>300</v>
      </c>
      <c r="C136" s="2" t="s">
        <v>301</v>
      </c>
      <c r="D136" s="12"/>
      <c r="E136" t="s">
        <v>251</v>
      </c>
      <c r="F136">
        <v>1</v>
      </c>
      <c r="G136" t="str">
        <f t="shared" si="8"/>
        <v>AC46</v>
      </c>
      <c r="H136" t="s">
        <v>854</v>
      </c>
      <c r="L136" t="s">
        <v>878</v>
      </c>
    </row>
    <row r="137" spans="1:12" ht="30" customHeight="1" x14ac:dyDescent="0.25">
      <c r="A137" s="9" t="s">
        <v>302</v>
      </c>
      <c r="B137" s="1" t="s">
        <v>303</v>
      </c>
      <c r="C137" s="2" t="s">
        <v>301</v>
      </c>
      <c r="D137" s="12"/>
      <c r="E137" t="s">
        <v>251</v>
      </c>
      <c r="F137">
        <v>1</v>
      </c>
      <c r="G137" t="str">
        <f t="shared" si="8"/>
        <v>AC47_P1</v>
      </c>
      <c r="H137" t="s">
        <v>853</v>
      </c>
      <c r="L137" t="s">
        <v>878</v>
      </c>
    </row>
    <row r="138" spans="1:12" ht="30" customHeight="1" x14ac:dyDescent="0.25">
      <c r="A138" s="18" t="s">
        <v>250</v>
      </c>
      <c r="B138" s="1" t="s">
        <v>304</v>
      </c>
      <c r="C138" s="4" t="s">
        <v>305</v>
      </c>
      <c r="D138" s="13"/>
      <c r="E138" t="s">
        <v>251</v>
      </c>
      <c r="F138">
        <v>1</v>
      </c>
      <c r="G138" t="str">
        <f t="shared" si="8"/>
        <v>AC48_P1</v>
      </c>
      <c r="H138" t="s">
        <v>855</v>
      </c>
      <c r="L138" t="s">
        <v>878</v>
      </c>
    </row>
    <row r="139" spans="1:12" ht="30" customHeight="1" x14ac:dyDescent="0.25">
      <c r="A139" s="1" t="s">
        <v>306</v>
      </c>
      <c r="B139" s="1" t="s">
        <v>307</v>
      </c>
      <c r="C139" s="2" t="s">
        <v>305</v>
      </c>
      <c r="D139" s="12"/>
      <c r="E139" t="s">
        <v>251</v>
      </c>
      <c r="G139" t="str">
        <f t="shared" si="8"/>
        <v/>
      </c>
      <c r="L139" t="s">
        <v>878</v>
      </c>
    </row>
    <row r="140" spans="1:12" ht="30" customHeight="1" x14ac:dyDescent="0.25">
      <c r="A140" s="1" t="s">
        <v>308</v>
      </c>
      <c r="B140" s="1" t="s">
        <v>309</v>
      </c>
      <c r="C140" s="2" t="s">
        <v>310</v>
      </c>
      <c r="D140" s="12"/>
      <c r="E140" t="s">
        <v>251</v>
      </c>
      <c r="G140" t="str">
        <f t="shared" si="8"/>
        <v/>
      </c>
      <c r="L140" t="s">
        <v>878</v>
      </c>
    </row>
    <row r="141" spans="1:12" ht="30" customHeight="1" x14ac:dyDescent="0.25">
      <c r="A141" s="9" t="s">
        <v>312</v>
      </c>
      <c r="B141" s="1" t="s">
        <v>313</v>
      </c>
      <c r="C141" s="2" t="s">
        <v>310</v>
      </c>
      <c r="D141" s="12"/>
      <c r="E141" t="s">
        <v>311</v>
      </c>
      <c r="F141">
        <v>1</v>
      </c>
      <c r="G141" t="str">
        <f t="shared" si="8"/>
        <v>HGHTI_P</v>
      </c>
      <c r="H141" t="s">
        <v>856</v>
      </c>
      <c r="L141" t="s">
        <v>878</v>
      </c>
    </row>
    <row r="142" spans="1:12" ht="30" customHeight="1" x14ac:dyDescent="0.25">
      <c r="A142" s="1" t="s">
        <v>314</v>
      </c>
      <c r="B142" s="1" t="s">
        <v>315</v>
      </c>
      <c r="C142" s="2" t="s">
        <v>316</v>
      </c>
      <c r="D142" s="12"/>
      <c r="E142" t="s">
        <v>311</v>
      </c>
      <c r="G142" t="str">
        <f t="shared" si="8"/>
        <v/>
      </c>
      <c r="L142" t="s">
        <v>878</v>
      </c>
    </row>
    <row r="143" spans="1:12" ht="30" customHeight="1" x14ac:dyDescent="0.25">
      <c r="A143" s="1" t="s">
        <v>317</v>
      </c>
      <c r="B143" s="1" t="s">
        <v>318</v>
      </c>
      <c r="C143" s="2" t="s">
        <v>316</v>
      </c>
      <c r="D143" s="12"/>
      <c r="E143" t="s">
        <v>311</v>
      </c>
      <c r="G143" t="str">
        <f t="shared" si="8"/>
        <v/>
      </c>
      <c r="L143" t="s">
        <v>878</v>
      </c>
    </row>
    <row r="144" spans="1:12" ht="30" customHeight="1" x14ac:dyDescent="0.25">
      <c r="A144" s="1" t="s">
        <v>86</v>
      </c>
      <c r="B144" s="1" t="s">
        <v>87</v>
      </c>
      <c r="C144" s="2" t="s">
        <v>88</v>
      </c>
      <c r="D144" s="12"/>
      <c r="E144" t="s">
        <v>311</v>
      </c>
      <c r="G144" t="str">
        <f t="shared" si="8"/>
        <v/>
      </c>
      <c r="L144" t="s">
        <v>878</v>
      </c>
    </row>
    <row r="145" spans="1:12" ht="30" customHeight="1" x14ac:dyDescent="0.25">
      <c r="A145" s="1" t="s">
        <v>89</v>
      </c>
      <c r="B145" s="1" t="s">
        <v>90</v>
      </c>
      <c r="C145" s="2" t="s">
        <v>88</v>
      </c>
      <c r="D145" s="12"/>
      <c r="E145" t="s">
        <v>311</v>
      </c>
      <c r="G145" t="str">
        <f t="shared" si="8"/>
        <v/>
      </c>
      <c r="L145" t="s">
        <v>878</v>
      </c>
    </row>
    <row r="146" spans="1:12" ht="30" customHeight="1" x14ac:dyDescent="0.25">
      <c r="A146" s="9" t="s">
        <v>91</v>
      </c>
      <c r="B146" s="1" t="s">
        <v>92</v>
      </c>
      <c r="C146" s="2" t="s">
        <v>93</v>
      </c>
      <c r="D146" s="12"/>
      <c r="E146" t="s">
        <v>311</v>
      </c>
      <c r="F146">
        <v>1</v>
      </c>
      <c r="G146" t="str">
        <f t="shared" si="8"/>
        <v>WGHTP_P</v>
      </c>
      <c r="H146" t="s">
        <v>857</v>
      </c>
      <c r="L146" t="s">
        <v>878</v>
      </c>
    </row>
    <row r="147" spans="1:12" ht="30" customHeight="1" x14ac:dyDescent="0.25">
      <c r="A147" s="9" t="s">
        <v>319</v>
      </c>
      <c r="B147" s="1" t="s">
        <v>320</v>
      </c>
      <c r="C147" s="2" t="s">
        <v>93</v>
      </c>
      <c r="D147" s="12"/>
      <c r="E147" t="s">
        <v>311</v>
      </c>
      <c r="F147">
        <v>1</v>
      </c>
      <c r="G147" t="str">
        <f t="shared" si="8"/>
        <v>AD50</v>
      </c>
      <c r="H147" t="s">
        <v>860</v>
      </c>
      <c r="L147" t="s">
        <v>878</v>
      </c>
    </row>
    <row r="148" spans="1:12" ht="30" customHeight="1" x14ac:dyDescent="0.25">
      <c r="A148" s="9" t="s">
        <v>321</v>
      </c>
      <c r="B148" s="1" t="s">
        <v>322</v>
      </c>
      <c r="C148" s="2" t="s">
        <v>323</v>
      </c>
      <c r="D148" s="12"/>
      <c r="E148" t="s">
        <v>311</v>
      </c>
      <c r="F148">
        <v>1</v>
      </c>
      <c r="G148" t="str">
        <f t="shared" si="8"/>
        <v>BMI_P</v>
      </c>
      <c r="H148" t="s">
        <v>858</v>
      </c>
      <c r="L148" t="s">
        <v>878</v>
      </c>
    </row>
    <row r="149" spans="1:12" ht="30" customHeight="1" x14ac:dyDescent="0.25">
      <c r="A149" s="1" t="s">
        <v>324</v>
      </c>
      <c r="B149" s="1" t="s">
        <v>325</v>
      </c>
      <c r="C149" s="2" t="s">
        <v>323</v>
      </c>
      <c r="D149" s="12"/>
      <c r="E149" t="s">
        <v>311</v>
      </c>
      <c r="G149" t="str">
        <f t="shared" si="8"/>
        <v/>
      </c>
      <c r="L149" t="s">
        <v>878</v>
      </c>
    </row>
    <row r="150" spans="1:12" ht="30" customHeight="1" x14ac:dyDescent="0.25">
      <c r="A150" s="1" t="s">
        <v>326</v>
      </c>
      <c r="B150" s="1" t="s">
        <v>327</v>
      </c>
      <c r="C150" s="2" t="s">
        <v>328</v>
      </c>
      <c r="D150" s="12"/>
      <c r="E150" t="s">
        <v>311</v>
      </c>
      <c r="G150" t="str">
        <f t="shared" si="8"/>
        <v/>
      </c>
      <c r="L150" t="s">
        <v>878</v>
      </c>
    </row>
    <row r="151" spans="1:12" ht="30" customHeight="1" x14ac:dyDescent="0.25">
      <c r="A151" s="9" t="s">
        <v>329</v>
      </c>
      <c r="B151" s="1" t="s">
        <v>330</v>
      </c>
      <c r="C151" s="2" t="s">
        <v>328</v>
      </c>
      <c r="D151" s="12"/>
      <c r="E151" t="s">
        <v>311</v>
      </c>
      <c r="F151">
        <v>1</v>
      </c>
      <c r="G151" t="str">
        <f t="shared" si="8"/>
        <v>AD57</v>
      </c>
      <c r="H151" t="s">
        <v>859</v>
      </c>
      <c r="L151" t="s">
        <v>878</v>
      </c>
    </row>
    <row r="152" spans="1:12" ht="30" customHeight="1" x14ac:dyDescent="0.25">
      <c r="A152" s="9" t="s">
        <v>331</v>
      </c>
      <c r="B152" s="1" t="s">
        <v>332</v>
      </c>
      <c r="C152" s="2" t="s">
        <v>328</v>
      </c>
      <c r="D152" s="12"/>
      <c r="E152" t="s">
        <v>311</v>
      </c>
      <c r="F152">
        <v>1</v>
      </c>
      <c r="G152" t="str">
        <f t="shared" si="8"/>
        <v>AD51</v>
      </c>
      <c r="H152" t="s">
        <v>861</v>
      </c>
      <c r="L152" t="s">
        <v>878</v>
      </c>
    </row>
    <row r="153" spans="1:12" ht="27" x14ac:dyDescent="0.25">
      <c r="A153" s="9" t="s">
        <v>333</v>
      </c>
      <c r="B153" s="1" t="s">
        <v>334</v>
      </c>
      <c r="C153" s="2" t="s">
        <v>335</v>
      </c>
      <c r="D153" s="12"/>
      <c r="E153" t="s">
        <v>311</v>
      </c>
      <c r="G153" t="str">
        <f t="shared" si="8"/>
        <v/>
      </c>
      <c r="L153" t="s">
        <v>878</v>
      </c>
    </row>
    <row r="154" spans="1:12" ht="27" x14ac:dyDescent="0.25">
      <c r="A154" s="9" t="s">
        <v>336</v>
      </c>
      <c r="B154" s="1" t="s">
        <v>337</v>
      </c>
      <c r="C154" s="2" t="s">
        <v>335</v>
      </c>
      <c r="D154" s="12"/>
      <c r="E154" t="s">
        <v>311</v>
      </c>
      <c r="G154" t="str">
        <f t="shared" si="8"/>
        <v/>
      </c>
      <c r="L154" t="s">
        <v>878</v>
      </c>
    </row>
    <row r="155" spans="1:12" x14ac:dyDescent="0.25">
      <c r="A155" s="15" t="s">
        <v>338</v>
      </c>
      <c r="B155" s="1" t="s">
        <v>339</v>
      </c>
      <c r="C155" s="2" t="s">
        <v>335</v>
      </c>
      <c r="D155" s="12"/>
      <c r="E155" t="s">
        <v>311</v>
      </c>
      <c r="G155" t="str">
        <f t="shared" si="8"/>
        <v/>
      </c>
      <c r="L155" t="s">
        <v>878</v>
      </c>
    </row>
    <row r="156" spans="1:12" ht="27" x14ac:dyDescent="0.25">
      <c r="A156" s="9" t="s">
        <v>340</v>
      </c>
      <c r="B156" s="1" t="s">
        <v>341</v>
      </c>
      <c r="C156" s="2" t="s">
        <v>342</v>
      </c>
      <c r="D156" s="12"/>
      <c r="E156" t="s">
        <v>311</v>
      </c>
      <c r="F156">
        <v>1</v>
      </c>
      <c r="G156" t="str">
        <f t="shared" si="8"/>
        <v>DISABLE</v>
      </c>
      <c r="H156" t="s">
        <v>862</v>
      </c>
      <c r="L156" t="s">
        <v>878</v>
      </c>
    </row>
    <row r="157" spans="1:12" ht="27" x14ac:dyDescent="0.25">
      <c r="A157" s="1" t="s">
        <v>343</v>
      </c>
      <c r="B157" s="1" t="s">
        <v>344</v>
      </c>
      <c r="C157" s="2" t="s">
        <v>342</v>
      </c>
      <c r="D157" s="12"/>
      <c r="E157" t="s">
        <v>311</v>
      </c>
      <c r="G157" t="str">
        <f t="shared" si="8"/>
        <v/>
      </c>
      <c r="L157" t="s">
        <v>878</v>
      </c>
    </row>
    <row r="158" spans="1:12" ht="27" x14ac:dyDescent="0.25">
      <c r="A158" s="1" t="s">
        <v>345</v>
      </c>
      <c r="B158" s="1" t="s">
        <v>346</v>
      </c>
      <c r="C158" s="2" t="s">
        <v>347</v>
      </c>
      <c r="D158" s="12"/>
      <c r="E158" t="s">
        <v>311</v>
      </c>
      <c r="G158" t="str">
        <f t="shared" si="8"/>
        <v/>
      </c>
      <c r="L158" t="s">
        <v>878</v>
      </c>
    </row>
    <row r="159" spans="1:12" ht="40.5" x14ac:dyDescent="0.25">
      <c r="A159" s="3" t="s">
        <v>348</v>
      </c>
      <c r="B159" s="1" t="s">
        <v>349</v>
      </c>
      <c r="C159" s="4" t="s">
        <v>347</v>
      </c>
      <c r="D159" s="13"/>
      <c r="E159" t="s">
        <v>311</v>
      </c>
      <c r="G159" t="str">
        <f t="shared" si="8"/>
        <v/>
      </c>
      <c r="L159" t="s">
        <v>878</v>
      </c>
    </row>
    <row r="160" spans="1:12" ht="27" x14ac:dyDescent="0.25">
      <c r="A160" s="3" t="s">
        <v>350</v>
      </c>
      <c r="B160" s="1" t="s">
        <v>351</v>
      </c>
      <c r="C160" s="4" t="s">
        <v>352</v>
      </c>
      <c r="D160" s="13"/>
      <c r="E160" t="s">
        <v>311</v>
      </c>
      <c r="G160" t="str">
        <f t="shared" si="8"/>
        <v/>
      </c>
      <c r="L160" t="s">
        <v>878</v>
      </c>
    </row>
    <row r="161" spans="1:12" ht="27" x14ac:dyDescent="0.25">
      <c r="A161" s="1" t="s">
        <v>353</v>
      </c>
      <c r="B161" s="1" t="s">
        <v>344</v>
      </c>
      <c r="C161" s="2" t="s">
        <v>352</v>
      </c>
      <c r="D161" s="12"/>
      <c r="E161" t="s">
        <v>311</v>
      </c>
      <c r="G161" t="str">
        <f t="shared" si="8"/>
        <v/>
      </c>
      <c r="L161" t="s">
        <v>878</v>
      </c>
    </row>
    <row r="162" spans="1:12" ht="27" x14ac:dyDescent="0.25">
      <c r="A162" s="1" t="s">
        <v>354</v>
      </c>
      <c r="B162" s="1" t="s">
        <v>355</v>
      </c>
      <c r="C162" s="2" t="s">
        <v>356</v>
      </c>
      <c r="D162" s="12"/>
      <c r="E162" t="s">
        <v>311</v>
      </c>
      <c r="G162" t="str">
        <f t="shared" si="8"/>
        <v/>
      </c>
      <c r="L162" t="s">
        <v>878</v>
      </c>
    </row>
    <row r="163" spans="1:12" ht="27" x14ac:dyDescent="0.25">
      <c r="A163" s="1" t="s">
        <v>357</v>
      </c>
      <c r="B163" s="1" t="s">
        <v>358</v>
      </c>
      <c r="C163" s="2" t="s">
        <v>356</v>
      </c>
      <c r="D163" s="12"/>
      <c r="E163" t="s">
        <v>311</v>
      </c>
      <c r="G163" t="str">
        <f t="shared" si="8"/>
        <v/>
      </c>
      <c r="L163" t="s">
        <v>878</v>
      </c>
    </row>
    <row r="164" spans="1:12" x14ac:dyDescent="0.25">
      <c r="A164" s="9" t="s">
        <v>359</v>
      </c>
      <c r="B164" s="1" t="s">
        <v>360</v>
      </c>
      <c r="C164" s="2" t="s">
        <v>361</v>
      </c>
      <c r="D164" s="12"/>
      <c r="E164" t="s">
        <v>311</v>
      </c>
      <c r="F164">
        <v>1</v>
      </c>
      <c r="G164" t="str">
        <f t="shared" si="8"/>
        <v>AE30</v>
      </c>
      <c r="H164" t="s">
        <v>863</v>
      </c>
      <c r="L164" t="s">
        <v>878</v>
      </c>
    </row>
    <row r="165" spans="1:12" x14ac:dyDescent="0.25">
      <c r="A165" s="9" t="s">
        <v>830</v>
      </c>
      <c r="B165" s="2" t="s">
        <v>831</v>
      </c>
      <c r="C165" s="2"/>
      <c r="D165" s="12"/>
      <c r="E165" t="s">
        <v>832</v>
      </c>
      <c r="F165">
        <v>1</v>
      </c>
      <c r="G165" t="str">
        <f t="shared" si="8"/>
        <v>AJ29</v>
      </c>
      <c r="H165" t="s">
        <v>864</v>
      </c>
      <c r="L165" t="s">
        <v>878</v>
      </c>
    </row>
    <row r="166" spans="1:12" ht="27" x14ac:dyDescent="0.25">
      <c r="A166" s="1" t="s">
        <v>363</v>
      </c>
      <c r="B166" s="2" t="s">
        <v>364</v>
      </c>
      <c r="C166" s="2" t="s">
        <v>362</v>
      </c>
      <c r="D166" s="12"/>
      <c r="E166" t="s">
        <v>311</v>
      </c>
      <c r="G166" t="str">
        <f t="shared" si="8"/>
        <v/>
      </c>
      <c r="L166" t="s">
        <v>878</v>
      </c>
    </row>
    <row r="167" spans="1:12" x14ac:dyDescent="0.25">
      <c r="A167" s="9" t="s">
        <v>365</v>
      </c>
      <c r="B167" s="2" t="s">
        <v>366</v>
      </c>
      <c r="C167" s="2" t="s">
        <v>362</v>
      </c>
      <c r="D167" s="12"/>
      <c r="E167" t="s">
        <v>311</v>
      </c>
      <c r="F167">
        <v>1</v>
      </c>
      <c r="G167" t="str">
        <f t="shared" si="8"/>
        <v>AH33NEW</v>
      </c>
      <c r="H167" t="s">
        <v>865</v>
      </c>
      <c r="L167" t="s">
        <v>878</v>
      </c>
    </row>
    <row r="168" spans="1:12" x14ac:dyDescent="0.25">
      <c r="A168" s="1" t="s">
        <v>371</v>
      </c>
      <c r="B168" s="1" t="s">
        <v>372</v>
      </c>
      <c r="C168" s="2" t="s">
        <v>373</v>
      </c>
      <c r="D168" s="12"/>
      <c r="E168" t="s">
        <v>311</v>
      </c>
      <c r="G168" t="str">
        <f t="shared" si="8"/>
        <v/>
      </c>
      <c r="L168" t="s">
        <v>878</v>
      </c>
    </row>
    <row r="169" spans="1:12" x14ac:dyDescent="0.25">
      <c r="A169" s="1" t="s">
        <v>374</v>
      </c>
      <c r="B169" s="1" t="s">
        <v>375</v>
      </c>
      <c r="C169" s="2" t="s">
        <v>373</v>
      </c>
      <c r="D169" s="12"/>
      <c r="E169" t="s">
        <v>311</v>
      </c>
      <c r="G169" t="str">
        <f t="shared" si="8"/>
        <v/>
      </c>
      <c r="L169" t="s">
        <v>878</v>
      </c>
    </row>
    <row r="170" spans="1:12" ht="27" x14ac:dyDescent="0.25">
      <c r="A170" s="1" t="s">
        <v>376</v>
      </c>
      <c r="B170" s="1" t="s">
        <v>377</v>
      </c>
      <c r="C170" s="2" t="s">
        <v>378</v>
      </c>
      <c r="D170" s="12"/>
      <c r="E170" t="s">
        <v>311</v>
      </c>
      <c r="G170" t="str">
        <f t="shared" si="8"/>
        <v/>
      </c>
      <c r="L170" t="s">
        <v>878</v>
      </c>
    </row>
    <row r="171" spans="1:12" x14ac:dyDescent="0.25">
      <c r="A171" s="1" t="s">
        <v>379</v>
      </c>
      <c r="B171" s="1" t="s">
        <v>380</v>
      </c>
      <c r="C171" s="2" t="s">
        <v>381</v>
      </c>
      <c r="D171" s="12"/>
      <c r="E171" t="s">
        <v>311</v>
      </c>
      <c r="G171" t="str">
        <f t="shared" ref="G171:G234" si="9">IF(F171=1,A171,"")</f>
        <v/>
      </c>
      <c r="L171" t="s">
        <v>878</v>
      </c>
    </row>
    <row r="172" spans="1:12" ht="27" x14ac:dyDescent="0.25">
      <c r="A172" s="1" t="s">
        <v>382</v>
      </c>
      <c r="B172" s="1" t="s">
        <v>383</v>
      </c>
      <c r="C172" s="2" t="s">
        <v>381</v>
      </c>
      <c r="D172" s="12"/>
      <c r="E172" t="s">
        <v>311</v>
      </c>
      <c r="G172" t="str">
        <f t="shared" si="9"/>
        <v/>
      </c>
      <c r="L172" t="s">
        <v>878</v>
      </c>
    </row>
    <row r="173" spans="1:12" x14ac:dyDescent="0.25">
      <c r="A173" s="1" t="s">
        <v>12</v>
      </c>
      <c r="B173" s="1" t="s">
        <v>13</v>
      </c>
      <c r="C173" s="2" t="s">
        <v>14</v>
      </c>
      <c r="D173" s="12"/>
      <c r="E173" t="s">
        <v>311</v>
      </c>
      <c r="G173" t="str">
        <f t="shared" si="9"/>
        <v/>
      </c>
      <c r="L173" t="s">
        <v>878</v>
      </c>
    </row>
    <row r="174" spans="1:12" x14ac:dyDescent="0.25">
      <c r="A174" s="1" t="s">
        <v>384</v>
      </c>
      <c r="B174" s="1" t="s">
        <v>385</v>
      </c>
      <c r="C174" s="2" t="s">
        <v>14</v>
      </c>
      <c r="D174" s="12"/>
      <c r="E174" t="s">
        <v>311</v>
      </c>
      <c r="G174" t="str">
        <f t="shared" si="9"/>
        <v/>
      </c>
      <c r="L174" t="s">
        <v>878</v>
      </c>
    </row>
    <row r="175" spans="1:12" ht="27" x14ac:dyDescent="0.25">
      <c r="A175" s="1" t="s">
        <v>100</v>
      </c>
      <c r="B175" s="1" t="s">
        <v>101</v>
      </c>
      <c r="C175" s="2" t="s">
        <v>102</v>
      </c>
      <c r="D175" s="12"/>
      <c r="E175" t="s">
        <v>311</v>
      </c>
      <c r="G175" t="str">
        <f t="shared" si="9"/>
        <v/>
      </c>
      <c r="L175" t="s">
        <v>878</v>
      </c>
    </row>
    <row r="176" spans="1:12" x14ac:dyDescent="0.25">
      <c r="A176" s="1" t="s">
        <v>386</v>
      </c>
      <c r="B176" s="1" t="s">
        <v>387</v>
      </c>
      <c r="C176" s="2" t="s">
        <v>102</v>
      </c>
      <c r="D176" s="12"/>
      <c r="E176" t="s">
        <v>311</v>
      </c>
      <c r="G176" t="str">
        <f t="shared" si="9"/>
        <v/>
      </c>
      <c r="L176" t="s">
        <v>878</v>
      </c>
    </row>
    <row r="177" spans="1:12" x14ac:dyDescent="0.25">
      <c r="A177" s="1" t="s">
        <v>388</v>
      </c>
      <c r="B177" s="1" t="s">
        <v>389</v>
      </c>
      <c r="C177" s="2" t="s">
        <v>390</v>
      </c>
      <c r="D177" s="12"/>
      <c r="E177" t="s">
        <v>311</v>
      </c>
      <c r="G177" t="str">
        <f t="shared" si="9"/>
        <v/>
      </c>
      <c r="L177" t="s">
        <v>878</v>
      </c>
    </row>
    <row r="178" spans="1:12" x14ac:dyDescent="0.25">
      <c r="A178" s="1" t="s">
        <v>391</v>
      </c>
      <c r="B178" s="1" t="s">
        <v>392</v>
      </c>
      <c r="C178" s="2" t="s">
        <v>390</v>
      </c>
      <c r="D178" s="12"/>
      <c r="E178" t="s">
        <v>311</v>
      </c>
      <c r="G178" t="str">
        <f t="shared" si="9"/>
        <v/>
      </c>
      <c r="L178" t="s">
        <v>878</v>
      </c>
    </row>
    <row r="179" spans="1:12" ht="27" x14ac:dyDescent="0.25">
      <c r="A179" s="1" t="s">
        <v>393</v>
      </c>
      <c r="B179" s="1" t="s">
        <v>394</v>
      </c>
      <c r="C179" s="2" t="s">
        <v>395</v>
      </c>
      <c r="D179" s="12"/>
      <c r="E179" t="s">
        <v>311</v>
      </c>
      <c r="G179" t="str">
        <f t="shared" si="9"/>
        <v/>
      </c>
      <c r="L179" t="s">
        <v>878</v>
      </c>
    </row>
    <row r="180" spans="1:12" ht="27" x14ac:dyDescent="0.25">
      <c r="A180" s="9" t="s">
        <v>396</v>
      </c>
      <c r="B180" s="1" t="s">
        <v>397</v>
      </c>
      <c r="C180" s="2" t="s">
        <v>395</v>
      </c>
      <c r="D180" s="12"/>
      <c r="E180" t="s">
        <v>311</v>
      </c>
      <c r="F180">
        <v>1</v>
      </c>
      <c r="G180" t="str">
        <f t="shared" si="9"/>
        <v>AHEDC_P1</v>
      </c>
      <c r="H180" t="s">
        <v>866</v>
      </c>
      <c r="L180" t="s">
        <v>878</v>
      </c>
    </row>
    <row r="181" spans="1:12" x14ac:dyDescent="0.25">
      <c r="A181" s="9" t="s">
        <v>398</v>
      </c>
      <c r="B181" s="1" t="s">
        <v>399</v>
      </c>
      <c r="C181" s="2" t="s">
        <v>2</v>
      </c>
      <c r="D181" s="12"/>
      <c r="E181" t="s">
        <v>311</v>
      </c>
      <c r="F181">
        <v>1</v>
      </c>
      <c r="G181" t="str">
        <f t="shared" si="9"/>
        <v>AG22</v>
      </c>
      <c r="H181" t="s">
        <v>867</v>
      </c>
      <c r="L181" t="s">
        <v>878</v>
      </c>
    </row>
    <row r="182" spans="1:12" ht="27" x14ac:dyDescent="0.25">
      <c r="A182" s="1" t="s">
        <v>0</v>
      </c>
      <c r="B182" s="1" t="s">
        <v>1</v>
      </c>
      <c r="C182" s="2" t="s">
        <v>2</v>
      </c>
      <c r="D182" s="12"/>
      <c r="E182" t="s">
        <v>311</v>
      </c>
      <c r="G182" t="str">
        <f t="shared" si="9"/>
        <v/>
      </c>
      <c r="L182" t="s">
        <v>878</v>
      </c>
    </row>
    <row r="183" spans="1:12" x14ac:dyDescent="0.25">
      <c r="A183" s="1" t="s">
        <v>400</v>
      </c>
      <c r="B183" s="1" t="s">
        <v>401</v>
      </c>
      <c r="C183" s="2" t="s">
        <v>99</v>
      </c>
      <c r="D183" s="12"/>
      <c r="E183" t="s">
        <v>311</v>
      </c>
      <c r="G183" t="str">
        <f t="shared" si="9"/>
        <v/>
      </c>
      <c r="L183" t="s">
        <v>878</v>
      </c>
    </row>
    <row r="184" spans="1:12" x14ac:dyDescent="0.25">
      <c r="A184" s="9" t="s">
        <v>97</v>
      </c>
      <c r="B184" s="1" t="s">
        <v>98</v>
      </c>
      <c r="C184" s="2" t="s">
        <v>99</v>
      </c>
      <c r="D184" s="12"/>
      <c r="E184" t="s">
        <v>311</v>
      </c>
      <c r="F184">
        <v>1</v>
      </c>
      <c r="G184" t="str">
        <f t="shared" si="9"/>
        <v>WRKST_P1</v>
      </c>
      <c r="H184" t="s">
        <v>868</v>
      </c>
      <c r="L184" t="s">
        <v>878</v>
      </c>
    </row>
    <row r="185" spans="1:12" x14ac:dyDescent="0.25">
      <c r="A185" s="1" t="s">
        <v>402</v>
      </c>
      <c r="B185" s="1" t="s">
        <v>403</v>
      </c>
      <c r="C185" s="2" t="s">
        <v>404</v>
      </c>
      <c r="D185" s="12"/>
      <c r="E185" t="s">
        <v>311</v>
      </c>
      <c r="G185" t="str">
        <f t="shared" si="9"/>
        <v/>
      </c>
      <c r="L185" t="s">
        <v>878</v>
      </c>
    </row>
    <row r="186" spans="1:12" x14ac:dyDescent="0.25">
      <c r="A186" s="1" t="s">
        <v>405</v>
      </c>
      <c r="B186" s="1" t="s">
        <v>406</v>
      </c>
      <c r="C186" s="2" t="s">
        <v>404</v>
      </c>
      <c r="D186" s="12"/>
      <c r="E186" t="s">
        <v>311</v>
      </c>
      <c r="G186" t="str">
        <f t="shared" si="9"/>
        <v/>
      </c>
      <c r="L186" t="s">
        <v>878</v>
      </c>
    </row>
    <row r="187" spans="1:12" ht="27" x14ac:dyDescent="0.25">
      <c r="A187" s="1" t="s">
        <v>407</v>
      </c>
      <c r="B187" s="1" t="s">
        <v>408</v>
      </c>
      <c r="C187" s="2" t="s">
        <v>409</v>
      </c>
      <c r="D187" s="12"/>
      <c r="E187" t="s">
        <v>311</v>
      </c>
      <c r="G187" t="str">
        <f t="shared" si="9"/>
        <v/>
      </c>
      <c r="L187" t="s">
        <v>878</v>
      </c>
    </row>
    <row r="188" spans="1:12" x14ac:dyDescent="0.25">
      <c r="A188" s="1" t="s">
        <v>410</v>
      </c>
      <c r="B188" s="1" t="s">
        <v>411</v>
      </c>
      <c r="C188" s="2" t="s">
        <v>409</v>
      </c>
      <c r="D188" s="12"/>
      <c r="E188" t="s">
        <v>311</v>
      </c>
      <c r="G188" t="str">
        <f t="shared" si="9"/>
        <v/>
      </c>
      <c r="L188" t="s">
        <v>878</v>
      </c>
    </row>
    <row r="189" spans="1:12" ht="40.5" x14ac:dyDescent="0.25">
      <c r="A189" s="3" t="s">
        <v>367</v>
      </c>
      <c r="B189" s="1" t="s">
        <v>412</v>
      </c>
      <c r="C189" s="4" t="s">
        <v>413</v>
      </c>
      <c r="D189" s="13"/>
      <c r="E189" t="s">
        <v>311</v>
      </c>
      <c r="G189" t="str">
        <f t="shared" si="9"/>
        <v/>
      </c>
      <c r="L189" t="s">
        <v>878</v>
      </c>
    </row>
    <row r="190" spans="1:12" ht="27" x14ac:dyDescent="0.25">
      <c r="A190" s="1" t="s">
        <v>415</v>
      </c>
      <c r="B190" s="1" t="s">
        <v>416</v>
      </c>
      <c r="C190" s="2" t="s">
        <v>413</v>
      </c>
      <c r="D190" s="12"/>
      <c r="E190" t="s">
        <v>414</v>
      </c>
      <c r="G190" t="str">
        <f t="shared" si="9"/>
        <v/>
      </c>
      <c r="L190" t="s">
        <v>878</v>
      </c>
    </row>
    <row r="191" spans="1:12" ht="27" x14ac:dyDescent="0.25">
      <c r="A191" s="1" t="s">
        <v>417</v>
      </c>
      <c r="B191" s="1" t="s">
        <v>418</v>
      </c>
      <c r="C191" s="2" t="s">
        <v>419</v>
      </c>
      <c r="D191" s="12"/>
      <c r="E191" t="s">
        <v>414</v>
      </c>
      <c r="G191" t="str">
        <f t="shared" si="9"/>
        <v/>
      </c>
      <c r="L191" t="s">
        <v>878</v>
      </c>
    </row>
    <row r="192" spans="1:12" x14ac:dyDescent="0.25">
      <c r="A192" s="1" t="s">
        <v>420</v>
      </c>
      <c r="B192" s="1" t="s">
        <v>421</v>
      </c>
      <c r="C192" s="2" t="s">
        <v>422</v>
      </c>
      <c r="D192" s="12"/>
      <c r="E192" t="s">
        <v>414</v>
      </c>
      <c r="G192" t="str">
        <f t="shared" si="9"/>
        <v/>
      </c>
      <c r="L192" t="s">
        <v>878</v>
      </c>
    </row>
    <row r="193" spans="1:12" ht="27" x14ac:dyDescent="0.25">
      <c r="A193" s="3" t="s">
        <v>368</v>
      </c>
      <c r="B193" s="1" t="s">
        <v>423</v>
      </c>
      <c r="C193" s="4" t="s">
        <v>422</v>
      </c>
      <c r="D193" s="13"/>
      <c r="E193" t="s">
        <v>414</v>
      </c>
      <c r="G193" t="str">
        <f t="shared" si="9"/>
        <v/>
      </c>
      <c r="L193" t="s">
        <v>878</v>
      </c>
    </row>
    <row r="194" spans="1:12" ht="27" x14ac:dyDescent="0.25">
      <c r="A194" s="1" t="s">
        <v>424</v>
      </c>
      <c r="B194" s="1" t="s">
        <v>425</v>
      </c>
      <c r="C194" s="2" t="s">
        <v>426</v>
      </c>
      <c r="D194" s="12"/>
      <c r="E194" t="s">
        <v>414</v>
      </c>
      <c r="G194" t="str">
        <f t="shared" si="9"/>
        <v/>
      </c>
      <c r="L194" t="s">
        <v>878</v>
      </c>
    </row>
    <row r="195" spans="1:12" ht="27" x14ac:dyDescent="0.25">
      <c r="A195" s="1" t="s">
        <v>427</v>
      </c>
      <c r="B195" s="1" t="s">
        <v>428</v>
      </c>
      <c r="C195" s="2" t="s">
        <v>426</v>
      </c>
      <c r="D195" s="12"/>
      <c r="E195" t="s">
        <v>414</v>
      </c>
      <c r="G195" t="str">
        <f t="shared" si="9"/>
        <v/>
      </c>
      <c r="L195" t="s">
        <v>878</v>
      </c>
    </row>
    <row r="196" spans="1:12" ht="27" x14ac:dyDescent="0.25">
      <c r="A196" s="1" t="s">
        <v>429</v>
      </c>
      <c r="B196" s="1" t="s">
        <v>430</v>
      </c>
      <c r="C196" s="2" t="s">
        <v>431</v>
      </c>
      <c r="D196" s="12"/>
      <c r="E196" t="s">
        <v>414</v>
      </c>
      <c r="G196" t="str">
        <f t="shared" si="9"/>
        <v/>
      </c>
      <c r="L196" t="s">
        <v>878</v>
      </c>
    </row>
    <row r="197" spans="1:12" ht="27" x14ac:dyDescent="0.25">
      <c r="A197" s="3" t="s">
        <v>369</v>
      </c>
      <c r="B197" s="1" t="s">
        <v>432</v>
      </c>
      <c r="C197" s="4" t="s">
        <v>431</v>
      </c>
      <c r="D197" s="13"/>
      <c r="E197" t="s">
        <v>414</v>
      </c>
      <c r="G197" t="str">
        <f t="shared" si="9"/>
        <v/>
      </c>
      <c r="L197" t="s">
        <v>878</v>
      </c>
    </row>
    <row r="198" spans="1:12" ht="27" x14ac:dyDescent="0.25">
      <c r="A198" s="3" t="s">
        <v>370</v>
      </c>
      <c r="B198" s="1" t="s">
        <v>433</v>
      </c>
      <c r="C198" s="4" t="s">
        <v>434</v>
      </c>
      <c r="D198" s="13"/>
      <c r="E198" t="s">
        <v>414</v>
      </c>
      <c r="G198" t="str">
        <f t="shared" si="9"/>
        <v/>
      </c>
      <c r="L198" t="s">
        <v>878</v>
      </c>
    </row>
    <row r="199" spans="1:12" x14ac:dyDescent="0.25">
      <c r="A199" s="1" t="s">
        <v>435</v>
      </c>
      <c r="B199" s="1" t="s">
        <v>436</v>
      </c>
      <c r="C199" s="2" t="s">
        <v>434</v>
      </c>
      <c r="D199" s="12"/>
      <c r="E199" t="s">
        <v>414</v>
      </c>
      <c r="G199" t="str">
        <f t="shared" si="9"/>
        <v/>
      </c>
      <c r="L199" t="s">
        <v>878</v>
      </c>
    </row>
    <row r="200" spans="1:12" x14ac:dyDescent="0.25">
      <c r="A200" s="16" t="s">
        <v>437</v>
      </c>
      <c r="B200" s="1" t="s">
        <v>438</v>
      </c>
      <c r="C200" s="2" t="s">
        <v>439</v>
      </c>
      <c r="D200" s="12"/>
      <c r="E200" t="s">
        <v>414</v>
      </c>
      <c r="G200" t="str">
        <f t="shared" si="9"/>
        <v/>
      </c>
      <c r="L200" t="s">
        <v>878</v>
      </c>
    </row>
    <row r="201" spans="1:12" x14ac:dyDescent="0.25">
      <c r="A201" s="1" t="s">
        <v>440</v>
      </c>
      <c r="B201" s="1" t="s">
        <v>441</v>
      </c>
      <c r="C201" s="2" t="s">
        <v>439</v>
      </c>
      <c r="D201" s="12"/>
      <c r="E201" t="s">
        <v>414</v>
      </c>
      <c r="G201" t="str">
        <f t="shared" si="9"/>
        <v/>
      </c>
      <c r="L201" t="s">
        <v>878</v>
      </c>
    </row>
    <row r="202" spans="1:12" x14ac:dyDescent="0.25">
      <c r="A202" s="1" t="s">
        <v>442</v>
      </c>
      <c r="B202" s="1" t="s">
        <v>443</v>
      </c>
      <c r="C202" s="2" t="s">
        <v>444</v>
      </c>
      <c r="D202" s="12"/>
      <c r="E202" t="s">
        <v>414</v>
      </c>
      <c r="G202" t="str">
        <f t="shared" si="9"/>
        <v/>
      </c>
      <c r="L202" t="s">
        <v>878</v>
      </c>
    </row>
    <row r="203" spans="1:12" ht="27" x14ac:dyDescent="0.25">
      <c r="A203" s="1" t="s">
        <v>445</v>
      </c>
      <c r="B203" s="1" t="s">
        <v>446</v>
      </c>
      <c r="C203" s="2" t="s">
        <v>444</v>
      </c>
      <c r="D203" s="12"/>
      <c r="E203" t="s">
        <v>414</v>
      </c>
      <c r="G203" t="str">
        <f t="shared" si="9"/>
        <v/>
      </c>
      <c r="L203" t="s">
        <v>878</v>
      </c>
    </row>
    <row r="204" spans="1:12" ht="27" x14ac:dyDescent="0.25">
      <c r="A204" s="3" t="s">
        <v>447</v>
      </c>
      <c r="B204" s="1" t="s">
        <v>448</v>
      </c>
      <c r="C204" s="4" t="s">
        <v>449</v>
      </c>
      <c r="D204" s="13"/>
      <c r="E204" t="s">
        <v>414</v>
      </c>
      <c r="G204" t="str">
        <f t="shared" si="9"/>
        <v/>
      </c>
      <c r="L204" t="s">
        <v>878</v>
      </c>
    </row>
    <row r="205" spans="1:12" ht="27" x14ac:dyDescent="0.25">
      <c r="A205" s="3" t="s">
        <v>450</v>
      </c>
      <c r="B205" s="1" t="s">
        <v>451</v>
      </c>
      <c r="C205" s="4" t="s">
        <v>449</v>
      </c>
      <c r="D205" s="13"/>
      <c r="E205" t="s">
        <v>414</v>
      </c>
      <c r="G205" t="str">
        <f t="shared" si="9"/>
        <v/>
      </c>
      <c r="L205" t="s">
        <v>878</v>
      </c>
    </row>
    <row r="206" spans="1:12" ht="27" x14ac:dyDescent="0.25">
      <c r="A206" s="1" t="s">
        <v>452</v>
      </c>
      <c r="B206" s="1" t="s">
        <v>453</v>
      </c>
      <c r="C206" s="2" t="s">
        <v>454</v>
      </c>
      <c r="D206" s="12"/>
      <c r="E206" t="s">
        <v>414</v>
      </c>
      <c r="G206" t="str">
        <f t="shared" si="9"/>
        <v/>
      </c>
      <c r="L206" t="s">
        <v>878</v>
      </c>
    </row>
    <row r="207" spans="1:12" ht="27" x14ac:dyDescent="0.25">
      <c r="A207" s="1" t="s">
        <v>455</v>
      </c>
      <c r="B207" s="1" t="s">
        <v>453</v>
      </c>
      <c r="C207" s="2" t="s">
        <v>454</v>
      </c>
      <c r="D207" s="12"/>
      <c r="E207" t="s">
        <v>414</v>
      </c>
      <c r="G207" t="str">
        <f t="shared" si="9"/>
        <v/>
      </c>
      <c r="L207" t="s">
        <v>878</v>
      </c>
    </row>
    <row r="208" spans="1:12" ht="27" x14ac:dyDescent="0.25">
      <c r="A208" s="1" t="s">
        <v>459</v>
      </c>
      <c r="B208" s="1" t="s">
        <v>460</v>
      </c>
      <c r="C208" s="2" t="s">
        <v>461</v>
      </c>
      <c r="D208" s="12"/>
      <c r="E208" t="s">
        <v>414</v>
      </c>
      <c r="G208" t="str">
        <f t="shared" si="9"/>
        <v/>
      </c>
      <c r="L208" t="s">
        <v>878</v>
      </c>
    </row>
    <row r="209" spans="1:12" ht="40.5" x14ac:dyDescent="0.25">
      <c r="A209" s="9" t="s">
        <v>462</v>
      </c>
      <c r="B209" s="1" t="s">
        <v>463</v>
      </c>
      <c r="C209" s="2" t="s">
        <v>461</v>
      </c>
      <c r="D209" s="12" t="s">
        <v>833</v>
      </c>
      <c r="E209" t="s">
        <v>414</v>
      </c>
      <c r="G209" t="str">
        <f t="shared" ref="G209" si="10">IF(F209=1,A209,"")</f>
        <v/>
      </c>
      <c r="L209" t="s">
        <v>878</v>
      </c>
    </row>
    <row r="210" spans="1:12" x14ac:dyDescent="0.25">
      <c r="A210" s="1" t="s">
        <v>464</v>
      </c>
      <c r="B210" s="1" t="s">
        <v>465</v>
      </c>
      <c r="C210" s="2" t="s">
        <v>466</v>
      </c>
      <c r="D210" s="12"/>
      <c r="E210" t="s">
        <v>414</v>
      </c>
      <c r="G210" t="str">
        <f t="shared" si="9"/>
        <v/>
      </c>
      <c r="L210" t="s">
        <v>878</v>
      </c>
    </row>
    <row r="211" spans="1:12" x14ac:dyDescent="0.25">
      <c r="A211" s="9" t="s">
        <v>467</v>
      </c>
      <c r="B211" s="1" t="s">
        <v>468</v>
      </c>
      <c r="C211" s="2" t="s">
        <v>466</v>
      </c>
      <c r="D211" s="12"/>
      <c r="E211" t="s">
        <v>414</v>
      </c>
      <c r="G211" t="str">
        <f t="shared" si="9"/>
        <v/>
      </c>
      <c r="L211" t="s">
        <v>878</v>
      </c>
    </row>
    <row r="212" spans="1:12" x14ac:dyDescent="0.25">
      <c r="A212" s="1" t="s">
        <v>469</v>
      </c>
      <c r="B212" s="1" t="s">
        <v>470</v>
      </c>
      <c r="C212" s="2" t="s">
        <v>471</v>
      </c>
      <c r="D212" s="12"/>
      <c r="E212" t="s">
        <v>414</v>
      </c>
      <c r="G212" t="str">
        <f t="shared" si="9"/>
        <v/>
      </c>
      <c r="L212" t="s">
        <v>878</v>
      </c>
    </row>
    <row r="213" spans="1:12" ht="27" x14ac:dyDescent="0.25">
      <c r="A213" s="15" t="s">
        <v>472</v>
      </c>
      <c r="B213" s="1" t="s">
        <v>473</v>
      </c>
      <c r="C213" s="2" t="s">
        <v>471</v>
      </c>
      <c r="D213" s="12"/>
      <c r="E213" t="s">
        <v>414</v>
      </c>
      <c r="G213" t="str">
        <f t="shared" si="9"/>
        <v/>
      </c>
      <c r="L213" t="s">
        <v>878</v>
      </c>
    </row>
    <row r="214" spans="1:12" ht="27" x14ac:dyDescent="0.25">
      <c r="A214" s="1" t="s">
        <v>474</v>
      </c>
      <c r="B214" s="1" t="s">
        <v>475</v>
      </c>
      <c r="C214" s="2" t="s">
        <v>476</v>
      </c>
      <c r="D214" s="12"/>
      <c r="E214" t="s">
        <v>414</v>
      </c>
      <c r="G214" t="str">
        <f t="shared" si="9"/>
        <v/>
      </c>
      <c r="L214" t="s">
        <v>878</v>
      </c>
    </row>
    <row r="215" spans="1:12" ht="27" x14ac:dyDescent="0.25">
      <c r="A215" s="1" t="s">
        <v>477</v>
      </c>
      <c r="B215" s="1" t="s">
        <v>478</v>
      </c>
      <c r="C215" s="2" t="s">
        <v>476</v>
      </c>
      <c r="D215" s="12"/>
      <c r="E215" t="s">
        <v>414</v>
      </c>
      <c r="G215" t="str">
        <f t="shared" si="9"/>
        <v/>
      </c>
      <c r="L215" t="s">
        <v>878</v>
      </c>
    </row>
    <row r="216" spans="1:12" ht="27" x14ac:dyDescent="0.25">
      <c r="A216" s="1" t="s">
        <v>479</v>
      </c>
      <c r="B216" s="1" t="s">
        <v>480</v>
      </c>
      <c r="C216" s="2" t="s">
        <v>481</v>
      </c>
      <c r="D216" s="12"/>
      <c r="E216" t="s">
        <v>414</v>
      </c>
      <c r="G216" t="str">
        <f t="shared" si="9"/>
        <v/>
      </c>
      <c r="L216" t="s">
        <v>878</v>
      </c>
    </row>
    <row r="217" spans="1:12" ht="27" x14ac:dyDescent="0.25">
      <c r="A217" s="1" t="s">
        <v>482</v>
      </c>
      <c r="B217" s="1" t="s">
        <v>483</v>
      </c>
      <c r="C217" s="2" t="s">
        <v>481</v>
      </c>
      <c r="D217" s="12"/>
      <c r="E217" t="s">
        <v>414</v>
      </c>
      <c r="G217" t="str">
        <f t="shared" si="9"/>
        <v/>
      </c>
      <c r="L217" t="s">
        <v>878</v>
      </c>
    </row>
    <row r="218" spans="1:12" x14ac:dyDescent="0.25">
      <c r="A218" s="1" t="s">
        <v>484</v>
      </c>
      <c r="B218" s="1" t="s">
        <v>485</v>
      </c>
      <c r="C218" s="2" t="s">
        <v>486</v>
      </c>
      <c r="D218" s="12"/>
      <c r="E218" t="s">
        <v>414</v>
      </c>
      <c r="G218" t="str">
        <f t="shared" si="9"/>
        <v/>
      </c>
      <c r="L218" t="s">
        <v>878</v>
      </c>
    </row>
    <row r="219" spans="1:12" x14ac:dyDescent="0.25">
      <c r="A219" s="1" t="s">
        <v>487</v>
      </c>
      <c r="B219" s="1" t="s">
        <v>488</v>
      </c>
      <c r="C219" s="2" t="s">
        <v>486</v>
      </c>
      <c r="D219" s="12"/>
      <c r="E219" t="s">
        <v>414</v>
      </c>
      <c r="G219" t="str">
        <f t="shared" si="9"/>
        <v/>
      </c>
      <c r="L219" t="s">
        <v>878</v>
      </c>
    </row>
    <row r="220" spans="1:12" ht="27" x14ac:dyDescent="0.25">
      <c r="A220" s="1" t="s">
        <v>489</v>
      </c>
      <c r="B220" s="1" t="s">
        <v>490</v>
      </c>
      <c r="C220" s="2" t="s">
        <v>491</v>
      </c>
      <c r="D220" s="12"/>
      <c r="E220" t="s">
        <v>414</v>
      </c>
      <c r="G220" t="str">
        <f t="shared" si="9"/>
        <v/>
      </c>
      <c r="L220" t="s">
        <v>878</v>
      </c>
    </row>
    <row r="221" spans="1:12" x14ac:dyDescent="0.25">
      <c r="A221" s="16" t="s">
        <v>492</v>
      </c>
      <c r="B221" s="1" t="s">
        <v>493</v>
      </c>
      <c r="C221" s="2" t="s">
        <v>491</v>
      </c>
      <c r="D221" s="12"/>
      <c r="E221" t="s">
        <v>414</v>
      </c>
      <c r="G221" t="str">
        <f t="shared" si="9"/>
        <v/>
      </c>
      <c r="L221" t="s">
        <v>878</v>
      </c>
    </row>
    <row r="222" spans="1:12" x14ac:dyDescent="0.25">
      <c r="A222" s="1" t="s">
        <v>494</v>
      </c>
      <c r="B222" s="1" t="s">
        <v>495</v>
      </c>
      <c r="C222" s="2" t="s">
        <v>496</v>
      </c>
      <c r="D222" s="12"/>
      <c r="E222" t="s">
        <v>414</v>
      </c>
      <c r="G222" t="str">
        <f t="shared" si="9"/>
        <v/>
      </c>
      <c r="L222" t="s">
        <v>878</v>
      </c>
    </row>
    <row r="223" spans="1:12" x14ac:dyDescent="0.25">
      <c r="A223" s="1" t="s">
        <v>497</v>
      </c>
      <c r="B223" s="1" t="s">
        <v>498</v>
      </c>
      <c r="C223" s="2" t="s">
        <v>496</v>
      </c>
      <c r="D223" s="12"/>
      <c r="E223" t="s">
        <v>414</v>
      </c>
      <c r="G223" t="str">
        <f t="shared" si="9"/>
        <v/>
      </c>
      <c r="L223" t="s">
        <v>878</v>
      </c>
    </row>
    <row r="224" spans="1:12" x14ac:dyDescent="0.25">
      <c r="A224" s="1" t="s">
        <v>499</v>
      </c>
      <c r="B224" s="1" t="s">
        <v>500</v>
      </c>
      <c r="C224" s="2" t="s">
        <v>501</v>
      </c>
      <c r="D224" s="12"/>
      <c r="E224" t="s">
        <v>414</v>
      </c>
      <c r="G224" t="str">
        <f t="shared" si="9"/>
        <v/>
      </c>
      <c r="L224" t="s">
        <v>878</v>
      </c>
    </row>
    <row r="225" spans="1:12" x14ac:dyDescent="0.25">
      <c r="A225" s="1" t="s">
        <v>502</v>
      </c>
      <c r="B225" s="1" t="s">
        <v>503</v>
      </c>
      <c r="C225" s="2" t="s">
        <v>501</v>
      </c>
      <c r="D225" s="12"/>
      <c r="E225" t="s">
        <v>414</v>
      </c>
      <c r="G225" t="str">
        <f t="shared" si="9"/>
        <v/>
      </c>
      <c r="L225" t="s">
        <v>878</v>
      </c>
    </row>
    <row r="226" spans="1:12" ht="27" x14ac:dyDescent="0.25">
      <c r="A226" s="1" t="s">
        <v>504</v>
      </c>
      <c r="B226" s="1" t="s">
        <v>505</v>
      </c>
      <c r="C226" s="2" t="s">
        <v>506</v>
      </c>
      <c r="D226" s="12"/>
      <c r="E226" t="s">
        <v>414</v>
      </c>
      <c r="G226" t="str">
        <f t="shared" si="9"/>
        <v/>
      </c>
      <c r="L226" t="s">
        <v>878</v>
      </c>
    </row>
    <row r="227" spans="1:12" ht="27" x14ac:dyDescent="0.25">
      <c r="A227" s="3" t="s">
        <v>456</v>
      </c>
      <c r="B227" s="1" t="s">
        <v>507</v>
      </c>
      <c r="C227" s="4" t="s">
        <v>506</v>
      </c>
      <c r="D227" s="13"/>
      <c r="E227" t="s">
        <v>414</v>
      </c>
      <c r="G227" t="str">
        <f t="shared" si="9"/>
        <v/>
      </c>
      <c r="L227" t="s">
        <v>878</v>
      </c>
    </row>
    <row r="228" spans="1:12" x14ac:dyDescent="0.25">
      <c r="A228" s="1" t="s">
        <v>508</v>
      </c>
      <c r="B228" s="1" t="s">
        <v>509</v>
      </c>
      <c r="C228" s="2" t="s">
        <v>510</v>
      </c>
      <c r="D228" s="12"/>
      <c r="E228" t="s">
        <v>414</v>
      </c>
      <c r="G228" t="str">
        <f t="shared" si="9"/>
        <v/>
      </c>
      <c r="L228" t="s">
        <v>878</v>
      </c>
    </row>
    <row r="229" spans="1:12" ht="27" x14ac:dyDescent="0.25">
      <c r="A229" s="1" t="s">
        <v>511</v>
      </c>
      <c r="B229" s="1" t="s">
        <v>512</v>
      </c>
      <c r="C229" s="2" t="s">
        <v>510</v>
      </c>
      <c r="D229" s="12"/>
      <c r="E229" t="s">
        <v>414</v>
      </c>
      <c r="G229" t="str">
        <f t="shared" si="9"/>
        <v/>
      </c>
      <c r="L229" t="s">
        <v>878</v>
      </c>
    </row>
    <row r="230" spans="1:12" x14ac:dyDescent="0.25">
      <c r="A230" s="1" t="s">
        <v>513</v>
      </c>
      <c r="B230" s="1" t="s">
        <v>514</v>
      </c>
      <c r="C230" s="2" t="s">
        <v>515</v>
      </c>
      <c r="D230" s="12"/>
      <c r="E230" t="s">
        <v>414</v>
      </c>
      <c r="G230" t="str">
        <f t="shared" si="9"/>
        <v/>
      </c>
      <c r="L230" t="s">
        <v>878</v>
      </c>
    </row>
    <row r="231" spans="1:12" ht="27" x14ac:dyDescent="0.25">
      <c r="A231" s="1" t="s">
        <v>516</v>
      </c>
      <c r="B231" s="1" t="s">
        <v>517</v>
      </c>
      <c r="C231" s="2" t="s">
        <v>515</v>
      </c>
      <c r="D231" s="12"/>
      <c r="E231" t="s">
        <v>414</v>
      </c>
      <c r="G231" t="str">
        <f t="shared" si="9"/>
        <v/>
      </c>
      <c r="L231" t="s">
        <v>878</v>
      </c>
    </row>
    <row r="232" spans="1:12" ht="27" x14ac:dyDescent="0.25">
      <c r="A232" s="3" t="s">
        <v>457</v>
      </c>
      <c r="B232" s="1" t="s">
        <v>518</v>
      </c>
      <c r="C232" s="4" t="s">
        <v>519</v>
      </c>
      <c r="D232" s="13"/>
      <c r="E232" t="s">
        <v>414</v>
      </c>
      <c r="G232" t="str">
        <f t="shared" si="9"/>
        <v/>
      </c>
      <c r="L232" t="s">
        <v>878</v>
      </c>
    </row>
    <row r="233" spans="1:12" ht="27" x14ac:dyDescent="0.25">
      <c r="A233" s="16" t="s">
        <v>520</v>
      </c>
      <c r="B233" s="1" t="s">
        <v>521</v>
      </c>
      <c r="C233" s="2" t="s">
        <v>519</v>
      </c>
      <c r="D233" s="12"/>
      <c r="E233" t="s">
        <v>414</v>
      </c>
      <c r="F233">
        <v>1</v>
      </c>
      <c r="G233" t="str">
        <f t="shared" si="9"/>
        <v>INSTYPE</v>
      </c>
      <c r="H233" t="s">
        <v>869</v>
      </c>
      <c r="L233" t="s">
        <v>878</v>
      </c>
    </row>
    <row r="234" spans="1:12" x14ac:dyDescent="0.25">
      <c r="A234" s="1" t="s">
        <v>56</v>
      </c>
      <c r="B234" s="1" t="s">
        <v>57</v>
      </c>
      <c r="C234" s="2" t="s">
        <v>58</v>
      </c>
      <c r="D234" s="12"/>
      <c r="E234" t="s">
        <v>414</v>
      </c>
      <c r="G234" t="str">
        <f t="shared" si="9"/>
        <v/>
      </c>
      <c r="L234" t="s">
        <v>878</v>
      </c>
    </row>
    <row r="235" spans="1:12" ht="27" x14ac:dyDescent="0.25">
      <c r="A235" s="1" t="s">
        <v>522</v>
      </c>
      <c r="B235" s="1" t="s">
        <v>523</v>
      </c>
      <c r="C235" s="2" t="s">
        <v>58</v>
      </c>
      <c r="D235" s="12"/>
      <c r="E235" t="s">
        <v>414</v>
      </c>
      <c r="G235" t="str">
        <f t="shared" ref="G235:G298" si="11">IF(F235=1,A235,"")</f>
        <v/>
      </c>
      <c r="L235" t="s">
        <v>878</v>
      </c>
    </row>
    <row r="236" spans="1:12" ht="27" x14ac:dyDescent="0.25">
      <c r="A236" s="3" t="s">
        <v>458</v>
      </c>
      <c r="B236" s="1" t="s">
        <v>524</v>
      </c>
      <c r="C236" s="4" t="s">
        <v>525</v>
      </c>
      <c r="D236" s="13"/>
      <c r="E236" t="s">
        <v>414</v>
      </c>
      <c r="G236" t="str">
        <f t="shared" si="11"/>
        <v/>
      </c>
      <c r="L236" t="s">
        <v>878</v>
      </c>
    </row>
    <row r="237" spans="1:12" ht="27" x14ac:dyDescent="0.25">
      <c r="A237" s="1" t="s">
        <v>526</v>
      </c>
      <c r="B237" s="1" t="s">
        <v>527</v>
      </c>
      <c r="C237" s="2" t="s">
        <v>525</v>
      </c>
      <c r="D237" s="12"/>
      <c r="E237" t="s">
        <v>414</v>
      </c>
      <c r="G237" t="str">
        <f t="shared" si="11"/>
        <v/>
      </c>
      <c r="L237" t="s">
        <v>878</v>
      </c>
    </row>
    <row r="238" spans="1:12" x14ac:dyDescent="0.25">
      <c r="A238" s="1" t="s">
        <v>528</v>
      </c>
      <c r="B238" s="1" t="s">
        <v>529</v>
      </c>
      <c r="C238" s="2" t="s">
        <v>530</v>
      </c>
      <c r="D238" s="12"/>
      <c r="E238" t="s">
        <v>414</v>
      </c>
      <c r="G238" t="str">
        <f t="shared" si="11"/>
        <v/>
      </c>
      <c r="L238" t="s">
        <v>878</v>
      </c>
    </row>
    <row r="239" spans="1:12" ht="27" x14ac:dyDescent="0.25">
      <c r="A239" s="1" t="s">
        <v>531</v>
      </c>
      <c r="B239" s="1" t="s">
        <v>532</v>
      </c>
      <c r="C239" s="2" t="s">
        <v>530</v>
      </c>
      <c r="D239" s="12"/>
      <c r="E239" t="s">
        <v>414</v>
      </c>
      <c r="G239" t="str">
        <f t="shared" si="11"/>
        <v/>
      </c>
      <c r="L239" t="s">
        <v>878</v>
      </c>
    </row>
    <row r="240" spans="1:12" ht="40.5" x14ac:dyDescent="0.25">
      <c r="A240" s="9" t="s">
        <v>533</v>
      </c>
      <c r="B240" s="1" t="s">
        <v>534</v>
      </c>
      <c r="C240" s="2" t="s">
        <v>535</v>
      </c>
      <c r="D240" s="12" t="s">
        <v>834</v>
      </c>
      <c r="E240" t="s">
        <v>414</v>
      </c>
      <c r="F240">
        <v>1</v>
      </c>
      <c r="G240" t="str">
        <f t="shared" si="11"/>
        <v>AH102_P1</v>
      </c>
      <c r="H240" t="s">
        <v>870</v>
      </c>
      <c r="L240" t="s">
        <v>878</v>
      </c>
    </row>
    <row r="241" spans="1:12" ht="27" x14ac:dyDescent="0.25">
      <c r="A241" s="1" t="s">
        <v>536</v>
      </c>
      <c r="B241" s="1" t="s">
        <v>537</v>
      </c>
      <c r="C241" s="2" t="s">
        <v>535</v>
      </c>
      <c r="D241" s="12"/>
      <c r="E241" t="s">
        <v>414</v>
      </c>
      <c r="G241" t="str">
        <f t="shared" si="11"/>
        <v/>
      </c>
      <c r="L241" t="s">
        <v>878</v>
      </c>
    </row>
    <row r="242" spans="1:12" ht="27" x14ac:dyDescent="0.25">
      <c r="A242" s="1" t="s">
        <v>538</v>
      </c>
      <c r="B242" s="1" t="s">
        <v>539</v>
      </c>
      <c r="C242" s="2" t="s">
        <v>540</v>
      </c>
      <c r="D242" s="12"/>
      <c r="E242" t="s">
        <v>414</v>
      </c>
      <c r="G242" t="str">
        <f t="shared" si="11"/>
        <v/>
      </c>
      <c r="L242" t="s">
        <v>878</v>
      </c>
    </row>
    <row r="243" spans="1:12" ht="27" x14ac:dyDescent="0.25">
      <c r="A243" s="1" t="s">
        <v>541</v>
      </c>
      <c r="B243" s="1" t="s">
        <v>542</v>
      </c>
      <c r="C243" s="2" t="s">
        <v>540</v>
      </c>
      <c r="D243" s="12"/>
      <c r="E243" t="s">
        <v>414</v>
      </c>
      <c r="G243" t="str">
        <f t="shared" si="11"/>
        <v/>
      </c>
      <c r="L243" t="s">
        <v>878</v>
      </c>
    </row>
    <row r="244" spans="1:12" ht="27" x14ac:dyDescent="0.25">
      <c r="A244" s="3" t="s">
        <v>543</v>
      </c>
      <c r="B244" s="1" t="s">
        <v>544</v>
      </c>
      <c r="C244" s="4" t="s">
        <v>545</v>
      </c>
      <c r="D244" s="13"/>
      <c r="E244" t="s">
        <v>414</v>
      </c>
      <c r="G244" t="str">
        <f t="shared" si="11"/>
        <v/>
      </c>
      <c r="L244" t="s">
        <v>878</v>
      </c>
    </row>
    <row r="245" spans="1:12" ht="27" x14ac:dyDescent="0.25">
      <c r="A245" s="3" t="s">
        <v>546</v>
      </c>
      <c r="B245" s="1" t="s">
        <v>547</v>
      </c>
      <c r="C245" s="4" t="s">
        <v>545</v>
      </c>
      <c r="D245" s="13"/>
      <c r="E245" t="s">
        <v>414</v>
      </c>
      <c r="G245" t="str">
        <f t="shared" si="11"/>
        <v/>
      </c>
      <c r="L245" t="s">
        <v>878</v>
      </c>
    </row>
    <row r="246" spans="1:12" ht="27" x14ac:dyDescent="0.25">
      <c r="A246" s="3" t="s">
        <v>548</v>
      </c>
      <c r="B246" s="1" t="s">
        <v>549</v>
      </c>
      <c r="C246" s="4" t="s">
        <v>550</v>
      </c>
      <c r="D246" s="13"/>
      <c r="E246" t="s">
        <v>414</v>
      </c>
      <c r="G246" t="str">
        <f t="shared" si="11"/>
        <v/>
      </c>
      <c r="L246" t="s">
        <v>878</v>
      </c>
    </row>
    <row r="247" spans="1:12" ht="27" x14ac:dyDescent="0.25">
      <c r="A247" s="1" t="s">
        <v>551</v>
      </c>
      <c r="B247" s="1" t="s">
        <v>552</v>
      </c>
      <c r="C247" s="2" t="s">
        <v>550</v>
      </c>
      <c r="D247" s="12"/>
      <c r="E247" t="s">
        <v>414</v>
      </c>
      <c r="G247" t="str">
        <f t="shared" si="11"/>
        <v/>
      </c>
      <c r="L247" t="s">
        <v>878</v>
      </c>
    </row>
    <row r="248" spans="1:12" ht="27" x14ac:dyDescent="0.25">
      <c r="A248" s="1" t="s">
        <v>553</v>
      </c>
      <c r="B248" s="1" t="s">
        <v>554</v>
      </c>
      <c r="C248" s="2" t="s">
        <v>555</v>
      </c>
      <c r="D248" s="12"/>
      <c r="E248" t="s">
        <v>414</v>
      </c>
      <c r="G248" t="str">
        <f t="shared" si="11"/>
        <v/>
      </c>
      <c r="L248" t="s">
        <v>878</v>
      </c>
    </row>
    <row r="249" spans="1:12" x14ac:dyDescent="0.25">
      <c r="A249" s="1" t="s">
        <v>556</v>
      </c>
      <c r="B249" s="1" t="s">
        <v>557</v>
      </c>
      <c r="C249" s="2" t="s">
        <v>555</v>
      </c>
      <c r="D249" s="12"/>
      <c r="E249" t="s">
        <v>414</v>
      </c>
      <c r="G249" t="str">
        <f t="shared" si="11"/>
        <v/>
      </c>
      <c r="L249" t="s">
        <v>878</v>
      </c>
    </row>
    <row r="250" spans="1:12" ht="27" x14ac:dyDescent="0.25">
      <c r="A250" s="1" t="s">
        <v>558</v>
      </c>
      <c r="B250" s="1" t="s">
        <v>559</v>
      </c>
      <c r="C250" s="2" t="s">
        <v>560</v>
      </c>
      <c r="D250" s="12"/>
      <c r="E250" t="s">
        <v>414</v>
      </c>
      <c r="G250" t="str">
        <f t="shared" si="11"/>
        <v/>
      </c>
      <c r="L250" t="s">
        <v>878</v>
      </c>
    </row>
    <row r="251" spans="1:12" ht="27" x14ac:dyDescent="0.25">
      <c r="A251" s="1" t="s">
        <v>561</v>
      </c>
      <c r="B251" s="1" t="s">
        <v>562</v>
      </c>
      <c r="C251" s="2" t="s">
        <v>560</v>
      </c>
      <c r="D251" s="12"/>
      <c r="E251" t="s">
        <v>414</v>
      </c>
      <c r="G251" t="str">
        <f t="shared" si="11"/>
        <v/>
      </c>
      <c r="L251" t="s">
        <v>878</v>
      </c>
    </row>
    <row r="252" spans="1:12" x14ac:dyDescent="0.25">
      <c r="A252" s="1" t="s">
        <v>563</v>
      </c>
      <c r="B252" s="1" t="s">
        <v>564</v>
      </c>
      <c r="C252" s="2" t="s">
        <v>565</v>
      </c>
      <c r="D252" s="12"/>
      <c r="E252" t="s">
        <v>414</v>
      </c>
      <c r="G252" t="str">
        <f t="shared" si="11"/>
        <v/>
      </c>
      <c r="L252" t="s">
        <v>878</v>
      </c>
    </row>
    <row r="253" spans="1:12" ht="27" x14ac:dyDescent="0.25">
      <c r="A253" s="1" t="s">
        <v>566</v>
      </c>
      <c r="B253" s="1" t="s">
        <v>567</v>
      </c>
      <c r="C253" s="2" t="s">
        <v>565</v>
      </c>
      <c r="D253" s="12"/>
      <c r="E253" t="s">
        <v>414</v>
      </c>
      <c r="G253" t="str">
        <f t="shared" si="11"/>
        <v/>
      </c>
      <c r="L253" t="s">
        <v>878</v>
      </c>
    </row>
    <row r="254" spans="1:12" ht="27" x14ac:dyDescent="0.25">
      <c r="A254" s="1" t="s">
        <v>568</v>
      </c>
      <c r="B254" s="1" t="s">
        <v>569</v>
      </c>
      <c r="C254" s="2" t="s">
        <v>570</v>
      </c>
      <c r="D254" s="12"/>
      <c r="E254" t="s">
        <v>414</v>
      </c>
      <c r="G254" t="str">
        <f t="shared" si="11"/>
        <v/>
      </c>
      <c r="L254" t="s">
        <v>878</v>
      </c>
    </row>
    <row r="255" spans="1:12" ht="27" x14ac:dyDescent="0.25">
      <c r="A255" s="1" t="s">
        <v>571</v>
      </c>
      <c r="B255" s="1" t="s">
        <v>572</v>
      </c>
      <c r="C255" s="2" t="s">
        <v>570</v>
      </c>
      <c r="D255" s="12"/>
      <c r="E255" t="s">
        <v>414</v>
      </c>
      <c r="G255" t="str">
        <f t="shared" si="11"/>
        <v/>
      </c>
      <c r="L255" t="s">
        <v>878</v>
      </c>
    </row>
    <row r="256" spans="1:12" x14ac:dyDescent="0.25">
      <c r="A256" s="1" t="s">
        <v>573</v>
      </c>
      <c r="B256" s="1" t="s">
        <v>574</v>
      </c>
      <c r="C256" s="2" t="s">
        <v>575</v>
      </c>
      <c r="D256" s="12"/>
      <c r="E256" t="s">
        <v>414</v>
      </c>
      <c r="G256" t="str">
        <f t="shared" si="11"/>
        <v/>
      </c>
      <c r="L256" t="s">
        <v>878</v>
      </c>
    </row>
    <row r="257" spans="1:12" ht="27" x14ac:dyDescent="0.25">
      <c r="A257" s="1" t="s">
        <v>576</v>
      </c>
      <c r="B257" s="1" t="s">
        <v>577</v>
      </c>
      <c r="C257" s="2" t="s">
        <v>575</v>
      </c>
      <c r="D257" s="12"/>
      <c r="E257" t="s">
        <v>414</v>
      </c>
      <c r="G257" t="str">
        <f t="shared" si="11"/>
        <v/>
      </c>
      <c r="L257" t="s">
        <v>878</v>
      </c>
    </row>
    <row r="258" spans="1:12" ht="27" x14ac:dyDescent="0.25">
      <c r="A258" s="1" t="s">
        <v>578</v>
      </c>
      <c r="B258" s="1" t="s">
        <v>579</v>
      </c>
      <c r="C258" s="2" t="s">
        <v>580</v>
      </c>
      <c r="D258" s="12"/>
      <c r="E258" t="s">
        <v>414</v>
      </c>
      <c r="G258" t="str">
        <f t="shared" si="11"/>
        <v/>
      </c>
      <c r="L258" t="s">
        <v>878</v>
      </c>
    </row>
    <row r="259" spans="1:12" ht="27" x14ac:dyDescent="0.25">
      <c r="A259" s="1" t="s">
        <v>581</v>
      </c>
      <c r="B259" s="1" t="s">
        <v>582</v>
      </c>
      <c r="C259" s="2" t="s">
        <v>580</v>
      </c>
      <c r="D259" s="12"/>
      <c r="E259" t="s">
        <v>414</v>
      </c>
      <c r="G259" t="str">
        <f t="shared" si="11"/>
        <v/>
      </c>
      <c r="L259" t="s">
        <v>878</v>
      </c>
    </row>
    <row r="260" spans="1:12" ht="27" x14ac:dyDescent="0.25">
      <c r="A260" s="1" t="s">
        <v>583</v>
      </c>
      <c r="B260" s="1" t="s">
        <v>584</v>
      </c>
      <c r="C260" s="2" t="s">
        <v>585</v>
      </c>
      <c r="D260" s="12"/>
      <c r="E260" t="s">
        <v>414</v>
      </c>
      <c r="G260" t="str">
        <f t="shared" si="11"/>
        <v/>
      </c>
      <c r="L260" t="s">
        <v>878</v>
      </c>
    </row>
    <row r="261" spans="1:12" ht="27" x14ac:dyDescent="0.25">
      <c r="A261" s="3" t="s">
        <v>586</v>
      </c>
      <c r="B261" s="1" t="s">
        <v>587</v>
      </c>
      <c r="C261" s="4" t="s">
        <v>585</v>
      </c>
      <c r="D261" s="13"/>
      <c r="E261" t="s">
        <v>414</v>
      </c>
      <c r="G261" t="str">
        <f t="shared" si="11"/>
        <v/>
      </c>
      <c r="L261" t="s">
        <v>878</v>
      </c>
    </row>
    <row r="262" spans="1:12" x14ac:dyDescent="0.25">
      <c r="A262" s="1" t="s">
        <v>590</v>
      </c>
      <c r="B262" s="1" t="s">
        <v>591</v>
      </c>
      <c r="C262" s="2" t="s">
        <v>589</v>
      </c>
      <c r="D262" s="12"/>
      <c r="E262" t="s">
        <v>588</v>
      </c>
      <c r="G262" t="str">
        <f t="shared" si="11"/>
        <v/>
      </c>
      <c r="L262" t="s">
        <v>878</v>
      </c>
    </row>
    <row r="263" spans="1:12" ht="27" x14ac:dyDescent="0.25">
      <c r="A263" s="3" t="s">
        <v>592</v>
      </c>
      <c r="B263" s="1" t="s">
        <v>593</v>
      </c>
      <c r="C263" s="4" t="s">
        <v>589</v>
      </c>
      <c r="D263" s="13"/>
      <c r="E263" t="s">
        <v>588</v>
      </c>
      <c r="G263" t="str">
        <f t="shared" si="11"/>
        <v/>
      </c>
      <c r="L263" t="s">
        <v>878</v>
      </c>
    </row>
    <row r="264" spans="1:12" ht="27" x14ac:dyDescent="0.25">
      <c r="A264" s="1" t="s">
        <v>76</v>
      </c>
      <c r="B264" s="1" t="s">
        <v>77</v>
      </c>
      <c r="C264" s="2" t="s">
        <v>78</v>
      </c>
      <c r="D264" s="12"/>
      <c r="E264" t="s">
        <v>588</v>
      </c>
      <c r="G264" t="str">
        <f t="shared" si="11"/>
        <v/>
      </c>
      <c r="L264" t="s">
        <v>878</v>
      </c>
    </row>
    <row r="265" spans="1:12" ht="27" x14ac:dyDescent="0.25">
      <c r="A265" s="18" t="s">
        <v>79</v>
      </c>
      <c r="B265" s="1" t="s">
        <v>80</v>
      </c>
      <c r="C265" s="4" t="s">
        <v>78</v>
      </c>
      <c r="D265" s="13"/>
      <c r="E265" t="s">
        <v>588</v>
      </c>
      <c r="F265">
        <v>1</v>
      </c>
      <c r="G265" t="str">
        <f t="shared" si="11"/>
        <v>USUAL</v>
      </c>
      <c r="H265" t="s">
        <v>871</v>
      </c>
      <c r="L265" t="s">
        <v>878</v>
      </c>
    </row>
    <row r="266" spans="1:12" x14ac:dyDescent="0.25">
      <c r="A266" s="1" t="s">
        <v>84</v>
      </c>
      <c r="B266" s="1" t="s">
        <v>85</v>
      </c>
      <c r="C266" s="2" t="s">
        <v>83</v>
      </c>
      <c r="D266" s="12"/>
      <c r="E266" t="s">
        <v>588</v>
      </c>
      <c r="G266" t="str">
        <f t="shared" si="11"/>
        <v/>
      </c>
      <c r="L266" t="s">
        <v>878</v>
      </c>
    </row>
    <row r="267" spans="1:12" x14ac:dyDescent="0.25">
      <c r="A267" s="1" t="s">
        <v>81</v>
      </c>
      <c r="B267" s="1" t="s">
        <v>82</v>
      </c>
      <c r="C267" s="2" t="s">
        <v>83</v>
      </c>
      <c r="D267" s="12"/>
      <c r="E267" t="s">
        <v>588</v>
      </c>
      <c r="G267" t="str">
        <f t="shared" si="11"/>
        <v/>
      </c>
      <c r="L267" t="s">
        <v>878</v>
      </c>
    </row>
    <row r="268" spans="1:12" ht="27" x14ac:dyDescent="0.25">
      <c r="A268" s="1" t="s">
        <v>594</v>
      </c>
      <c r="B268" s="1" t="s">
        <v>595</v>
      </c>
      <c r="C268" s="2" t="s">
        <v>596</v>
      </c>
      <c r="D268" s="12"/>
      <c r="E268" t="s">
        <v>588</v>
      </c>
      <c r="G268" t="str">
        <f t="shared" si="11"/>
        <v/>
      </c>
      <c r="L268" t="s">
        <v>878</v>
      </c>
    </row>
    <row r="269" spans="1:12" x14ac:dyDescent="0.25">
      <c r="A269" s="9" t="s">
        <v>597</v>
      </c>
      <c r="B269" s="1" t="s">
        <v>598</v>
      </c>
      <c r="C269" s="2" t="s">
        <v>596</v>
      </c>
      <c r="D269" s="12"/>
      <c r="E269" t="s">
        <v>588</v>
      </c>
      <c r="F269">
        <v>1</v>
      </c>
      <c r="G269" t="str">
        <f t="shared" si="11"/>
        <v>ACMDNUM</v>
      </c>
      <c r="H269" t="s">
        <v>872</v>
      </c>
      <c r="L269" t="s">
        <v>878</v>
      </c>
    </row>
    <row r="270" spans="1:12" x14ac:dyDescent="0.25">
      <c r="A270" s="1" t="s">
        <v>599</v>
      </c>
      <c r="B270" s="1" t="s">
        <v>600</v>
      </c>
      <c r="C270" s="2" t="s">
        <v>601</v>
      </c>
      <c r="D270" s="12"/>
      <c r="E270" t="s">
        <v>588</v>
      </c>
      <c r="G270" t="str">
        <f t="shared" si="11"/>
        <v/>
      </c>
      <c r="L270" t="s">
        <v>878</v>
      </c>
    </row>
    <row r="271" spans="1:12" ht="27" x14ac:dyDescent="0.25">
      <c r="A271" s="1" t="s">
        <v>602</v>
      </c>
      <c r="B271" s="1" t="s">
        <v>603</v>
      </c>
      <c r="C271" s="2" t="s">
        <v>601</v>
      </c>
      <c r="D271" s="12"/>
      <c r="E271" t="s">
        <v>588</v>
      </c>
      <c r="G271" t="str">
        <f t="shared" si="11"/>
        <v/>
      </c>
      <c r="L271" t="s">
        <v>878</v>
      </c>
    </row>
    <row r="272" spans="1:12" ht="27" x14ac:dyDescent="0.25">
      <c r="A272" s="1" t="s">
        <v>604</v>
      </c>
      <c r="B272" s="1" t="s">
        <v>605</v>
      </c>
      <c r="C272" s="2" t="s">
        <v>606</v>
      </c>
      <c r="D272" s="12"/>
      <c r="E272" t="s">
        <v>588</v>
      </c>
      <c r="G272" t="str">
        <f t="shared" si="11"/>
        <v/>
      </c>
      <c r="L272" t="s">
        <v>878</v>
      </c>
    </row>
    <row r="273" spans="1:12" ht="27" x14ac:dyDescent="0.25">
      <c r="A273" s="1" t="s">
        <v>607</v>
      </c>
      <c r="B273" s="1" t="s">
        <v>608</v>
      </c>
      <c r="C273" s="2" t="s">
        <v>606</v>
      </c>
      <c r="D273" s="12"/>
      <c r="E273" t="s">
        <v>588</v>
      </c>
      <c r="G273" t="str">
        <f t="shared" si="11"/>
        <v/>
      </c>
      <c r="L273" t="s">
        <v>878</v>
      </c>
    </row>
    <row r="274" spans="1:12" ht="27" x14ac:dyDescent="0.25">
      <c r="A274" s="1" t="s">
        <v>609</v>
      </c>
      <c r="B274" s="1" t="s">
        <v>610</v>
      </c>
      <c r="C274" s="2" t="s">
        <v>611</v>
      </c>
      <c r="D274" s="12"/>
      <c r="E274" t="s">
        <v>588</v>
      </c>
      <c r="G274" t="str">
        <f t="shared" si="11"/>
        <v/>
      </c>
      <c r="L274" t="s">
        <v>878</v>
      </c>
    </row>
    <row r="275" spans="1:12" ht="27" x14ac:dyDescent="0.25">
      <c r="A275" s="1" t="s">
        <v>612</v>
      </c>
      <c r="B275" s="1" t="s">
        <v>613</v>
      </c>
      <c r="C275" s="2" t="s">
        <v>611</v>
      </c>
      <c r="D275" s="12"/>
      <c r="E275" t="s">
        <v>588</v>
      </c>
      <c r="G275" t="str">
        <f t="shared" si="11"/>
        <v/>
      </c>
      <c r="L275" t="s">
        <v>878</v>
      </c>
    </row>
    <row r="276" spans="1:12" ht="40.5" x14ac:dyDescent="0.25">
      <c r="A276" s="3" t="s">
        <v>614</v>
      </c>
      <c r="B276" s="1" t="s">
        <v>615</v>
      </c>
      <c r="C276" s="4" t="s">
        <v>616</v>
      </c>
      <c r="D276" s="13"/>
      <c r="E276" t="s">
        <v>588</v>
      </c>
      <c r="G276" t="str">
        <f t="shared" si="11"/>
        <v/>
      </c>
      <c r="L276" t="s">
        <v>878</v>
      </c>
    </row>
    <row r="277" spans="1:12" ht="27" x14ac:dyDescent="0.25">
      <c r="A277" s="1" t="s">
        <v>617</v>
      </c>
      <c r="B277" s="1" t="s">
        <v>618</v>
      </c>
      <c r="C277" s="2" t="s">
        <v>616</v>
      </c>
      <c r="D277" s="12"/>
      <c r="E277" t="s">
        <v>588</v>
      </c>
      <c r="G277" t="str">
        <f t="shared" si="11"/>
        <v/>
      </c>
      <c r="L277" t="s">
        <v>878</v>
      </c>
    </row>
    <row r="278" spans="1:12" x14ac:dyDescent="0.25">
      <c r="A278" s="1" t="s">
        <v>619</v>
      </c>
      <c r="B278" s="1" t="s">
        <v>620</v>
      </c>
      <c r="C278" s="2" t="s">
        <v>621</v>
      </c>
      <c r="D278" s="12"/>
      <c r="E278" t="s">
        <v>588</v>
      </c>
      <c r="G278" t="str">
        <f t="shared" si="11"/>
        <v/>
      </c>
      <c r="L278" t="s">
        <v>878</v>
      </c>
    </row>
    <row r="279" spans="1:12" ht="27" x14ac:dyDescent="0.25">
      <c r="A279" s="1" t="s">
        <v>622</v>
      </c>
      <c r="B279" s="1" t="s">
        <v>623</v>
      </c>
      <c r="C279" s="2" t="s">
        <v>621</v>
      </c>
      <c r="D279" s="12"/>
      <c r="E279" t="s">
        <v>588</v>
      </c>
      <c r="G279" t="str">
        <f t="shared" si="11"/>
        <v/>
      </c>
      <c r="L279" t="s">
        <v>878</v>
      </c>
    </row>
    <row r="280" spans="1:12" ht="27" x14ac:dyDescent="0.25">
      <c r="A280" s="1" t="s">
        <v>624</v>
      </c>
      <c r="B280" s="1" t="s">
        <v>625</v>
      </c>
      <c r="C280" s="2" t="s">
        <v>626</v>
      </c>
      <c r="D280" s="12"/>
      <c r="E280" t="s">
        <v>588</v>
      </c>
      <c r="G280" t="str">
        <f t="shared" si="11"/>
        <v/>
      </c>
      <c r="L280" t="s">
        <v>878</v>
      </c>
    </row>
    <row r="281" spans="1:12" x14ac:dyDescent="0.25">
      <c r="A281" s="1" t="s">
        <v>627</v>
      </c>
      <c r="B281" s="1" t="s">
        <v>628</v>
      </c>
      <c r="C281" s="2" t="s">
        <v>626</v>
      </c>
      <c r="D281" s="12"/>
      <c r="E281" t="s">
        <v>588</v>
      </c>
      <c r="G281" t="str">
        <f t="shared" si="11"/>
        <v/>
      </c>
      <c r="L281" t="s">
        <v>878</v>
      </c>
    </row>
    <row r="282" spans="1:12" ht="27" x14ac:dyDescent="0.25">
      <c r="A282" s="1" t="s">
        <v>629</v>
      </c>
      <c r="B282" s="1" t="s">
        <v>630</v>
      </c>
      <c r="C282" s="2" t="s">
        <v>631</v>
      </c>
      <c r="D282" s="12"/>
      <c r="E282" t="s">
        <v>588</v>
      </c>
      <c r="G282" t="str">
        <f t="shared" si="11"/>
        <v/>
      </c>
      <c r="L282" t="s">
        <v>878</v>
      </c>
    </row>
    <row r="283" spans="1:12" ht="27" x14ac:dyDescent="0.25">
      <c r="A283" s="1" t="s">
        <v>632</v>
      </c>
      <c r="B283" s="1" t="s">
        <v>633</v>
      </c>
      <c r="C283" s="2" t="s">
        <v>631</v>
      </c>
      <c r="D283" s="12"/>
      <c r="E283" t="s">
        <v>588</v>
      </c>
      <c r="G283" t="str">
        <f t="shared" si="11"/>
        <v/>
      </c>
      <c r="L283" t="s">
        <v>878</v>
      </c>
    </row>
    <row r="284" spans="1:12" ht="27" x14ac:dyDescent="0.25">
      <c r="A284" s="1" t="s">
        <v>634</v>
      </c>
      <c r="B284" s="1" t="s">
        <v>635</v>
      </c>
      <c r="C284" s="2" t="s">
        <v>636</v>
      </c>
      <c r="D284" s="12"/>
      <c r="E284" t="s">
        <v>588</v>
      </c>
      <c r="G284" t="str">
        <f t="shared" si="11"/>
        <v/>
      </c>
      <c r="L284" t="s">
        <v>878</v>
      </c>
    </row>
    <row r="285" spans="1:12" x14ac:dyDescent="0.25">
      <c r="A285" s="1" t="s">
        <v>637</v>
      </c>
      <c r="B285" s="1" t="s">
        <v>638</v>
      </c>
      <c r="C285" s="2" t="s">
        <v>636</v>
      </c>
      <c r="D285" s="12"/>
      <c r="E285" t="s">
        <v>588</v>
      </c>
      <c r="G285" t="str">
        <f t="shared" si="11"/>
        <v/>
      </c>
      <c r="L285" t="s">
        <v>878</v>
      </c>
    </row>
    <row r="286" spans="1:12" ht="27" x14ac:dyDescent="0.25">
      <c r="A286" s="1" t="s">
        <v>639</v>
      </c>
      <c r="B286" s="1" t="s">
        <v>640</v>
      </c>
      <c r="C286" s="2" t="s">
        <v>641</v>
      </c>
      <c r="D286" s="12"/>
      <c r="E286" t="s">
        <v>588</v>
      </c>
      <c r="G286" t="str">
        <f t="shared" si="11"/>
        <v/>
      </c>
      <c r="L286" t="s">
        <v>878</v>
      </c>
    </row>
    <row r="287" spans="1:12" ht="27" x14ac:dyDescent="0.25">
      <c r="A287" s="1" t="s">
        <v>642</v>
      </c>
      <c r="B287" s="1" t="s">
        <v>643</v>
      </c>
      <c r="C287" s="2" t="s">
        <v>641</v>
      </c>
      <c r="D287" s="12"/>
      <c r="E287" t="s">
        <v>588</v>
      </c>
      <c r="G287" t="str">
        <f t="shared" si="11"/>
        <v/>
      </c>
      <c r="L287" t="s">
        <v>878</v>
      </c>
    </row>
    <row r="288" spans="1:12" ht="27" x14ac:dyDescent="0.25">
      <c r="A288" s="1" t="s">
        <v>644</v>
      </c>
      <c r="B288" s="1" t="s">
        <v>645</v>
      </c>
      <c r="C288" s="2" t="s">
        <v>646</v>
      </c>
      <c r="D288" s="12"/>
      <c r="E288" t="s">
        <v>588</v>
      </c>
      <c r="G288" t="str">
        <f t="shared" si="11"/>
        <v/>
      </c>
      <c r="L288" t="s">
        <v>878</v>
      </c>
    </row>
    <row r="289" spans="1:12" x14ac:dyDescent="0.25">
      <c r="A289" s="1" t="s">
        <v>647</v>
      </c>
      <c r="B289" s="1" t="s">
        <v>648</v>
      </c>
      <c r="C289" s="2" t="s">
        <v>646</v>
      </c>
      <c r="D289" s="12"/>
      <c r="E289" t="s">
        <v>588</v>
      </c>
      <c r="G289" t="str">
        <f t="shared" si="11"/>
        <v/>
      </c>
      <c r="L289" t="s">
        <v>878</v>
      </c>
    </row>
    <row r="290" spans="1:12" ht="27" x14ac:dyDescent="0.25">
      <c r="A290" s="1" t="s">
        <v>649</v>
      </c>
      <c r="B290" s="1" t="s">
        <v>650</v>
      </c>
      <c r="C290" s="2" t="s">
        <v>651</v>
      </c>
      <c r="D290" s="12"/>
      <c r="E290" t="s">
        <v>588</v>
      </c>
      <c r="G290" t="str">
        <f t="shared" si="11"/>
        <v/>
      </c>
      <c r="L290" t="s">
        <v>878</v>
      </c>
    </row>
    <row r="291" spans="1:12" ht="27" x14ac:dyDescent="0.25">
      <c r="A291" s="1" t="s">
        <v>652</v>
      </c>
      <c r="B291" s="1" t="s">
        <v>653</v>
      </c>
      <c r="C291" s="2" t="s">
        <v>651</v>
      </c>
      <c r="D291" s="12"/>
      <c r="E291" t="s">
        <v>588</v>
      </c>
      <c r="G291" t="str">
        <f t="shared" si="11"/>
        <v/>
      </c>
      <c r="L291" t="s">
        <v>878</v>
      </c>
    </row>
    <row r="292" spans="1:12" x14ac:dyDescent="0.25">
      <c r="A292" s="1" t="s">
        <v>654</v>
      </c>
      <c r="B292" s="1" t="s">
        <v>655</v>
      </c>
      <c r="C292" s="2" t="s">
        <v>656</v>
      </c>
      <c r="D292" s="12"/>
      <c r="E292" t="s">
        <v>588</v>
      </c>
      <c r="G292" t="str">
        <f t="shared" si="11"/>
        <v/>
      </c>
      <c r="L292" t="s">
        <v>878</v>
      </c>
    </row>
    <row r="293" spans="1:12" ht="27" x14ac:dyDescent="0.25">
      <c r="A293" s="1" t="s">
        <v>657</v>
      </c>
      <c r="B293" s="1" t="s">
        <v>658</v>
      </c>
      <c r="C293" s="2" t="s">
        <v>656</v>
      </c>
      <c r="D293" s="12"/>
      <c r="E293" t="s">
        <v>588</v>
      </c>
      <c r="G293" t="str">
        <f t="shared" si="11"/>
        <v/>
      </c>
      <c r="L293" t="s">
        <v>878</v>
      </c>
    </row>
    <row r="294" spans="1:12" ht="27" x14ac:dyDescent="0.25">
      <c r="A294" s="1" t="s">
        <v>659</v>
      </c>
      <c r="B294" s="1" t="s">
        <v>660</v>
      </c>
      <c r="C294" s="2" t="s">
        <v>661</v>
      </c>
      <c r="D294" s="12"/>
      <c r="E294" t="s">
        <v>588</v>
      </c>
      <c r="G294" t="str">
        <f t="shared" si="11"/>
        <v/>
      </c>
      <c r="L294" t="s">
        <v>878</v>
      </c>
    </row>
    <row r="295" spans="1:12" ht="27" x14ac:dyDescent="0.25">
      <c r="A295" s="1" t="s">
        <v>662</v>
      </c>
      <c r="B295" s="1" t="s">
        <v>663</v>
      </c>
      <c r="C295" s="2" t="s">
        <v>661</v>
      </c>
      <c r="D295" s="12"/>
      <c r="E295" t="s">
        <v>588</v>
      </c>
      <c r="G295" t="str">
        <f t="shared" si="11"/>
        <v/>
      </c>
      <c r="L295" t="s">
        <v>878</v>
      </c>
    </row>
    <row r="296" spans="1:12" ht="27" x14ac:dyDescent="0.25">
      <c r="A296" s="1" t="s">
        <v>664</v>
      </c>
      <c r="B296" s="1" t="s">
        <v>665</v>
      </c>
      <c r="C296" s="2" t="s">
        <v>666</v>
      </c>
      <c r="D296" s="12"/>
      <c r="E296" t="s">
        <v>588</v>
      </c>
      <c r="G296" t="str">
        <f t="shared" si="11"/>
        <v/>
      </c>
      <c r="L296" t="s">
        <v>878</v>
      </c>
    </row>
    <row r="297" spans="1:12" ht="27" x14ac:dyDescent="0.25">
      <c r="A297" s="1" t="s">
        <v>667</v>
      </c>
      <c r="B297" s="1" t="s">
        <v>668</v>
      </c>
      <c r="C297" s="2" t="s">
        <v>666</v>
      </c>
      <c r="D297" s="12"/>
      <c r="E297" t="s">
        <v>588</v>
      </c>
      <c r="G297" t="str">
        <f t="shared" si="11"/>
        <v/>
      </c>
      <c r="L297" t="s">
        <v>878</v>
      </c>
    </row>
    <row r="298" spans="1:12" ht="27" x14ac:dyDescent="0.25">
      <c r="A298" s="1" t="s">
        <v>669</v>
      </c>
      <c r="B298" s="1" t="s">
        <v>670</v>
      </c>
      <c r="C298" s="2" t="s">
        <v>671</v>
      </c>
      <c r="D298" s="12"/>
      <c r="E298" t="s">
        <v>588</v>
      </c>
      <c r="G298" t="str">
        <f t="shared" si="11"/>
        <v/>
      </c>
      <c r="L298" t="s">
        <v>878</v>
      </c>
    </row>
    <row r="299" spans="1:12" ht="27" x14ac:dyDescent="0.25">
      <c r="A299" s="1" t="s">
        <v>672</v>
      </c>
      <c r="B299" s="1" t="s">
        <v>673</v>
      </c>
      <c r="C299" s="2" t="s">
        <v>671</v>
      </c>
      <c r="D299" s="12"/>
      <c r="E299" t="s">
        <v>588</v>
      </c>
      <c r="G299" t="str">
        <f t="shared" ref="G299:G362" si="12">IF(F299=1,A299,"")</f>
        <v/>
      </c>
      <c r="L299" t="s">
        <v>878</v>
      </c>
    </row>
    <row r="300" spans="1:12" ht="27" x14ac:dyDescent="0.25">
      <c r="A300" s="1" t="s">
        <v>674</v>
      </c>
      <c r="B300" s="1" t="s">
        <v>675</v>
      </c>
      <c r="C300" s="2" t="s">
        <v>676</v>
      </c>
      <c r="D300" s="12"/>
      <c r="E300" t="s">
        <v>588</v>
      </c>
      <c r="G300" t="str">
        <f t="shared" si="12"/>
        <v/>
      </c>
      <c r="L300" t="s">
        <v>878</v>
      </c>
    </row>
    <row r="301" spans="1:12" ht="27" x14ac:dyDescent="0.25">
      <c r="A301" s="1" t="s">
        <v>677</v>
      </c>
      <c r="B301" s="1" t="s">
        <v>678</v>
      </c>
      <c r="C301" s="2" t="s">
        <v>676</v>
      </c>
      <c r="D301" s="12"/>
      <c r="E301" t="s">
        <v>588</v>
      </c>
      <c r="G301" t="str">
        <f t="shared" si="12"/>
        <v/>
      </c>
      <c r="L301" t="s">
        <v>878</v>
      </c>
    </row>
    <row r="302" spans="1:12" ht="27" x14ac:dyDescent="0.25">
      <c r="A302" s="1" t="s">
        <v>679</v>
      </c>
      <c r="B302" s="1" t="s">
        <v>680</v>
      </c>
      <c r="C302" s="2" t="s">
        <v>681</v>
      </c>
      <c r="D302" s="12"/>
      <c r="E302" t="s">
        <v>588</v>
      </c>
      <c r="G302" t="str">
        <f t="shared" si="12"/>
        <v/>
      </c>
      <c r="L302" t="s">
        <v>878</v>
      </c>
    </row>
    <row r="303" spans="1:12" ht="27" x14ac:dyDescent="0.25">
      <c r="A303" s="1" t="s">
        <v>682</v>
      </c>
      <c r="B303" s="1" t="s">
        <v>683</v>
      </c>
      <c r="C303" s="2" t="s">
        <v>681</v>
      </c>
      <c r="D303" s="12"/>
      <c r="E303" t="s">
        <v>588</v>
      </c>
      <c r="G303" t="str">
        <f t="shared" si="12"/>
        <v/>
      </c>
      <c r="L303" t="s">
        <v>878</v>
      </c>
    </row>
    <row r="304" spans="1:12" ht="27" x14ac:dyDescent="0.25">
      <c r="A304" s="1" t="s">
        <v>684</v>
      </c>
      <c r="B304" s="1" t="s">
        <v>685</v>
      </c>
      <c r="C304" s="2" t="s">
        <v>686</v>
      </c>
      <c r="D304" s="12"/>
      <c r="E304" t="s">
        <v>588</v>
      </c>
      <c r="G304" t="str">
        <f t="shared" si="12"/>
        <v/>
      </c>
      <c r="L304" t="s">
        <v>878</v>
      </c>
    </row>
    <row r="305" spans="1:12" ht="27" x14ac:dyDescent="0.25">
      <c r="A305" s="1" t="s">
        <v>687</v>
      </c>
      <c r="B305" s="1" t="s">
        <v>688</v>
      </c>
      <c r="C305" s="2" t="s">
        <v>686</v>
      </c>
      <c r="D305" s="12"/>
      <c r="E305" t="s">
        <v>588</v>
      </c>
      <c r="G305" t="str">
        <f t="shared" si="12"/>
        <v/>
      </c>
      <c r="L305" t="s">
        <v>878</v>
      </c>
    </row>
    <row r="306" spans="1:12" x14ac:dyDescent="0.25">
      <c r="A306" s="9" t="s">
        <v>689</v>
      </c>
      <c r="B306" s="1" t="s">
        <v>690</v>
      </c>
      <c r="C306" s="2" t="s">
        <v>691</v>
      </c>
      <c r="D306" s="12"/>
      <c r="E306" t="s">
        <v>588</v>
      </c>
      <c r="F306">
        <v>1</v>
      </c>
      <c r="G306" t="str">
        <f t="shared" si="12"/>
        <v>ER</v>
      </c>
      <c r="H306" t="s">
        <v>873</v>
      </c>
      <c r="L306" t="s">
        <v>878</v>
      </c>
    </row>
    <row r="307" spans="1:12" ht="27" x14ac:dyDescent="0.25">
      <c r="A307" s="1" t="s">
        <v>692</v>
      </c>
      <c r="B307" s="1" t="s">
        <v>693</v>
      </c>
      <c r="C307" s="2" t="s">
        <v>691</v>
      </c>
      <c r="D307" s="12"/>
      <c r="E307" t="s">
        <v>588</v>
      </c>
      <c r="G307" t="str">
        <f t="shared" si="12"/>
        <v/>
      </c>
      <c r="L307" t="s">
        <v>878</v>
      </c>
    </row>
    <row r="308" spans="1:12" x14ac:dyDescent="0.25">
      <c r="A308" s="1" t="s">
        <v>694</v>
      </c>
      <c r="B308" s="1" t="s">
        <v>695</v>
      </c>
      <c r="C308" s="2" t="s">
        <v>696</v>
      </c>
      <c r="D308" s="12"/>
      <c r="E308" t="s">
        <v>588</v>
      </c>
      <c r="G308" t="str">
        <f t="shared" si="12"/>
        <v/>
      </c>
      <c r="L308" t="s">
        <v>878</v>
      </c>
    </row>
    <row r="309" spans="1:12" ht="27" x14ac:dyDescent="0.25">
      <c r="A309" s="1" t="s">
        <v>697</v>
      </c>
      <c r="B309" s="1" t="s">
        <v>698</v>
      </c>
      <c r="C309" s="2" t="s">
        <v>696</v>
      </c>
      <c r="D309" s="12"/>
      <c r="E309" t="s">
        <v>588</v>
      </c>
      <c r="G309" t="str">
        <f t="shared" si="12"/>
        <v/>
      </c>
      <c r="L309" t="s">
        <v>878</v>
      </c>
    </row>
    <row r="310" spans="1:12" x14ac:dyDescent="0.25">
      <c r="A310" s="1" t="s">
        <v>699</v>
      </c>
      <c r="B310" s="1" t="s">
        <v>700</v>
      </c>
      <c r="C310" s="2" t="s">
        <v>696</v>
      </c>
      <c r="D310" s="12"/>
      <c r="E310" t="s">
        <v>588</v>
      </c>
      <c r="G310" t="str">
        <f t="shared" si="12"/>
        <v/>
      </c>
      <c r="L310" t="s">
        <v>878</v>
      </c>
    </row>
    <row r="311" spans="1:12" ht="40.5" x14ac:dyDescent="0.25">
      <c r="A311" s="3" t="s">
        <v>701</v>
      </c>
      <c r="B311" s="1" t="s">
        <v>702</v>
      </c>
      <c r="C311" s="4" t="s">
        <v>703</v>
      </c>
      <c r="D311" s="13"/>
      <c r="E311" t="s">
        <v>588</v>
      </c>
      <c r="G311" t="str">
        <f t="shared" si="12"/>
        <v/>
      </c>
      <c r="L311" t="s">
        <v>878</v>
      </c>
    </row>
    <row r="312" spans="1:12" ht="40.5" x14ac:dyDescent="0.25">
      <c r="A312" s="3" t="s">
        <v>704</v>
      </c>
      <c r="B312" s="1" t="s">
        <v>705</v>
      </c>
      <c r="C312" s="4" t="s">
        <v>703</v>
      </c>
      <c r="D312" s="13"/>
      <c r="E312" t="s">
        <v>588</v>
      </c>
      <c r="G312" t="str">
        <f t="shared" si="12"/>
        <v/>
      </c>
      <c r="L312" t="s">
        <v>878</v>
      </c>
    </row>
    <row r="313" spans="1:12" x14ac:dyDescent="0.25">
      <c r="A313" s="1" t="s">
        <v>706</v>
      </c>
      <c r="B313" s="1" t="s">
        <v>707</v>
      </c>
      <c r="C313" s="2" t="s">
        <v>708</v>
      </c>
      <c r="D313" s="12"/>
      <c r="E313" t="s">
        <v>588</v>
      </c>
      <c r="G313" t="str">
        <f t="shared" si="12"/>
        <v/>
      </c>
      <c r="L313" t="s">
        <v>878</v>
      </c>
    </row>
    <row r="314" spans="1:12" ht="40.5" x14ac:dyDescent="0.25">
      <c r="A314" s="3" t="s">
        <v>709</v>
      </c>
      <c r="B314" s="1" t="s">
        <v>710</v>
      </c>
      <c r="C314" s="4" t="s">
        <v>708</v>
      </c>
      <c r="D314" s="13"/>
      <c r="E314" t="s">
        <v>588</v>
      </c>
      <c r="G314" t="str">
        <f t="shared" si="12"/>
        <v/>
      </c>
      <c r="L314" t="s">
        <v>878</v>
      </c>
    </row>
    <row r="315" spans="1:12" ht="40.5" x14ac:dyDescent="0.25">
      <c r="A315" s="3" t="s">
        <v>711</v>
      </c>
      <c r="B315" s="1" t="s">
        <v>712</v>
      </c>
      <c r="C315" s="4" t="s">
        <v>55</v>
      </c>
      <c r="D315" s="13"/>
      <c r="E315" t="s">
        <v>588</v>
      </c>
      <c r="G315" t="str">
        <f t="shared" si="12"/>
        <v/>
      </c>
      <c r="L315" t="s">
        <v>878</v>
      </c>
    </row>
    <row r="316" spans="1:12" ht="27" x14ac:dyDescent="0.25">
      <c r="A316" s="1" t="s">
        <v>53</v>
      </c>
      <c r="B316" s="1" t="s">
        <v>54</v>
      </c>
      <c r="C316" s="2" t="s">
        <v>55</v>
      </c>
      <c r="D316" s="12"/>
      <c r="E316" t="s">
        <v>588</v>
      </c>
      <c r="G316" t="str">
        <f t="shared" si="12"/>
        <v/>
      </c>
      <c r="L316" t="s">
        <v>878</v>
      </c>
    </row>
    <row r="317" spans="1:12" x14ac:dyDescent="0.25">
      <c r="A317" s="1" t="s">
        <v>715</v>
      </c>
      <c r="B317" s="1" t="s">
        <v>716</v>
      </c>
      <c r="C317" s="2" t="s">
        <v>714</v>
      </c>
      <c r="D317" s="12"/>
      <c r="E317" t="s">
        <v>713</v>
      </c>
      <c r="G317" t="str">
        <f t="shared" si="12"/>
        <v/>
      </c>
      <c r="L317" t="s">
        <v>878</v>
      </c>
    </row>
    <row r="318" spans="1:12" ht="27" x14ac:dyDescent="0.25">
      <c r="A318" s="1" t="s">
        <v>717</v>
      </c>
      <c r="B318" s="1" t="s">
        <v>718</v>
      </c>
      <c r="C318" s="2" t="s">
        <v>719</v>
      </c>
      <c r="D318" s="12"/>
      <c r="E318" t="s">
        <v>713</v>
      </c>
      <c r="G318" t="str">
        <f t="shared" si="12"/>
        <v/>
      </c>
      <c r="L318" t="s">
        <v>878</v>
      </c>
    </row>
    <row r="319" spans="1:12" x14ac:dyDescent="0.25">
      <c r="A319" s="1" t="s">
        <v>720</v>
      </c>
      <c r="B319" s="1" t="s">
        <v>721</v>
      </c>
      <c r="C319" s="2" t="s">
        <v>722</v>
      </c>
      <c r="D319" s="12"/>
      <c r="E319" t="s">
        <v>713</v>
      </c>
      <c r="G319" t="str">
        <f t="shared" si="12"/>
        <v/>
      </c>
      <c r="L319" t="s">
        <v>878</v>
      </c>
    </row>
    <row r="320" spans="1:12" ht="27" x14ac:dyDescent="0.25">
      <c r="A320" s="1" t="s">
        <v>723</v>
      </c>
      <c r="B320" s="1" t="s">
        <v>724</v>
      </c>
      <c r="C320" s="2" t="s">
        <v>722</v>
      </c>
      <c r="D320" s="12"/>
      <c r="E320" t="s">
        <v>713</v>
      </c>
      <c r="G320" t="str">
        <f t="shared" si="12"/>
        <v/>
      </c>
      <c r="L320" t="s">
        <v>878</v>
      </c>
    </row>
    <row r="321" spans="1:12" x14ac:dyDescent="0.25">
      <c r="A321" s="1" t="s">
        <v>725</v>
      </c>
      <c r="B321" s="1" t="s">
        <v>726</v>
      </c>
      <c r="C321" s="2" t="s">
        <v>727</v>
      </c>
      <c r="D321" s="12"/>
      <c r="E321" t="s">
        <v>713</v>
      </c>
      <c r="G321" t="str">
        <f t="shared" si="12"/>
        <v/>
      </c>
      <c r="L321" t="s">
        <v>878</v>
      </c>
    </row>
    <row r="322" spans="1:12" x14ac:dyDescent="0.25">
      <c r="A322" s="1" t="s">
        <v>728</v>
      </c>
      <c r="B322" s="1" t="s">
        <v>729</v>
      </c>
      <c r="C322" s="2" t="s">
        <v>730</v>
      </c>
      <c r="D322" s="12"/>
      <c r="E322" t="s">
        <v>713</v>
      </c>
      <c r="G322" t="str">
        <f t="shared" si="12"/>
        <v/>
      </c>
      <c r="L322" t="s">
        <v>878</v>
      </c>
    </row>
    <row r="323" spans="1:12" ht="27" x14ac:dyDescent="0.25">
      <c r="A323" s="16" t="s">
        <v>731</v>
      </c>
      <c r="B323" s="1" t="s">
        <v>732</v>
      </c>
      <c r="C323" s="2" t="s">
        <v>730</v>
      </c>
      <c r="D323" s="12"/>
      <c r="E323" t="s">
        <v>713</v>
      </c>
      <c r="G323" t="str">
        <f t="shared" si="12"/>
        <v/>
      </c>
      <c r="L323" t="s">
        <v>878</v>
      </c>
    </row>
    <row r="324" spans="1:12" ht="27" x14ac:dyDescent="0.25">
      <c r="A324" s="1" t="s">
        <v>733</v>
      </c>
      <c r="B324" s="1" t="s">
        <v>734</v>
      </c>
      <c r="C324" s="2" t="s">
        <v>735</v>
      </c>
      <c r="D324" s="12"/>
      <c r="E324" t="s">
        <v>713</v>
      </c>
      <c r="G324" t="str">
        <f t="shared" si="12"/>
        <v/>
      </c>
      <c r="L324" t="s">
        <v>878</v>
      </c>
    </row>
    <row r="325" spans="1:12" ht="27" x14ac:dyDescent="0.25">
      <c r="A325" s="9" t="s">
        <v>736</v>
      </c>
      <c r="B325" s="1" t="s">
        <v>737</v>
      </c>
      <c r="C325" s="2" t="s">
        <v>735</v>
      </c>
      <c r="D325" s="12"/>
      <c r="E325" t="s">
        <v>713</v>
      </c>
      <c r="F325">
        <v>1</v>
      </c>
      <c r="G325" t="str">
        <f t="shared" si="12"/>
        <v>AK22_P</v>
      </c>
      <c r="H325" t="s">
        <v>874</v>
      </c>
    </row>
    <row r="326" spans="1:12" ht="27" x14ac:dyDescent="0.25">
      <c r="A326" s="3" t="s">
        <v>738</v>
      </c>
      <c r="B326" s="1" t="s">
        <v>739</v>
      </c>
      <c r="C326" s="4" t="s">
        <v>740</v>
      </c>
      <c r="D326" s="13"/>
      <c r="E326" t="s">
        <v>713</v>
      </c>
      <c r="G326" t="str">
        <f t="shared" si="12"/>
        <v/>
      </c>
    </row>
    <row r="327" spans="1:12" ht="40.5" x14ac:dyDescent="0.25">
      <c r="A327" s="3" t="s">
        <v>741</v>
      </c>
      <c r="B327" s="1" t="s">
        <v>742</v>
      </c>
      <c r="C327" s="4" t="s">
        <v>740</v>
      </c>
      <c r="D327" s="13"/>
      <c r="E327" t="s">
        <v>713</v>
      </c>
      <c r="G327" t="str">
        <f t="shared" si="12"/>
        <v/>
      </c>
    </row>
    <row r="328" spans="1:12" ht="40.5" x14ac:dyDescent="0.25">
      <c r="A328" s="3" t="s">
        <v>743</v>
      </c>
      <c r="B328" s="1" t="s">
        <v>744</v>
      </c>
      <c r="C328" s="4" t="s">
        <v>745</v>
      </c>
      <c r="D328" s="13"/>
      <c r="E328" t="s">
        <v>713</v>
      </c>
      <c r="G328" t="str">
        <f t="shared" si="12"/>
        <v/>
      </c>
    </row>
    <row r="329" spans="1:12" ht="27" x14ac:dyDescent="0.25">
      <c r="A329" s="1" t="s">
        <v>746</v>
      </c>
      <c r="B329" s="1" t="s">
        <v>747</v>
      </c>
      <c r="C329" s="2" t="s">
        <v>745</v>
      </c>
      <c r="D329" s="12"/>
      <c r="E329" t="s">
        <v>713</v>
      </c>
      <c r="G329" t="str">
        <f t="shared" si="12"/>
        <v/>
      </c>
    </row>
    <row r="330" spans="1:12" ht="27" x14ac:dyDescent="0.25">
      <c r="A330" s="1" t="s">
        <v>748</v>
      </c>
      <c r="B330" s="1" t="s">
        <v>749</v>
      </c>
      <c r="C330" s="2" t="s">
        <v>750</v>
      </c>
      <c r="D330" s="12"/>
      <c r="E330" t="s">
        <v>713</v>
      </c>
      <c r="G330" t="str">
        <f t="shared" si="12"/>
        <v/>
      </c>
    </row>
    <row r="331" spans="1:12" ht="27" x14ac:dyDescent="0.25">
      <c r="A331" s="3" t="s">
        <v>751</v>
      </c>
      <c r="B331" s="1" t="s">
        <v>752</v>
      </c>
      <c r="C331" s="4" t="s">
        <v>750</v>
      </c>
      <c r="D331" s="13"/>
      <c r="E331" t="s">
        <v>713</v>
      </c>
      <c r="G331" t="str">
        <f t="shared" si="12"/>
        <v/>
      </c>
    </row>
    <row r="332" spans="1:12" ht="27" x14ac:dyDescent="0.25">
      <c r="A332" s="1" t="s">
        <v>753</v>
      </c>
      <c r="B332" s="1" t="s">
        <v>754</v>
      </c>
      <c r="C332" s="2" t="s">
        <v>755</v>
      </c>
      <c r="D332" s="12"/>
      <c r="E332" t="s">
        <v>713</v>
      </c>
      <c r="G332" t="str">
        <f t="shared" si="12"/>
        <v/>
      </c>
    </row>
    <row r="333" spans="1:12" ht="27" x14ac:dyDescent="0.25">
      <c r="A333" s="3" t="s">
        <v>756</v>
      </c>
      <c r="B333" s="1" t="s">
        <v>757</v>
      </c>
      <c r="C333" s="4" t="s">
        <v>755</v>
      </c>
      <c r="D333" s="13"/>
      <c r="E333" t="s">
        <v>713</v>
      </c>
      <c r="G333" t="str">
        <f t="shared" si="12"/>
        <v/>
      </c>
    </row>
    <row r="334" spans="1:12" x14ac:dyDescent="0.25">
      <c r="A334" s="1" t="s">
        <v>758</v>
      </c>
      <c r="B334" s="1" t="s">
        <v>759</v>
      </c>
      <c r="C334" s="2" t="s">
        <v>760</v>
      </c>
      <c r="D334" s="12"/>
      <c r="E334" t="s">
        <v>713</v>
      </c>
      <c r="G334" t="str">
        <f t="shared" si="12"/>
        <v/>
      </c>
    </row>
    <row r="335" spans="1:12" x14ac:dyDescent="0.25">
      <c r="A335" s="1" t="s">
        <v>761</v>
      </c>
      <c r="B335" s="1" t="s">
        <v>762</v>
      </c>
      <c r="C335" s="2" t="s">
        <v>760</v>
      </c>
      <c r="D335" s="12"/>
      <c r="E335" t="s">
        <v>713</v>
      </c>
      <c r="G335" t="str">
        <f t="shared" si="12"/>
        <v/>
      </c>
    </row>
    <row r="336" spans="1:12" x14ac:dyDescent="0.25">
      <c r="A336" s="1" t="s">
        <v>763</v>
      </c>
      <c r="B336" s="1" t="s">
        <v>764</v>
      </c>
      <c r="C336" s="2" t="s">
        <v>765</v>
      </c>
      <c r="D336" s="12"/>
      <c r="E336" t="s">
        <v>713</v>
      </c>
      <c r="G336" t="str">
        <f t="shared" si="12"/>
        <v/>
      </c>
    </row>
    <row r="337" spans="1:8" ht="27" x14ac:dyDescent="0.25">
      <c r="A337" s="18" t="s">
        <v>766</v>
      </c>
      <c r="B337" s="1" t="s">
        <v>767</v>
      </c>
      <c r="C337" s="4" t="s">
        <v>765</v>
      </c>
      <c r="D337" s="13"/>
      <c r="E337" t="s">
        <v>713</v>
      </c>
      <c r="F337">
        <v>1</v>
      </c>
      <c r="G337" t="str">
        <f t="shared" si="12"/>
        <v>POVLL_ACA</v>
      </c>
      <c r="H337" t="s">
        <v>875</v>
      </c>
    </row>
    <row r="338" spans="1:8" ht="27" x14ac:dyDescent="0.25">
      <c r="A338" s="1" t="s">
        <v>768</v>
      </c>
      <c r="B338" s="1" t="s">
        <v>769</v>
      </c>
      <c r="C338" s="2" t="s">
        <v>770</v>
      </c>
      <c r="D338" s="12"/>
      <c r="E338" t="s">
        <v>713</v>
      </c>
      <c r="G338" t="str">
        <f t="shared" si="12"/>
        <v/>
      </c>
    </row>
    <row r="339" spans="1:8" x14ac:dyDescent="0.25">
      <c r="A339" s="1" t="s">
        <v>771</v>
      </c>
      <c r="B339" s="1" t="s">
        <v>772</v>
      </c>
      <c r="C339" s="2" t="s">
        <v>770</v>
      </c>
      <c r="D339" s="12"/>
      <c r="E339" t="s">
        <v>713</v>
      </c>
      <c r="G339" t="str">
        <f t="shared" si="12"/>
        <v/>
      </c>
    </row>
    <row r="340" spans="1:8" ht="27" x14ac:dyDescent="0.25">
      <c r="A340" s="3" t="s">
        <v>773</v>
      </c>
      <c r="B340" s="1" t="s">
        <v>774</v>
      </c>
      <c r="C340" s="4" t="s">
        <v>775</v>
      </c>
      <c r="D340" s="13"/>
      <c r="E340" t="s">
        <v>713</v>
      </c>
      <c r="G340" t="str">
        <f t="shared" si="12"/>
        <v/>
      </c>
    </row>
    <row r="341" spans="1:8" ht="27" x14ac:dyDescent="0.25">
      <c r="A341" s="1" t="s">
        <v>776</v>
      </c>
      <c r="B341" s="1" t="s">
        <v>777</v>
      </c>
      <c r="C341" s="2" t="s">
        <v>775</v>
      </c>
      <c r="D341" s="12"/>
      <c r="E341" t="s">
        <v>713</v>
      </c>
      <c r="G341" t="str">
        <f t="shared" si="12"/>
        <v/>
      </c>
    </row>
    <row r="342" spans="1:8" x14ac:dyDescent="0.25">
      <c r="A342" s="1" t="s">
        <v>780</v>
      </c>
      <c r="B342" s="1" t="s">
        <v>781</v>
      </c>
      <c r="C342" s="2" t="s">
        <v>779</v>
      </c>
      <c r="D342" s="12"/>
      <c r="E342" t="s">
        <v>778</v>
      </c>
      <c r="G342" t="str">
        <f t="shared" si="12"/>
        <v/>
      </c>
    </row>
    <row r="343" spans="1:8" x14ac:dyDescent="0.25">
      <c r="A343" s="1" t="s">
        <v>782</v>
      </c>
      <c r="B343" s="1" t="s">
        <v>783</v>
      </c>
      <c r="C343" s="2" t="s">
        <v>779</v>
      </c>
      <c r="D343" s="12"/>
      <c r="E343" t="s">
        <v>778</v>
      </c>
      <c r="G343" t="str">
        <f t="shared" si="12"/>
        <v/>
      </c>
    </row>
    <row r="344" spans="1:8" ht="27" x14ac:dyDescent="0.25">
      <c r="A344" s="1" t="s">
        <v>784</v>
      </c>
      <c r="B344" s="1" t="s">
        <v>785</v>
      </c>
      <c r="C344" s="2" t="s">
        <v>786</v>
      </c>
      <c r="D344" s="12"/>
      <c r="E344" t="s">
        <v>778</v>
      </c>
      <c r="G344" t="str">
        <f t="shared" si="12"/>
        <v/>
      </c>
    </row>
    <row r="345" spans="1:8" ht="27" x14ac:dyDescent="0.25">
      <c r="A345" s="1" t="s">
        <v>787</v>
      </c>
      <c r="B345" s="1" t="s">
        <v>788</v>
      </c>
      <c r="C345" s="2" t="s">
        <v>786</v>
      </c>
      <c r="D345" s="12"/>
      <c r="E345" t="s">
        <v>778</v>
      </c>
      <c r="G345" t="str">
        <f t="shared" si="12"/>
        <v/>
      </c>
    </row>
    <row r="346" spans="1:8" ht="27" x14ac:dyDescent="0.25">
      <c r="A346" s="1" t="s">
        <v>789</v>
      </c>
      <c r="B346" s="1" t="s">
        <v>790</v>
      </c>
      <c r="C346" s="2" t="s">
        <v>791</v>
      </c>
      <c r="D346" s="12"/>
      <c r="E346" t="s">
        <v>778</v>
      </c>
      <c r="G346" t="str">
        <f t="shared" si="12"/>
        <v/>
      </c>
    </row>
    <row r="347" spans="1:8" ht="27" x14ac:dyDescent="0.25">
      <c r="A347" s="1" t="s">
        <v>792</v>
      </c>
      <c r="B347" s="1" t="s">
        <v>793</v>
      </c>
      <c r="C347" s="2" t="s">
        <v>791</v>
      </c>
      <c r="D347" s="12"/>
      <c r="E347" t="s">
        <v>778</v>
      </c>
      <c r="G347" t="str">
        <f t="shared" si="12"/>
        <v/>
      </c>
    </row>
    <row r="348" spans="1:8" ht="27" x14ac:dyDescent="0.25">
      <c r="A348" s="18" t="s">
        <v>796</v>
      </c>
      <c r="B348" s="1" t="s">
        <v>797</v>
      </c>
      <c r="C348" s="4" t="s">
        <v>795</v>
      </c>
      <c r="D348" s="13"/>
      <c r="E348" t="s">
        <v>794</v>
      </c>
      <c r="F348">
        <v>1</v>
      </c>
      <c r="G348" t="str">
        <f t="shared" si="12"/>
        <v>AK23</v>
      </c>
      <c r="H348" t="s">
        <v>876</v>
      </c>
    </row>
    <row r="349" spans="1:8" x14ac:dyDescent="0.25">
      <c r="A349" s="1" t="s">
        <v>798</v>
      </c>
      <c r="B349" s="1" t="s">
        <v>799</v>
      </c>
      <c r="C349" s="2" t="s">
        <v>795</v>
      </c>
      <c r="D349" s="12"/>
      <c r="E349" t="s">
        <v>794</v>
      </c>
      <c r="G349" t="str">
        <f t="shared" si="12"/>
        <v/>
      </c>
    </row>
    <row r="350" spans="1:8" ht="27" x14ac:dyDescent="0.25">
      <c r="A350" s="1" t="s">
        <v>800</v>
      </c>
      <c r="B350" s="1" t="s">
        <v>801</v>
      </c>
      <c r="C350" s="2" t="s">
        <v>802</v>
      </c>
      <c r="D350" s="12"/>
      <c r="E350" t="s">
        <v>794</v>
      </c>
      <c r="G350" t="str">
        <f t="shared" si="12"/>
        <v/>
      </c>
    </row>
    <row r="351" spans="1:8" ht="27" x14ac:dyDescent="0.25">
      <c r="A351" s="1" t="s">
        <v>803</v>
      </c>
      <c r="B351" s="1" t="s">
        <v>804</v>
      </c>
      <c r="C351" s="2" t="s">
        <v>802</v>
      </c>
      <c r="D351" s="12"/>
      <c r="E351" t="s">
        <v>794</v>
      </c>
      <c r="G351" t="str">
        <f t="shared" si="12"/>
        <v/>
      </c>
    </row>
    <row r="352" spans="1:8" ht="27" x14ac:dyDescent="0.25">
      <c r="A352" s="1" t="s">
        <v>805</v>
      </c>
      <c r="B352" s="1" t="s">
        <v>806</v>
      </c>
      <c r="C352" s="2" t="s">
        <v>807</v>
      </c>
      <c r="D352" s="12"/>
      <c r="E352" t="s">
        <v>794</v>
      </c>
      <c r="G352" t="str">
        <f t="shared" si="12"/>
        <v/>
      </c>
    </row>
    <row r="353" spans="1:8" ht="27" x14ac:dyDescent="0.25">
      <c r="A353" s="1" t="s">
        <v>808</v>
      </c>
      <c r="B353" s="1" t="s">
        <v>809</v>
      </c>
      <c r="C353" s="2" t="s">
        <v>807</v>
      </c>
      <c r="D353" s="12"/>
      <c r="E353" t="s">
        <v>794</v>
      </c>
      <c r="G353" t="str">
        <f t="shared" si="12"/>
        <v/>
      </c>
    </row>
    <row r="354" spans="1:8" ht="27" x14ac:dyDescent="0.25">
      <c r="A354" s="1" t="s">
        <v>810</v>
      </c>
      <c r="B354" s="1" t="s">
        <v>811</v>
      </c>
      <c r="C354" s="2" t="s">
        <v>812</v>
      </c>
      <c r="D354" s="12"/>
      <c r="E354" t="s">
        <v>794</v>
      </c>
      <c r="G354" t="str">
        <f t="shared" si="12"/>
        <v/>
      </c>
    </row>
    <row r="355" spans="1:8" ht="27" x14ac:dyDescent="0.25">
      <c r="A355" s="1" t="s">
        <v>813</v>
      </c>
      <c r="B355" s="1" t="s">
        <v>814</v>
      </c>
      <c r="C355" s="2" t="s">
        <v>812</v>
      </c>
      <c r="D355" s="12"/>
      <c r="E355" t="s">
        <v>794</v>
      </c>
      <c r="G355" t="str">
        <f t="shared" si="12"/>
        <v/>
      </c>
    </row>
    <row r="356" spans="1:8" ht="27" x14ac:dyDescent="0.25">
      <c r="A356" s="1" t="s">
        <v>815</v>
      </c>
      <c r="B356" s="1" t="s">
        <v>816</v>
      </c>
      <c r="C356" s="2" t="s">
        <v>817</v>
      </c>
      <c r="D356" s="12"/>
      <c r="E356" t="s">
        <v>794</v>
      </c>
      <c r="G356" t="str">
        <f t="shared" si="12"/>
        <v/>
      </c>
    </row>
    <row r="357" spans="1:8" ht="27" x14ac:dyDescent="0.25">
      <c r="A357" s="1" t="s">
        <v>818</v>
      </c>
      <c r="B357" s="1" t="s">
        <v>819</v>
      </c>
      <c r="C357" s="2" t="s">
        <v>817</v>
      </c>
      <c r="D357" s="12"/>
      <c r="E357" t="s">
        <v>794</v>
      </c>
      <c r="G357" t="str">
        <f t="shared" si="12"/>
        <v/>
      </c>
    </row>
    <row r="358" spans="1:8" ht="27" x14ac:dyDescent="0.25">
      <c r="A358" s="1" t="s">
        <v>820</v>
      </c>
      <c r="B358" s="1" t="s">
        <v>821</v>
      </c>
      <c r="C358" s="2" t="s">
        <v>817</v>
      </c>
      <c r="D358" s="12"/>
      <c r="E358" t="s">
        <v>794</v>
      </c>
      <c r="G358" t="str">
        <f t="shared" si="12"/>
        <v/>
      </c>
    </row>
    <row r="359" spans="1:8" ht="27" x14ac:dyDescent="0.25">
      <c r="A359" s="1" t="s">
        <v>822</v>
      </c>
      <c r="B359" s="1" t="s">
        <v>823</v>
      </c>
      <c r="C359" s="2" t="s">
        <v>824</v>
      </c>
      <c r="D359" s="12"/>
      <c r="E359" t="s">
        <v>794</v>
      </c>
      <c r="G359" t="str">
        <f t="shared" si="12"/>
        <v/>
      </c>
    </row>
    <row r="360" spans="1:8" x14ac:dyDescent="0.25">
      <c r="A360" s="1" t="s">
        <v>826</v>
      </c>
      <c r="B360" s="1" t="s">
        <v>827</v>
      </c>
      <c r="C360" s="2" t="s">
        <v>824</v>
      </c>
      <c r="D360" s="12"/>
      <c r="E360" t="s">
        <v>825</v>
      </c>
      <c r="G360" t="str">
        <f t="shared" si="12"/>
        <v/>
      </c>
    </row>
    <row r="361" spans="1:8" ht="27" x14ac:dyDescent="0.25">
      <c r="A361" s="16" t="s">
        <v>59</v>
      </c>
      <c r="B361" s="1" t="s">
        <v>60</v>
      </c>
      <c r="C361" s="2" t="s">
        <v>61</v>
      </c>
      <c r="D361" s="12"/>
      <c r="E361" t="s">
        <v>825</v>
      </c>
      <c r="G361" t="str">
        <f t="shared" si="12"/>
        <v/>
      </c>
    </row>
    <row r="362" spans="1:8" ht="27" x14ac:dyDescent="0.25">
      <c r="A362" s="1" t="s">
        <v>62</v>
      </c>
      <c r="B362" s="1" t="s">
        <v>63</v>
      </c>
      <c r="C362" s="2" t="s">
        <v>61</v>
      </c>
      <c r="D362" s="12"/>
      <c r="E362" t="s">
        <v>825</v>
      </c>
      <c r="G362" t="str">
        <f t="shared" si="12"/>
        <v/>
      </c>
    </row>
    <row r="363" spans="1:8" ht="27" x14ac:dyDescent="0.25">
      <c r="A363" s="9" t="s">
        <v>64</v>
      </c>
      <c r="B363" s="1" t="s">
        <v>65</v>
      </c>
      <c r="C363" s="2" t="s">
        <v>66</v>
      </c>
      <c r="D363" s="12"/>
      <c r="E363" t="s">
        <v>825</v>
      </c>
      <c r="F363">
        <v>1</v>
      </c>
      <c r="G363" t="str">
        <f t="shared" ref="G363:G367" si="13">IF(F363=1,A363,"")</f>
        <v>UR_CLRT2</v>
      </c>
      <c r="H363" t="s">
        <v>877</v>
      </c>
    </row>
    <row r="364" spans="1:8" x14ac:dyDescent="0.25">
      <c r="A364" s="1" t="s">
        <v>67</v>
      </c>
      <c r="B364" s="1" t="s">
        <v>68</v>
      </c>
      <c r="C364" s="2" t="s">
        <v>66</v>
      </c>
      <c r="D364" s="12"/>
      <c r="E364" t="s">
        <v>825</v>
      </c>
      <c r="G364" t="str">
        <f t="shared" si="13"/>
        <v/>
      </c>
    </row>
    <row r="365" spans="1:8" x14ac:dyDescent="0.25">
      <c r="A365" s="1" t="s">
        <v>69</v>
      </c>
      <c r="B365" s="1" t="s">
        <v>70</v>
      </c>
      <c r="C365" s="2" t="s">
        <v>66</v>
      </c>
      <c r="D365" s="12"/>
      <c r="E365" t="s">
        <v>825</v>
      </c>
      <c r="G365" t="str">
        <f t="shared" si="13"/>
        <v/>
      </c>
    </row>
    <row r="366" spans="1:8" x14ac:dyDescent="0.25">
      <c r="A366" s="1" t="s">
        <v>71</v>
      </c>
      <c r="B366" s="1" t="s">
        <v>72</v>
      </c>
      <c r="C366" s="2" t="s">
        <v>73</v>
      </c>
      <c r="D366" s="12"/>
      <c r="E366" t="s">
        <v>825</v>
      </c>
      <c r="G366" t="str">
        <f t="shared" si="13"/>
        <v/>
      </c>
    </row>
    <row r="367" spans="1:8" ht="27" x14ac:dyDescent="0.25">
      <c r="A367" s="8" t="s">
        <v>74</v>
      </c>
      <c r="B367" s="8" t="s">
        <v>75</v>
      </c>
      <c r="C367" s="5" t="s">
        <v>73</v>
      </c>
      <c r="D367" s="14"/>
      <c r="E367" t="s">
        <v>825</v>
      </c>
      <c r="G367" t="str">
        <f t="shared" si="13"/>
        <v/>
      </c>
    </row>
  </sheetData>
  <sortState ref="Q41:Q82">
    <sortCondition ref="Q41:Q8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2015-11-08T00:04:22Z</dcterms:modified>
</cp:coreProperties>
</file>