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julia/data/"/>
    </mc:Choice>
  </mc:AlternateContent>
  <xr:revisionPtr revIDLastSave="0" documentId="13_ncr:1_{CC9696FC-D24E-5944-89FF-7B83AF600E0B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UScapFlws" sheetId="1" r:id="rId1"/>
    <sheet name="AuCapFlowsProp" sheetId="4" r:id="rId2"/>
    <sheet name="capitalFlowsRAS2" sheetId="11" r:id="rId3"/>
    <sheet name="Sheet1" sheetId="10" r:id="rId4"/>
    <sheet name="Data1" sheetId="5" r:id="rId5"/>
    <sheet name="Table8-2007" sheetId="8" r:id="rId6"/>
    <sheet name="Table 8" sheetId="7" r:id="rId7"/>
    <sheet name="capitalFlowsRAS" sheetId="2" r:id="rId8"/>
    <sheet name="diff" sheetId="3" r:id="rId9"/>
    <sheet name="propd-to-ras" sheetId="9" r:id="rId10"/>
    <sheet name="Index" sheetId="6" r:id="rId11"/>
  </sheets>
  <externalReferences>
    <externalReference r:id="rId12"/>
  </externalReferences>
  <definedNames>
    <definedName name="A2420684F">Data1!$DJ$1:$DJ$10,Data1!$DJ$11:$DJ$71</definedName>
    <definedName name="A2420684F_Data">Data1!$DJ$11:$DJ$71</definedName>
    <definedName name="A2420684F_Latest">Data1!$DJ$71</definedName>
    <definedName name="A2420801F">Data1!$IL$1:$IL$10,Data1!$IL$11:$IL$71</definedName>
    <definedName name="A2420801F_Data">Data1!$IL$11:$IL$71</definedName>
    <definedName name="A2420801F_Latest">Data1!$IL$71</definedName>
    <definedName name="A2423739J">Data1!$IE$1:$IE$10,Data1!$IE$11:$IE$71</definedName>
    <definedName name="A2423739J_Data">Data1!$IE$11:$IE$71</definedName>
    <definedName name="A2423739J_Latest">Data1!$IE$71</definedName>
    <definedName name="A2423740T">Data1!$ID$1:$ID$10,Data1!$ID$11:$ID$71</definedName>
    <definedName name="A2423740T_Data">Data1!$ID$11:$ID$71</definedName>
    <definedName name="A2423740T_Latest">Data1!$ID$71</definedName>
    <definedName name="A2423742W">Data1!$IJ$1:$IJ$10,Data1!$IJ$11:$IJ$71</definedName>
    <definedName name="A2423742W_Data">Data1!$IJ$11:$IJ$71</definedName>
    <definedName name="A2423742W_Latest">Data1!$IJ$71</definedName>
    <definedName name="A2423743X">Data1!$II$1:$II$10,Data1!$II$11:$II$71</definedName>
    <definedName name="A2423743X_Data">Data1!$II$11:$II$71</definedName>
    <definedName name="A2423743X_Latest">Data1!$II$71</definedName>
    <definedName name="A2423744A">Data1!$IK$1:$IK$10,Data1!$IK$11:$IK$71</definedName>
    <definedName name="A2423744A_Data">Data1!$IK$11:$IK$71</definedName>
    <definedName name="A2423744A_Latest">Data1!$IK$71</definedName>
    <definedName name="A2423745C">Data1!$IB$1:$IB$10,Data1!$IB$11:$IB$71</definedName>
    <definedName name="A2423745C_Data">Data1!$IB$11:$IB$71</definedName>
    <definedName name="A2423745C_Latest">Data1!$IB$71</definedName>
    <definedName name="A2423802L">Data1!$DC$1:$DC$10,Data1!$DC$11:$DC$71</definedName>
    <definedName name="A2423802L_Data">Data1!$DC$11:$DC$71</definedName>
    <definedName name="A2423802L_Latest">Data1!$DC$71</definedName>
    <definedName name="A2423803R">Data1!$DB$1:$DB$10,Data1!$DB$11:$DB$71</definedName>
    <definedName name="A2423803R_Data">Data1!$DB$11:$DB$71</definedName>
    <definedName name="A2423803R_Latest">Data1!$DB$71</definedName>
    <definedName name="A2423805V">Data1!$DH$1:$DH$10,Data1!$DH$15:$DH$71</definedName>
    <definedName name="A2423805V_Data">Data1!$DH$15:$DH$71</definedName>
    <definedName name="A2423805V_Latest">Data1!$DH$71</definedName>
    <definedName name="A2423806W">Data1!$DG$1:$DG$10,Data1!$DG$11:$DG$71</definedName>
    <definedName name="A2423806W_Data">Data1!$DG$11:$DG$71</definedName>
    <definedName name="A2423806W_Latest">Data1!$DG$71</definedName>
    <definedName name="A2423807X">Data1!$DI$1:$DI$10,Data1!$DI$23:$DI$71</definedName>
    <definedName name="A2423807X_Data">Data1!$DI$23:$DI$71</definedName>
    <definedName name="A2423807X_Latest">Data1!$DI$71</definedName>
    <definedName name="A2423808A">Data1!$CZ$1:$CZ$10,Data1!$CZ$11:$CZ$71</definedName>
    <definedName name="A2423808A_Data">Data1!$CZ$11:$CZ$71</definedName>
    <definedName name="A2423808A_Latest">Data1!$CZ$71</definedName>
    <definedName name="A2519149C">Data1!$HZ$1:$HZ$10,Data1!$HZ$11:$HZ$71</definedName>
    <definedName name="A2519149C_Data">Data1!$HZ$11:$HZ$71</definedName>
    <definedName name="A2519149C_Latest">Data1!$HZ$71</definedName>
    <definedName name="A2519150L">Data1!$CX$1:$CX$10,Data1!$CX$11:$CX$71</definedName>
    <definedName name="A2519150L_Data">Data1!$CX$11:$CX$71</definedName>
    <definedName name="A2519150L_Latest">Data1!$CX$71</definedName>
    <definedName name="A3346512R">Data1!$EB$1:$EB$10,Data1!$EB$14:$EB$71</definedName>
    <definedName name="A3346512R_Data">Data1!$EB$14:$EB$71</definedName>
    <definedName name="A3346512R_Latest">Data1!$EB$71</definedName>
    <definedName name="A3346513T">Data1!$DZ$1:$DZ$10,Data1!$DZ$11:$DZ$71</definedName>
    <definedName name="A3346513T_Data">Data1!$DZ$11:$DZ$71</definedName>
    <definedName name="A3346513T_Latest">Data1!$DZ$71</definedName>
    <definedName name="A3346520R">Data1!$EC$1:$EC$10,Data1!$EC$11:$EC$71</definedName>
    <definedName name="A3346520R_Data">Data1!$EC$11:$EC$71</definedName>
    <definedName name="A3346520R_Latest">Data1!$EC$71</definedName>
    <definedName name="A3346521T">Data1!$DY$1:$DY$10,Data1!$DY$11:$DY$71</definedName>
    <definedName name="A3346521T_Data">Data1!$DY$11:$DY$71</definedName>
    <definedName name="A3346521T_Latest">Data1!$DY$71</definedName>
    <definedName name="A3346522V">Data1!$EA$1:$EA$10,Data1!$EA$11:$EA$71</definedName>
    <definedName name="A3346522V_Data">Data1!$EA$11:$EA$71</definedName>
    <definedName name="A3346522V_Latest">Data1!$EA$71</definedName>
    <definedName name="A3346552J">Data1!$EH$1:$EH$10,Data1!$EH$14:$EH$71</definedName>
    <definedName name="A3346552J_Data">Data1!$EH$14:$EH$71</definedName>
    <definedName name="A3346552J_Latest">Data1!$EH$71</definedName>
    <definedName name="A3346553K">Data1!$EF$1:$EF$10,Data1!$EF$11:$EF$71</definedName>
    <definedName name="A3346553K_Data">Data1!$EF$11:$EF$71</definedName>
    <definedName name="A3346553K_Latest">Data1!$EF$71</definedName>
    <definedName name="A3346560J">Data1!$EI$1:$EI$10,Data1!$EI$11:$EI$71</definedName>
    <definedName name="A3346560J_Data">Data1!$EI$11:$EI$71</definedName>
    <definedName name="A3346560J_Latest">Data1!$EI$71</definedName>
    <definedName name="A3346561K">Data1!$EE$1:$EE$10,Data1!$EE$11:$EE$71</definedName>
    <definedName name="A3346561K_Data">Data1!$EE$11:$EE$71</definedName>
    <definedName name="A3346561K_Latest">Data1!$EE$71</definedName>
    <definedName name="A3346562L">Data1!$EG$1:$EG$10,Data1!$EG$11:$EG$71</definedName>
    <definedName name="A3346562L_Data">Data1!$EG$11:$EG$71</definedName>
    <definedName name="A3346562L_Latest">Data1!$EG$71</definedName>
    <definedName name="A3346592A">Data1!$EN$1:$EN$10,Data1!$EN$14:$EN$71</definedName>
    <definedName name="A3346592A_Data">Data1!$EN$14:$EN$71</definedName>
    <definedName name="A3346592A_Latest">Data1!$EN$71</definedName>
    <definedName name="A3346593C">Data1!$EL$1:$EL$10,Data1!$EL$11:$EL$71</definedName>
    <definedName name="A3346593C_Data">Data1!$EL$11:$EL$71</definedName>
    <definedName name="A3346593C_Latest">Data1!$EL$71</definedName>
    <definedName name="A3346600R">Data1!$EO$1:$EO$10,Data1!$EO$11:$EO$71</definedName>
    <definedName name="A3346600R_Data">Data1!$EO$11:$EO$71</definedName>
    <definedName name="A3346600R_Latest">Data1!$EO$71</definedName>
    <definedName name="A3346601T">Data1!$EK$1:$EK$10,Data1!$EK$11:$EK$71</definedName>
    <definedName name="A3346601T_Data">Data1!$EK$11:$EK$71</definedName>
    <definedName name="A3346601T_Latest">Data1!$EK$71</definedName>
    <definedName name="A3346602V">Data1!$EM$1:$EM$10,Data1!$EM$11:$EM$71</definedName>
    <definedName name="A3346602V_Data">Data1!$EM$11:$EM$71</definedName>
    <definedName name="A3346602V_Latest">Data1!$EM$71</definedName>
    <definedName name="A3346632J">Data1!$ET$1:$ET$10,Data1!$ET$14:$ET$71</definedName>
    <definedName name="A3346632J_Data">Data1!$ET$14:$ET$71</definedName>
    <definedName name="A3346632J_Latest">Data1!$ET$71</definedName>
    <definedName name="A3346633K">Data1!$ER$1:$ER$10,Data1!$ER$11:$ER$71</definedName>
    <definedName name="A3346633K_Data">Data1!$ER$11:$ER$71</definedName>
    <definedName name="A3346633K_Latest">Data1!$ER$71</definedName>
    <definedName name="A3346640J">Data1!$EU$1:$EU$10,Data1!$EU$11:$EU$71</definedName>
    <definedName name="A3346640J_Data">Data1!$EU$11:$EU$71</definedName>
    <definedName name="A3346640J_Latest">Data1!$EU$71</definedName>
    <definedName name="A3346641K">Data1!$EQ$1:$EQ$10,Data1!$EQ$11:$EQ$71</definedName>
    <definedName name="A3346641K_Data">Data1!$EQ$11:$EQ$71</definedName>
    <definedName name="A3346641K_Latest">Data1!$EQ$71</definedName>
    <definedName name="A3346643R">Data1!$FR$1:$FR$10,Data1!$FR$14:$FR$71</definedName>
    <definedName name="A3346643R_Data">Data1!$FR$14:$FR$71</definedName>
    <definedName name="A3346643R_Latest">Data1!$FR$71</definedName>
    <definedName name="A3346644T">Data1!$FP$1:$FP$10,Data1!$FP$11:$FP$71</definedName>
    <definedName name="A3346644T_Data">Data1!$FP$11:$FP$71</definedName>
    <definedName name="A3346644T_Latest">Data1!$FP$71</definedName>
    <definedName name="A3346651R">Data1!$FT$1:$FT$10,Data1!$FT$11:$FT$71</definedName>
    <definedName name="A3346651R_Data">Data1!$FT$11:$FT$71</definedName>
    <definedName name="A3346651R_Latest">Data1!$FT$71</definedName>
    <definedName name="A3346652T">Data1!$FO$1:$FO$10,Data1!$FO$11:$FO$71</definedName>
    <definedName name="A3346652T_Data">Data1!$FO$11:$FO$71</definedName>
    <definedName name="A3346652T_Latest">Data1!$FO$71</definedName>
    <definedName name="A3346653V">Data1!$FQ$1:$FQ$10,Data1!$FQ$11:$FQ$71</definedName>
    <definedName name="A3346653V_Data">Data1!$FQ$11:$FQ$71</definedName>
    <definedName name="A3346653V_Latest">Data1!$FQ$71</definedName>
    <definedName name="A3346681C">Data1!$CA$1:$CA$10,Data1!$CA$15:$CA$71</definedName>
    <definedName name="A3346681C_Data">Data1!$CA$15:$CA$71</definedName>
    <definedName name="A3346681C_Latest">Data1!$CA$71</definedName>
    <definedName name="A3346682F">Data1!$BX$1:$BX$10,Data1!$BX$11:$BX$71</definedName>
    <definedName name="A3346682F_Data">Data1!$BX$11:$BX$71</definedName>
    <definedName name="A3346682F_Latest">Data1!$BX$71</definedName>
    <definedName name="A3346689W">Data1!$CB$1:$CB$10,Data1!$CB$11:$CB$71</definedName>
    <definedName name="A3346689W_Data">Data1!$CB$11:$CB$71</definedName>
    <definedName name="A3346689W_Latest">Data1!$CB$71</definedName>
    <definedName name="A3346690F">Data1!$BW$1:$BW$10,Data1!$BW$11:$BW$71</definedName>
    <definedName name="A3346690F_Data">Data1!$BW$11:$BW$71</definedName>
    <definedName name="A3346690F_Latest">Data1!$BW$71</definedName>
    <definedName name="A3346691J">Data1!$BZ$1:$BZ$10,Data1!$BZ$11:$BZ$71</definedName>
    <definedName name="A3346691J_Data">Data1!$BZ$11:$BZ$71</definedName>
    <definedName name="A3346691J_Latest">Data1!$BZ$71</definedName>
    <definedName name="A3346715R">Data1!$CF$1:$CF$10,Data1!$CF$15:$CF$71</definedName>
    <definedName name="A3346715R_Data">Data1!$CF$15:$CF$71</definedName>
    <definedName name="A3346715R_Latest">Data1!$CF$71</definedName>
    <definedName name="A3346716T">Data1!$CD$1:$CD$10,Data1!$CD$11:$CD$71</definedName>
    <definedName name="A3346716T_Data">Data1!$CD$11:$CD$71</definedName>
    <definedName name="A3346716T_Latest">Data1!$CD$71</definedName>
    <definedName name="A3346723R">Data1!$CG$1:$CG$10,Data1!$CG$11:$CG$71</definedName>
    <definedName name="A3346723R_Data">Data1!$CG$11:$CG$71</definedName>
    <definedName name="A3346723R_Latest">Data1!$CG$71</definedName>
    <definedName name="A3346724T">Data1!$CC$1:$CC$10,Data1!$CC$11:$CC$71</definedName>
    <definedName name="A3346724T_Data">Data1!$CC$11:$CC$71</definedName>
    <definedName name="A3346724T_Latest">Data1!$CC$71</definedName>
    <definedName name="A3346725V">Data1!$CE$1:$CE$10,Data1!$CE$11:$CE$71</definedName>
    <definedName name="A3346725V_Data">Data1!$CE$11:$CE$71</definedName>
    <definedName name="A3346725V_Latest">Data1!$CE$71</definedName>
    <definedName name="A3346749L">Data1!$CK$1:$CK$10,Data1!$CK$15:$CK$71</definedName>
    <definedName name="A3346749L_Data">Data1!$CK$15:$CK$71</definedName>
    <definedName name="A3346749L_Latest">Data1!$CK$71</definedName>
    <definedName name="A3346750W">Data1!$CI$1:$CI$10,Data1!$CI$11:$CI$71</definedName>
    <definedName name="A3346750W_Data">Data1!$CI$11:$CI$71</definedName>
    <definedName name="A3346750W_Latest">Data1!$CI$71</definedName>
    <definedName name="A3346757L">Data1!$CL$1:$CL$10,Data1!$CL$11:$CL$71</definedName>
    <definedName name="A3346757L_Data">Data1!$CL$11:$CL$71</definedName>
    <definedName name="A3346757L_Latest">Data1!$CL$71</definedName>
    <definedName name="A3346758R">Data1!$CH$1:$CH$10,Data1!$CH$11:$CH$71</definedName>
    <definedName name="A3346758R_Data">Data1!$CH$11:$CH$71</definedName>
    <definedName name="A3346758R_Latest">Data1!$CH$71</definedName>
    <definedName name="A3346759T">Data1!$CJ$1:$CJ$10,Data1!$CJ$11:$CJ$71</definedName>
    <definedName name="A3346759T_Data">Data1!$CJ$11:$CJ$71</definedName>
    <definedName name="A3346759T_Latest">Data1!$CJ$71</definedName>
    <definedName name="A3346784V">Data1!$CQ$1:$CQ$10,Data1!$CQ$23:$CQ$71</definedName>
    <definedName name="A3346784V_Data">Data1!$CQ$23:$CQ$71</definedName>
    <definedName name="A3346784V_Latest">Data1!$CQ$71</definedName>
    <definedName name="A3346785W">Data1!$CP$1:$CP$10,Data1!$CP$15:$CP$71</definedName>
    <definedName name="A3346785W_Data">Data1!$CP$15:$CP$71</definedName>
    <definedName name="A3346785W_Latest">Data1!$CP$71</definedName>
    <definedName name="A3346786X">Data1!$CN$1:$CN$10,Data1!$CN$11:$CN$71</definedName>
    <definedName name="A3346786X_Data">Data1!$CN$11:$CN$71</definedName>
    <definedName name="A3346786X_Latest">Data1!$CN$71</definedName>
    <definedName name="A3346793W">Data1!$CR$1:$CR$10,Data1!$CR$11:$CR$71</definedName>
    <definedName name="A3346793W_Data">Data1!$CR$11:$CR$71</definedName>
    <definedName name="A3346793W_Latest">Data1!$CR$71</definedName>
    <definedName name="A3346794X">Data1!$CM$1:$CM$10,Data1!$CM$11:$CM$71</definedName>
    <definedName name="A3346794X_Data">Data1!$CM$11:$CM$71</definedName>
    <definedName name="A3346794X_Latest">Data1!$CM$71</definedName>
    <definedName name="A3346795A">Data1!$CO$1:$CO$10,Data1!$CO$11:$CO$71</definedName>
    <definedName name="A3346795A_Data">Data1!$CO$11:$CO$71</definedName>
    <definedName name="A3346795A_Latest">Data1!$CO$71</definedName>
    <definedName name="A3346820T">Data1!$CV$1:$CV$10,Data1!$CV$15:$CV$71</definedName>
    <definedName name="A3346820T_Data">Data1!$CV$15:$CV$71</definedName>
    <definedName name="A3346820T_Latest">Data1!$CV$71</definedName>
    <definedName name="A3346821V">Data1!$CT$1:$CT$10,Data1!$CT$11:$CT$71</definedName>
    <definedName name="A3346821V_Data">Data1!$CT$11:$CT$71</definedName>
    <definedName name="A3346821V_Latest">Data1!$CT$71</definedName>
    <definedName name="A3346828K">Data1!$CW$1:$CW$10,Data1!$CW$11:$CW$71</definedName>
    <definedName name="A3346828K_Data">Data1!$CW$11:$CW$71</definedName>
    <definedName name="A3346828K_Latest">Data1!$CW$71</definedName>
    <definedName name="A3346829L">Data1!$CS$1:$CS$10,Data1!$CS$11:$CS$71</definedName>
    <definedName name="A3346829L_Data">Data1!$CS$11:$CS$71</definedName>
    <definedName name="A3346829L_Latest">Data1!$CS$71</definedName>
    <definedName name="A3346830W">Data1!$CU$1:$CU$10,Data1!$CU$11:$CU$71</definedName>
    <definedName name="A3346830W_Data">Data1!$CU$11:$CU$71</definedName>
    <definedName name="A3346830W_Latest">Data1!$CU$71</definedName>
    <definedName name="A3346852K">Data1!$DE$1:$DE$10,Data1!$DE$11:$DE$71</definedName>
    <definedName name="A3346852K_Data">Data1!$DE$11:$DE$71</definedName>
    <definedName name="A3346852K_Latest">Data1!$DE$71</definedName>
    <definedName name="A3346857W">Data1!$DD$1:$DD$10,Data1!$DD$11:$DD$71</definedName>
    <definedName name="A3346857W_Data">Data1!$DD$11:$DD$71</definedName>
    <definedName name="A3346857W_Latest">Data1!$DD$71</definedName>
    <definedName name="A3346869F">Data1!$DF$1:$DF$10,Data1!$DF$11:$DF$71</definedName>
    <definedName name="A3346869F_Data">Data1!$DF$11:$DF$71</definedName>
    <definedName name="A3346869F_Latest">Data1!$DF$71</definedName>
    <definedName name="A3347058V">Data1!$IH$1:$IH$10,Data1!$IH$11:$IH$71</definedName>
    <definedName name="A3347058V_Data">Data1!$IH$11:$IH$71</definedName>
    <definedName name="A3347058V_Latest">Data1!$IH$71</definedName>
    <definedName name="A3347230K">Data1!$D$1:$D$10,Data1!$D$11:$D$71</definedName>
    <definedName name="A3347230K_Data">Data1!$D$11:$D$71</definedName>
    <definedName name="A3347230K_Latest">Data1!$D$71</definedName>
    <definedName name="A3347231L">Data1!$F$1:$F$10,Data1!$F$15:$F$71</definedName>
    <definedName name="A3347231L_Data">Data1!$F$15:$F$71</definedName>
    <definedName name="A3347231L_Latest">Data1!$F$71</definedName>
    <definedName name="A3347232R">Data1!$C$1:$C$10,Data1!$C$11:$C$71</definedName>
    <definedName name="A3347232R_Data">Data1!$C$11:$C$71</definedName>
    <definedName name="A3347232R_Latest">Data1!$C$71</definedName>
    <definedName name="A3347239F">Data1!$G$1:$G$10,Data1!$G$11:$G$71</definedName>
    <definedName name="A3347239F_Data">Data1!$G$11:$G$71</definedName>
    <definedName name="A3347239F_Latest">Data1!$G$71</definedName>
    <definedName name="A3347240R">Data1!$B$1:$B$10,Data1!$B$11:$B$71</definedName>
    <definedName name="A3347240R_Data">Data1!$B$11:$B$71</definedName>
    <definedName name="A3347240R_Latest">Data1!$B$71</definedName>
    <definedName name="A3347241T">Data1!$E$1:$E$10,Data1!$E$11:$E$71</definedName>
    <definedName name="A3347241T_Data">Data1!$E$11:$E$71</definedName>
    <definedName name="A3347241T_Latest">Data1!$E$71</definedName>
    <definedName name="A3347269V">Data1!$L$1:$L$10,Data1!$L$15:$L$71</definedName>
    <definedName name="A3347269V_Data">Data1!$L$15:$L$71</definedName>
    <definedName name="A3347269V_Latest">Data1!$L$71</definedName>
    <definedName name="A3347270C">Data1!$I$1:$I$10,Data1!$I$11:$I$71</definedName>
    <definedName name="A3347270C_Data">Data1!$I$11:$I$71</definedName>
    <definedName name="A3347270C_Latest">Data1!$I$71</definedName>
    <definedName name="A3347277V">Data1!$M$1:$M$10,Data1!$M$11:$M$71</definedName>
    <definedName name="A3347277V_Data">Data1!$M$11:$M$71</definedName>
    <definedName name="A3347277V_Latest">Data1!$M$71</definedName>
    <definedName name="A3347278W">Data1!$K$1:$K$10,Data1!$K$11:$K$71</definedName>
    <definedName name="A3347278W_Data">Data1!$K$11:$K$71</definedName>
    <definedName name="A3347278W_Latest">Data1!$K$71</definedName>
    <definedName name="A3347279X">Data1!$H$1:$H$10,Data1!$H$11:$H$71</definedName>
    <definedName name="A3347279X_Data">Data1!$H$11:$H$71</definedName>
    <definedName name="A3347279X_Latest">Data1!$H$71</definedName>
    <definedName name="A3347280J">Data1!$J$1:$J$10,Data1!$J$11:$J$71</definedName>
    <definedName name="A3347280J_Data">Data1!$J$11:$J$71</definedName>
    <definedName name="A3347280J_Latest">Data1!$J$71</definedName>
    <definedName name="A3347307W">Data1!$Q$1:$Q$10,Data1!$Q$14:$Q$71</definedName>
    <definedName name="A3347307W_Data">Data1!$Q$14:$Q$71</definedName>
    <definedName name="A3347307W_Latest">Data1!$Q$71</definedName>
    <definedName name="A3347308X">Data1!$O$1:$O$10,Data1!$O$11:$O$71</definedName>
    <definedName name="A3347308X_Data">Data1!$O$11:$O$71</definedName>
    <definedName name="A3347308X_Latest">Data1!$O$71</definedName>
    <definedName name="A3347315W">Data1!$R$1:$R$10,Data1!$R$11:$R$71</definedName>
    <definedName name="A3347315W_Data">Data1!$R$11:$R$71</definedName>
    <definedName name="A3347315W_Latest">Data1!$R$71</definedName>
    <definedName name="A3347316X">Data1!$N$1:$N$10,Data1!$N$11:$N$71</definedName>
    <definedName name="A3347316X_Data">Data1!$N$11:$N$71</definedName>
    <definedName name="A3347316X_Latest">Data1!$N$71</definedName>
    <definedName name="A3347317A">Data1!$P$1:$P$10,Data1!$P$11:$P$71</definedName>
    <definedName name="A3347317A_Data">Data1!$P$11:$P$71</definedName>
    <definedName name="A3347317A_Latest">Data1!$P$71</definedName>
    <definedName name="A3347355R">Data1!$FY$1:$FY$10,Data1!$FY$14:$FY$71</definedName>
    <definedName name="A3347355R_Data">Data1!$FY$14:$FY$71</definedName>
    <definedName name="A3347355R_Latest">Data1!$FY$71</definedName>
    <definedName name="A3347356T">Data1!$FW$1:$FW$10,Data1!$FW$11:$FW$71</definedName>
    <definedName name="A3347356T_Data">Data1!$FW$11:$FW$71</definedName>
    <definedName name="A3347356T_Latest">Data1!$FW$71</definedName>
    <definedName name="A3347363R">Data1!$FZ$1:$FZ$10,Data1!$FZ$11:$FZ$71</definedName>
    <definedName name="A3347363R_Data">Data1!$FZ$11:$FZ$71</definedName>
    <definedName name="A3347363R_Latest">Data1!$FZ$71</definedName>
    <definedName name="A3347364T">Data1!$FV$1:$FV$10,Data1!$FV$11:$FV$71</definedName>
    <definedName name="A3347364T_Data">Data1!$FV$11:$FV$71</definedName>
    <definedName name="A3347364T_Latest">Data1!$FV$71</definedName>
    <definedName name="A3347365V">Data1!$FX$1:$FX$10,Data1!$FX$11:$FX$71</definedName>
    <definedName name="A3347365V_Data">Data1!$FX$11:$FX$71</definedName>
    <definedName name="A3347365V_Latest">Data1!$FX$71</definedName>
    <definedName name="A3347395J">Data1!$GE$1:$GE$10,Data1!$GE$14:$GE$71</definedName>
    <definedName name="A3347395J_Data">Data1!$GE$14:$GE$71</definedName>
    <definedName name="A3347395J_Latest">Data1!$GE$71</definedName>
    <definedName name="A3347396K">Data1!$GC$1:$GC$10,Data1!$GC$11:$GC$71</definedName>
    <definedName name="A3347396K_Data">Data1!$GC$11:$GC$71</definedName>
    <definedName name="A3347396K_Latest">Data1!$GC$71</definedName>
    <definedName name="A3347403W">Data1!$GF$1:$GF$10,Data1!$GF$11:$GF$71</definedName>
    <definedName name="A3347403W_Data">Data1!$GF$11:$GF$71</definedName>
    <definedName name="A3347403W_Latest">Data1!$GF$71</definedName>
    <definedName name="A3347404X">Data1!$GB$1:$GB$10,Data1!$GB$11:$GB$71</definedName>
    <definedName name="A3347404X_Data">Data1!$GB$11:$GB$71</definedName>
    <definedName name="A3347404X_Latest">Data1!$GB$71</definedName>
    <definedName name="A3347405A">Data1!$GD$1:$GD$10,Data1!$GD$11:$GD$71</definedName>
    <definedName name="A3347405A_Data">Data1!$GD$11:$GD$71</definedName>
    <definedName name="A3347405A_Latest">Data1!$GD$71</definedName>
    <definedName name="A3347435R">Data1!$GK$1:$GK$10,Data1!$GK$14:$GK$71</definedName>
    <definedName name="A3347435R_Data">Data1!$GK$14:$GK$71</definedName>
    <definedName name="A3347435R_Latest">Data1!$GK$71</definedName>
    <definedName name="A3347436T">Data1!$GI$1:$GI$10,Data1!$GI$11:$GI$71</definedName>
    <definedName name="A3347436T_Data">Data1!$GI$11:$GI$71</definedName>
    <definedName name="A3347436T_Latest">Data1!$GI$71</definedName>
    <definedName name="A3347443R">Data1!$GL$1:$GL$10,Data1!$GL$11:$GL$71</definedName>
    <definedName name="A3347443R_Data">Data1!$GL$11:$GL$71</definedName>
    <definedName name="A3347443R_Latest">Data1!$GL$71</definedName>
    <definedName name="A3347444T">Data1!$GH$1:$GH$10,Data1!$GH$11:$GH$71</definedName>
    <definedName name="A3347444T_Data">Data1!$GH$11:$GH$71</definedName>
    <definedName name="A3347444T_Latest">Data1!$GH$71</definedName>
    <definedName name="A3347445V">Data1!$GJ$1:$GJ$10,Data1!$GJ$11:$GJ$71</definedName>
    <definedName name="A3347445V_Data">Data1!$GJ$11:$GJ$71</definedName>
    <definedName name="A3347445V_Latest">Data1!$GJ$71</definedName>
    <definedName name="A3347490F">Data1!$HQ$1:$HQ$10,Data1!$HQ$22:$HQ$71</definedName>
    <definedName name="A3347490F_Data">Data1!$HQ$22:$HQ$71</definedName>
    <definedName name="A3347490F_Latest">Data1!$HQ$71</definedName>
    <definedName name="A3347491J">Data1!$HP$1:$HP$10,Data1!$HP$14:$HP$71</definedName>
    <definedName name="A3347491J_Data">Data1!$HP$14:$HP$71</definedName>
    <definedName name="A3347491J_Latest">Data1!$HP$71</definedName>
    <definedName name="A3347492K">Data1!$HN$1:$HN$10,Data1!$HN$11:$HN$71</definedName>
    <definedName name="A3347492K_Data">Data1!$HN$11:$HN$71</definedName>
    <definedName name="A3347492K_Latest">Data1!$HN$71</definedName>
    <definedName name="A3347499A">Data1!$HR$1:$HR$10,Data1!$HR$11:$HR$71</definedName>
    <definedName name="A3347499A_Data">Data1!$HR$11:$HR$71</definedName>
    <definedName name="A3347499A_Latest">Data1!$HR$71</definedName>
    <definedName name="A3347500X">Data1!$HM$1:$HM$10,Data1!$HM$11:$HM$71</definedName>
    <definedName name="A3347500X_Data">Data1!$HM$11:$HM$71</definedName>
    <definedName name="A3347500X_Latest">Data1!$HM$71</definedName>
    <definedName name="A3347501A">Data1!$HO$1:$HO$10,Data1!$HO$11:$HO$71</definedName>
    <definedName name="A3347501A_Data">Data1!$HO$11:$HO$71</definedName>
    <definedName name="A3347501A_Latest">Data1!$HO$71</definedName>
    <definedName name="A3347532T">Data1!$HW$1:$HW$10,Data1!$HW$14:$HW$71</definedName>
    <definedName name="A3347532T_Data">Data1!$HW$14:$HW$71</definedName>
    <definedName name="A3347532T_Latest">Data1!$HW$71</definedName>
    <definedName name="A3347533V">Data1!$HU$1:$HU$10,Data1!$HU$11:$HU$71</definedName>
    <definedName name="A3347533V_Data">Data1!$HU$11:$HU$71</definedName>
    <definedName name="A3347533V_Latest">Data1!$HU$71</definedName>
    <definedName name="A3347540T">Data1!$HX$1:$HX$10,Data1!$HX$11:$HX$71</definedName>
    <definedName name="A3347540T_Data">Data1!$HX$11:$HX$71</definedName>
    <definedName name="A3347540T_Latest">Data1!$HX$71</definedName>
    <definedName name="A3347541V">Data1!$HT$1:$HT$10,Data1!$HT$11:$HT$71</definedName>
    <definedName name="A3347541V_Data">Data1!$HT$11:$HT$71</definedName>
    <definedName name="A3347541V_Latest">Data1!$HT$71</definedName>
    <definedName name="A3347542W">Data1!$HV$1:$HV$10,Data1!$HV$11:$HV$71</definedName>
    <definedName name="A3347542W_Data">Data1!$HV$11:$HV$71</definedName>
    <definedName name="A3347542W_Latest">Data1!$HV$71</definedName>
    <definedName name="A3347582R">Data1!$IG$1:$IG$10,Data1!$IG$11:$IG$71</definedName>
    <definedName name="A3347582R_Data">Data1!$IG$11:$IG$71</definedName>
    <definedName name="A3347582R_Latest">Data1!$IG$71</definedName>
    <definedName name="A3347587A">Data1!$IF$1:$IF$10,Data1!$IF$11:$IF$71</definedName>
    <definedName name="A3347587A_Data">Data1!$IF$11:$IF$71</definedName>
    <definedName name="A3347587A_Latest">Data1!$IF$71</definedName>
    <definedName name="A3347631X">Data1!$GQ$1:$GQ$10,Data1!$GQ$14:$GQ$71</definedName>
    <definedName name="A3347631X_Data">Data1!$GQ$14:$GQ$71</definedName>
    <definedName name="A3347631X_Latest">Data1!$GQ$71</definedName>
    <definedName name="A3347632A">Data1!$GO$1:$GO$10,Data1!$GO$11:$GO$71</definedName>
    <definedName name="A3347632A_Data">Data1!$GO$11:$GO$71</definedName>
    <definedName name="A3347632A_Latest">Data1!$GO$71</definedName>
    <definedName name="A3347639T">Data1!$GR$1:$GR$10,Data1!$GR$11:$GR$71</definedName>
    <definedName name="A3347639T_Data">Data1!$GR$11:$GR$71</definedName>
    <definedName name="A3347639T_Latest">Data1!$GR$71</definedName>
    <definedName name="A3347640A">Data1!$GN$1:$GN$10,Data1!$GN$11:$GN$71</definedName>
    <definedName name="A3347640A_Data">Data1!$GN$11:$GN$71</definedName>
    <definedName name="A3347640A_Latest">Data1!$GN$71</definedName>
    <definedName name="A3347641C">Data1!$GP$1:$GP$10,Data1!$GP$11:$GP$71</definedName>
    <definedName name="A3347641C_Data">Data1!$GP$11:$GP$71</definedName>
    <definedName name="A3347641C_Latest">Data1!$GP$71</definedName>
    <definedName name="A3347671T">Data1!$GX$1:$GX$10,Data1!$GX$14:$GX$71</definedName>
    <definedName name="A3347671T_Data">Data1!$GX$14:$GX$71</definedName>
    <definedName name="A3347671T_Latest">Data1!$GX$71</definedName>
    <definedName name="A3347672V">Data1!$GU$1:$GU$10,Data1!$GU$11:$GU$71</definedName>
    <definedName name="A3347672V_Data">Data1!$GU$11:$GU$71</definedName>
    <definedName name="A3347672V_Latest">Data1!$GU$71</definedName>
    <definedName name="A3347679K">Data1!$GY$1:$GY$10,Data1!$GY$11:$GY$71</definedName>
    <definedName name="A3347679K_Data">Data1!$GY$11:$GY$71</definedName>
    <definedName name="A3347679K_Latest">Data1!$GY$71</definedName>
    <definedName name="A3347680V">Data1!$GT$1:$GT$10,Data1!$GT$11:$GT$71</definedName>
    <definedName name="A3347680V_Data">Data1!$GT$11:$GT$71</definedName>
    <definedName name="A3347680V_Latest">Data1!$GT$71</definedName>
    <definedName name="A3347681W">Data1!$GW$1:$GW$10,Data1!$GW$11:$GW$71</definedName>
    <definedName name="A3347681W_Data">Data1!$GW$11:$GW$71</definedName>
    <definedName name="A3347681W_Latest">Data1!$GW$71</definedName>
    <definedName name="A3347711X">Data1!$HD$1:$HD$10,Data1!$HD$14:$HD$71</definedName>
    <definedName name="A3347711X_Data">Data1!$HD$14:$HD$71</definedName>
    <definedName name="A3347711X_Latest">Data1!$HD$71</definedName>
    <definedName name="A3347712A">Data1!$HB$1:$HB$10,Data1!$HB$11:$HB$71</definedName>
    <definedName name="A3347712A_Data">Data1!$HB$11:$HB$71</definedName>
    <definedName name="A3347712A_Latest">Data1!$HB$71</definedName>
    <definedName name="A3347719T">Data1!$HE$1:$HE$10,Data1!$HE$11:$HE$71</definedName>
    <definedName name="A3347719T_Data">Data1!$HE$11:$HE$71</definedName>
    <definedName name="A3347719T_Latest">Data1!$HE$71</definedName>
    <definedName name="A3347720A">Data1!$HA$1:$HA$10,Data1!$HA$11:$HA$71</definedName>
    <definedName name="A3347720A_Data">Data1!$HA$11:$HA$71</definedName>
    <definedName name="A3347720A_Latest">Data1!$HA$71</definedName>
    <definedName name="A3347721C">Data1!$HC$1:$HC$10,Data1!$HC$11:$HC$71</definedName>
    <definedName name="A3347721C_Data">Data1!$HC$11:$HC$71</definedName>
    <definedName name="A3347721C_Latest">Data1!$HC$71</definedName>
    <definedName name="A3347752V">Data1!$HJ$1:$HJ$10,Data1!$HJ$14:$HJ$71</definedName>
    <definedName name="A3347752V_Data">Data1!$HJ$14:$HJ$71</definedName>
    <definedName name="A3347752V_Latest">Data1!$HJ$71</definedName>
    <definedName name="A3347753W">Data1!$HH$1:$HH$10,Data1!$HH$11:$HH$71</definedName>
    <definedName name="A3347753W_Data">Data1!$HH$11:$HH$71</definedName>
    <definedName name="A3347753W_Latest">Data1!$HH$71</definedName>
    <definedName name="A3347760V">Data1!$HK$1:$HK$10,Data1!$HK$11:$HK$71</definedName>
    <definedName name="A3347760V_Data">Data1!$HK$11:$HK$71</definedName>
    <definedName name="A3347760V_Latest">Data1!$HK$71</definedName>
    <definedName name="A3347761W">Data1!$HG$1:$HG$10,Data1!$HG$11:$HG$71</definedName>
    <definedName name="A3347761W_Data">Data1!$HG$11:$HG$71</definedName>
    <definedName name="A3347761W_Latest">Data1!$HG$71</definedName>
    <definedName name="A3347762X">Data1!$HI$1:$HI$10,Data1!$HI$11:$HI$71</definedName>
    <definedName name="A3347762X_Data">Data1!$HI$11:$HI$71</definedName>
    <definedName name="A3347762X_Latest">Data1!$HI$71</definedName>
    <definedName name="A3347768L">Data1!$ES$1:$ES$10,Data1!$ES$11:$ES$71</definedName>
    <definedName name="A3347768L_Data">Data1!$ES$11:$ES$71</definedName>
    <definedName name="A3347768L_Latest">Data1!$ES$71</definedName>
    <definedName name="A3347798A">Data1!$EZ$1:$EZ$10,Data1!$EZ$14:$EZ$71</definedName>
    <definedName name="A3347798A_Data">Data1!$EZ$14:$EZ$71</definedName>
    <definedName name="A3347798A_Latest">Data1!$EZ$71</definedName>
    <definedName name="A3347799C">Data1!$EX$1:$EX$10,Data1!$EX$11:$EX$71</definedName>
    <definedName name="A3347799C_Data">Data1!$EX$11:$EX$71</definedName>
    <definedName name="A3347799C_Latest">Data1!$EX$71</definedName>
    <definedName name="A3347806R">Data1!$FA$1:$FA$10,Data1!$FA$11:$FA$71</definedName>
    <definedName name="A3347806R_Data">Data1!$FA$11:$FA$71</definedName>
    <definedName name="A3347806R_Latest">Data1!$FA$71</definedName>
    <definedName name="A3347807T">Data1!$EW$1:$EW$10,Data1!$EW$11:$EW$71</definedName>
    <definedName name="A3347807T_Data">Data1!$EW$11:$EW$71</definedName>
    <definedName name="A3347807T_Latest">Data1!$EW$71</definedName>
    <definedName name="A3347808V">Data1!$EY$1:$EY$10,Data1!$EY$11:$EY$71</definedName>
    <definedName name="A3347808V_Data">Data1!$EY$11:$EY$71</definedName>
    <definedName name="A3347808V_Latest">Data1!$EY$71</definedName>
    <definedName name="A3347838J">Data1!$FF$1:$FF$10,Data1!$FF$14:$FF$71</definedName>
    <definedName name="A3347838J_Data">Data1!$FF$14:$FF$71</definedName>
    <definedName name="A3347838J_Latest">Data1!$FF$71</definedName>
    <definedName name="A3347839K">Data1!$FD$1:$FD$10,Data1!$FD$11:$FD$71</definedName>
    <definedName name="A3347839K_Data">Data1!$FD$11:$FD$71</definedName>
    <definedName name="A3347839K_Latest">Data1!$FD$71</definedName>
    <definedName name="A3347846J">Data1!$FG$1:$FG$10,Data1!$FG$11:$FG$71</definedName>
    <definedName name="A3347846J_Data">Data1!$FG$11:$FG$71</definedName>
    <definedName name="A3347846J_Latest">Data1!$FG$71</definedName>
    <definedName name="A3347847K">Data1!$FC$1:$FC$10,Data1!$FC$11:$FC$71</definedName>
    <definedName name="A3347847K_Data">Data1!$FC$11:$FC$71</definedName>
    <definedName name="A3347847K_Latest">Data1!$FC$71</definedName>
    <definedName name="A3347848L">Data1!$FE$1:$FE$10,Data1!$FE$11:$FE$71</definedName>
    <definedName name="A3347848L_Data">Data1!$FE$11:$FE$71</definedName>
    <definedName name="A3347848L_Latest">Data1!$FE$71</definedName>
    <definedName name="A3347878A">Data1!$FL$1:$FL$10,Data1!$FL$14:$FL$71</definedName>
    <definedName name="A3347878A_Data">Data1!$FL$14:$FL$71</definedName>
    <definedName name="A3347878A_Latest">Data1!$FL$71</definedName>
    <definedName name="A3347879C">Data1!$FJ$1:$FJ$10,Data1!$FJ$11:$FJ$71</definedName>
    <definedName name="A3347879C_Data">Data1!$FJ$11:$FJ$71</definedName>
    <definedName name="A3347879C_Latest">Data1!$FJ$71</definedName>
    <definedName name="A3347886A">Data1!$FM$1:$FM$10,Data1!$FM$11:$FM$71</definedName>
    <definedName name="A3347886A_Data">Data1!$FM$11:$FM$71</definedName>
    <definedName name="A3347886A_Latest">Data1!$FM$71</definedName>
    <definedName name="A3347887C">Data1!$FI$1:$FI$10,Data1!$FI$11:$FI$71</definedName>
    <definedName name="A3347887C_Data">Data1!$FI$11:$FI$71</definedName>
    <definedName name="A3347887C_Latest">Data1!$FI$71</definedName>
    <definedName name="A3347888F">Data1!$FK$1:$FK$10,Data1!$FK$11:$FK$71</definedName>
    <definedName name="A3347888F_Data">Data1!$FK$11:$FK$71</definedName>
    <definedName name="A3347888F_Latest">Data1!$FK$71</definedName>
    <definedName name="A3347999W">Data1!$DM$1:$DM$10,Data1!$DM$11:$DM$71</definedName>
    <definedName name="A3347999W_Data">Data1!$DM$11:$DM$71</definedName>
    <definedName name="A3347999W_Latest">Data1!$DM$71</definedName>
    <definedName name="A3348000W">Data1!$DO$1:$DO$10,Data1!$DO$14:$DO$71</definedName>
    <definedName name="A3348000W_Data">Data1!$DO$14:$DO$71</definedName>
    <definedName name="A3348000W_Latest">Data1!$DO$71</definedName>
    <definedName name="A3348001X">Data1!$DL$1:$DL$10,Data1!$DL$11:$DL$71</definedName>
    <definedName name="A3348001X_Data">Data1!$DL$11:$DL$71</definedName>
    <definedName name="A3348001X_Latest">Data1!$DL$71</definedName>
    <definedName name="A3348008R">Data1!$DP$1:$DP$10,Data1!$DP$11:$DP$71</definedName>
    <definedName name="A3348008R_Data">Data1!$DP$11:$DP$71</definedName>
    <definedName name="A3348008R_Latest">Data1!$DP$71</definedName>
    <definedName name="A3348009T">Data1!$DK$1:$DK$10,Data1!$DK$11:$DK$71</definedName>
    <definedName name="A3348009T_Data">Data1!$DK$11:$DK$71</definedName>
    <definedName name="A3348009T_Latest">Data1!$DK$71</definedName>
    <definedName name="A3348010A">Data1!$DN$1:$DN$10,Data1!$DN$11:$DN$71</definedName>
    <definedName name="A3348010A_Data">Data1!$DN$11:$DN$71</definedName>
    <definedName name="A3348010A_Latest">Data1!$DN$71</definedName>
    <definedName name="A3348042V">Data1!$DV$1:$DV$10,Data1!$DV$14:$DV$71</definedName>
    <definedName name="A3348042V_Data">Data1!$DV$14:$DV$71</definedName>
    <definedName name="A3348042V_Latest">Data1!$DV$71</definedName>
    <definedName name="A3348043W">Data1!$DS$1:$DS$10,Data1!$DS$11:$DS$71</definedName>
    <definedName name="A3348043W_Data">Data1!$DS$11:$DS$71</definedName>
    <definedName name="A3348043W_Latest">Data1!$DS$71</definedName>
    <definedName name="A3348050V">Data1!$DW$1:$DW$10,Data1!$DW$11:$DW$71</definedName>
    <definedName name="A3348050V_Data">Data1!$DW$11:$DW$71</definedName>
    <definedName name="A3348050V_Latest">Data1!$DW$71</definedName>
    <definedName name="A3348051W">Data1!$DU$1:$DU$10,Data1!$DU$11:$DU$71</definedName>
    <definedName name="A3348051W_Data">Data1!$DU$11:$DU$71</definedName>
    <definedName name="A3348051W_Latest">Data1!$DU$71</definedName>
    <definedName name="A3348052X">Data1!$DR$1:$DR$10,Data1!$DR$11:$DR$71</definedName>
    <definedName name="A3348052X_Data">Data1!$DR$11:$DR$71</definedName>
    <definedName name="A3348052X_Latest">Data1!$DR$71</definedName>
    <definedName name="A3348053A">Data1!$DT$1:$DT$10,Data1!$DT$11:$DT$71</definedName>
    <definedName name="A3348053A_Data">Data1!$DT$11:$DT$71</definedName>
    <definedName name="A3348053A_Latest">Data1!$DT$71</definedName>
    <definedName name="A3348071F">Data1!$V$1:$V$10,Data1!$V$14:$V$71</definedName>
    <definedName name="A3348071F_Data">Data1!$V$14:$V$71</definedName>
    <definedName name="A3348071F_Latest">Data1!$V$71</definedName>
    <definedName name="A3348072J">Data1!$T$1:$T$10,Data1!$T$11:$T$71</definedName>
    <definedName name="A3348072J_Data">Data1!$T$11:$T$71</definedName>
    <definedName name="A3348072J_Latest">Data1!$T$71</definedName>
    <definedName name="A3348079X">Data1!$W$1:$W$10,Data1!$W$11:$W$71</definedName>
    <definedName name="A3348079X_Data">Data1!$W$11:$W$71</definedName>
    <definedName name="A3348079X_Latest">Data1!$W$71</definedName>
    <definedName name="A3348080J">Data1!$S$1:$S$10,Data1!$S$11:$S$71</definedName>
    <definedName name="A3348080J_Data">Data1!$S$11:$S$71</definedName>
    <definedName name="A3348080J_Latest">Data1!$S$71</definedName>
    <definedName name="A3348081K">Data1!$U$1:$U$10,Data1!$U$11:$U$71</definedName>
    <definedName name="A3348081K_Data">Data1!$U$11:$U$71</definedName>
    <definedName name="A3348081K_Latest">Data1!$U$71</definedName>
    <definedName name="A3348108X">Data1!$AA$1:$AA$10,Data1!$AA$15:$AA$71</definedName>
    <definedName name="A3348108X_Data">Data1!$AA$15:$AA$71</definedName>
    <definedName name="A3348108X_Latest">Data1!$AA$71</definedName>
    <definedName name="A3348109A">Data1!$Y$1:$Y$10,Data1!$Y$11:$Y$71</definedName>
    <definedName name="A3348109A_Data">Data1!$Y$11:$Y$71</definedName>
    <definedName name="A3348109A_Latest">Data1!$Y$71</definedName>
    <definedName name="A3348116X">Data1!$AB$1:$AB$10,Data1!$AB$11:$AB$71</definedName>
    <definedName name="A3348116X_Data">Data1!$AB$11:$AB$71</definedName>
    <definedName name="A3348116X_Latest">Data1!$AB$71</definedName>
    <definedName name="A3348117A">Data1!$X$1:$X$10,Data1!$X$11:$X$71</definedName>
    <definedName name="A3348117A_Data">Data1!$X$11:$X$71</definedName>
    <definedName name="A3348117A_Latest">Data1!$X$71</definedName>
    <definedName name="A3348118C">Data1!$Z$1:$Z$10,Data1!$Z$11:$Z$71</definedName>
    <definedName name="A3348118C_Data">Data1!$Z$11:$Z$71</definedName>
    <definedName name="A3348118C_Latest">Data1!$Z$71</definedName>
    <definedName name="A3348142C">Data1!$AF$1:$AF$10,Data1!$AF$14:$AF$71</definedName>
    <definedName name="A3348142C_Data">Data1!$AF$14:$AF$71</definedName>
    <definedName name="A3348142C_Latest">Data1!$AF$71</definedName>
    <definedName name="A3348143F">Data1!$AD$1:$AD$10,Data1!$AD$11:$AD$71</definedName>
    <definedName name="A3348143F_Data">Data1!$AD$11:$AD$71</definedName>
    <definedName name="A3348143F_Latest">Data1!$AD$71</definedName>
    <definedName name="A3348150C">Data1!$AG$1:$AG$10,Data1!$AG$11:$AG$71</definedName>
    <definedName name="A3348150C_Data">Data1!$AG$11:$AG$71</definedName>
    <definedName name="A3348150C_Latest">Data1!$AG$71</definedName>
    <definedName name="A3348151F">Data1!$AC$1:$AC$10,Data1!$AC$11:$AC$71</definedName>
    <definedName name="A3348151F_Data">Data1!$AC$11:$AC$71</definedName>
    <definedName name="A3348151F_Latest">Data1!$AC$71</definedName>
    <definedName name="A3348152J">Data1!$AE$1:$AE$10,Data1!$AE$11:$AE$71</definedName>
    <definedName name="A3348152J_Data">Data1!$AE$11:$AE$71</definedName>
    <definedName name="A3348152J_Latest">Data1!$AE$71</definedName>
    <definedName name="A3348176A">Data1!$AK$1:$AK$10,Data1!$AK$14:$AK$71</definedName>
    <definedName name="A3348176A_Data">Data1!$AK$14:$AK$71</definedName>
    <definedName name="A3348176A_Latest">Data1!$AK$71</definedName>
    <definedName name="A3348177C">Data1!$AI$1:$AI$10,Data1!$AI$11:$AI$71</definedName>
    <definedName name="A3348177C_Data">Data1!$AI$11:$AI$71</definedName>
    <definedName name="A3348177C_Latest">Data1!$AI$71</definedName>
    <definedName name="A3348184A">Data1!$AL$1:$AL$10,Data1!$AL$11:$AL$71</definedName>
    <definedName name="A3348184A_Data">Data1!$AL$11:$AL$71</definedName>
    <definedName name="A3348184A_Latest">Data1!$AL$71</definedName>
    <definedName name="A3348185C">Data1!$AH$1:$AH$10,Data1!$AH$11:$AH$71</definedName>
    <definedName name="A3348185C_Data">Data1!$AH$11:$AH$71</definedName>
    <definedName name="A3348185C_Latest">Data1!$AH$71</definedName>
    <definedName name="A3348186F">Data1!$AJ$1:$AJ$10,Data1!$AJ$11:$AJ$71</definedName>
    <definedName name="A3348186F_Data">Data1!$AJ$11:$AJ$71</definedName>
    <definedName name="A3348186F_Latest">Data1!$AJ$71</definedName>
    <definedName name="A3348210V">Data1!$AP$1:$AP$10,Data1!$AP$14:$AP$71</definedName>
    <definedName name="A3348210V_Data">Data1!$AP$14:$AP$71</definedName>
    <definedName name="A3348210V_Latest">Data1!$AP$71</definedName>
    <definedName name="A3348211W">Data1!$AN$1:$AN$10,Data1!$AN$11:$AN$71</definedName>
    <definedName name="A3348211W_Data">Data1!$AN$11:$AN$71</definedName>
    <definedName name="A3348211W_Latest">Data1!$AN$71</definedName>
    <definedName name="A3348218L">Data1!$AQ$1:$AQ$10,Data1!$AQ$11:$AQ$71</definedName>
    <definedName name="A3348218L_Data">Data1!$AQ$11:$AQ$71</definedName>
    <definedName name="A3348218L_Latest">Data1!$AQ$71</definedName>
    <definedName name="A3348219R">Data1!$AM$1:$AM$10,Data1!$AM$11:$AM$71</definedName>
    <definedName name="A3348219R_Data">Data1!$AM$11:$AM$71</definedName>
    <definedName name="A3348219R_Latest">Data1!$AM$71</definedName>
    <definedName name="A3348220X">Data1!$AO$1:$AO$10,Data1!$AO$11:$AO$71</definedName>
    <definedName name="A3348220X_Data">Data1!$AO$11:$AO$71</definedName>
    <definedName name="A3348220X_Latest">Data1!$AO$71</definedName>
    <definedName name="A3348244T">Data1!$AU$1:$AU$10,Data1!$AU$15:$AU$71</definedName>
    <definedName name="A3348244T_Data">Data1!$AU$15:$AU$71</definedName>
    <definedName name="A3348244T_Latest">Data1!$AU$71</definedName>
    <definedName name="A3348245V">Data1!$AS$1:$AS$10,Data1!$AS$11:$AS$71</definedName>
    <definedName name="A3348245V_Data">Data1!$AS$11:$AS$71</definedName>
    <definedName name="A3348245V_Latest">Data1!$AS$71</definedName>
    <definedName name="A3348252T">Data1!$AV$1:$AV$10,Data1!$AV$11:$AV$71</definedName>
    <definedName name="A3348252T_Data">Data1!$AV$11:$AV$71</definedName>
    <definedName name="A3348252T_Latest">Data1!$AV$71</definedName>
    <definedName name="A3348253V">Data1!$AR$1:$AR$10,Data1!$AR$11:$AR$71</definedName>
    <definedName name="A3348253V_Data">Data1!$AR$11:$AR$71</definedName>
    <definedName name="A3348253V_Latest">Data1!$AR$71</definedName>
    <definedName name="A3348254W">Data1!$AT$1:$AT$10,Data1!$AT$11:$AT$71</definedName>
    <definedName name="A3348254W_Data">Data1!$AT$11:$AT$71</definedName>
    <definedName name="A3348254W_Latest">Data1!$AT$71</definedName>
    <definedName name="A3348283J">Data1!$AZ$1:$AZ$10,Data1!$AZ$15:$AZ$71</definedName>
    <definedName name="A3348283J_Data">Data1!$AZ$15:$AZ$71</definedName>
    <definedName name="A3348283J_Latest">Data1!$AZ$71</definedName>
    <definedName name="A3348284K">Data1!$AX$1:$AX$10,Data1!$AX$11:$AX$71</definedName>
    <definedName name="A3348284K_Data">Data1!$AX$11:$AX$71</definedName>
    <definedName name="A3348284K_Latest">Data1!$AX$71</definedName>
    <definedName name="A3348291J">Data1!$BB$1:$BB$10,Data1!$BB$11:$BB$71</definedName>
    <definedName name="A3348291J_Data">Data1!$BB$11:$BB$71</definedName>
    <definedName name="A3348291J_Latest">Data1!$BB$71</definedName>
    <definedName name="A3348292K">Data1!$AW$1:$AW$10,Data1!$AW$11:$AW$71</definedName>
    <definedName name="A3348292K_Data">Data1!$AW$11:$AW$71</definedName>
    <definedName name="A3348292K_Latest">Data1!$AW$71</definedName>
    <definedName name="A3348293L">Data1!$AY$1:$AY$10,Data1!$AY$11:$AY$71</definedName>
    <definedName name="A3348293L_Data">Data1!$AY$11:$AY$71</definedName>
    <definedName name="A3348293L_Latest">Data1!$AY$71</definedName>
    <definedName name="A3348317V">Data1!$BF$1:$BF$10,Data1!$BF$14:$BF$71</definedName>
    <definedName name="A3348317V_Data">Data1!$BF$14:$BF$71</definedName>
    <definedName name="A3348317V_Latest">Data1!$BF$71</definedName>
    <definedName name="A3348318W">Data1!$BD$1:$BD$10,Data1!$BD$11:$BD$71</definedName>
    <definedName name="A3348318W_Data">Data1!$BD$11:$BD$71</definedName>
    <definedName name="A3348318W_Latest">Data1!$BD$71</definedName>
    <definedName name="A3348325V">Data1!$BG$1:$BG$10,Data1!$BG$11:$BG$71</definedName>
    <definedName name="A3348325V_Data">Data1!$BG$11:$BG$71</definedName>
    <definedName name="A3348325V_Latest">Data1!$BG$71</definedName>
    <definedName name="A3348326W">Data1!$BC$1:$BC$10,Data1!$BC$11:$BC$71</definedName>
    <definedName name="A3348326W_Data">Data1!$BC$11:$BC$71</definedName>
    <definedName name="A3348326W_Latest">Data1!$BC$71</definedName>
    <definedName name="A3348327X">Data1!$BE$1:$BE$10,Data1!$BE$11:$BE$71</definedName>
    <definedName name="A3348327X_Data">Data1!$BE$11:$BE$71</definedName>
    <definedName name="A3348327X_Latest">Data1!$BE$71</definedName>
    <definedName name="A3348351X">Data1!$BK$1:$BK$10,Data1!$BK$15:$BK$71</definedName>
    <definedName name="A3348351X_Data">Data1!$BK$15:$BK$71</definedName>
    <definedName name="A3348351X_Latest">Data1!$BK$71</definedName>
    <definedName name="A3348352A">Data1!$BI$1:$BI$10,Data1!$BI$11:$BI$71</definedName>
    <definedName name="A3348352A_Data">Data1!$BI$11:$BI$71</definedName>
    <definedName name="A3348352A_Latest">Data1!$BI$71</definedName>
    <definedName name="A3348359T">Data1!$BL$1:$BL$10,Data1!$BL$11:$BL$71</definedName>
    <definedName name="A3348359T_Data">Data1!$BL$11:$BL$71</definedName>
    <definedName name="A3348359T_Latest">Data1!$BL$71</definedName>
    <definedName name="A3348360A">Data1!$BH$1:$BH$10,Data1!$BH$11:$BH$71</definedName>
    <definedName name="A3348360A_Data">Data1!$BH$11:$BH$71</definedName>
    <definedName name="A3348360A_Latest">Data1!$BH$71</definedName>
    <definedName name="A3348361C">Data1!$BJ$1:$BJ$10,Data1!$BJ$11:$BJ$71</definedName>
    <definedName name="A3348361C_Data">Data1!$BJ$11:$BJ$71</definedName>
    <definedName name="A3348361C_Latest">Data1!$BJ$71</definedName>
    <definedName name="A3348385W">Data1!$BP$1:$BP$10,Data1!$BP$15:$BP$71</definedName>
    <definedName name="A3348385W_Data">Data1!$BP$15:$BP$71</definedName>
    <definedName name="A3348385W_Latest">Data1!$BP$71</definedName>
    <definedName name="A3348386X">Data1!$BN$1:$BN$10,Data1!$BN$11:$BN$71</definedName>
    <definedName name="A3348386X_Data">Data1!$BN$11:$BN$71</definedName>
    <definedName name="A3348386X_Latest">Data1!$BN$71</definedName>
    <definedName name="A3348393W">Data1!$BQ$1:$BQ$10,Data1!$BQ$11:$BQ$71</definedName>
    <definedName name="A3348393W_Data">Data1!$BQ$11:$BQ$71</definedName>
    <definedName name="A3348393W_Latest">Data1!$BQ$71</definedName>
    <definedName name="A3348394X">Data1!$BM$1:$BM$10,Data1!$BM$11:$BM$71</definedName>
    <definedName name="A3348394X_Data">Data1!$BM$11:$BM$71</definedName>
    <definedName name="A3348394X_Latest">Data1!$BM$71</definedName>
    <definedName name="A3348395A">Data1!$BO$1:$BO$10,Data1!$BO$11:$BO$71</definedName>
    <definedName name="A3348395A_Data">Data1!$BO$11:$BO$71</definedName>
    <definedName name="A3348395A_Latest">Data1!$BO$71</definedName>
    <definedName name="A3348419J">Data1!$BU$1:$BU$10,Data1!$BU$15:$BU$71</definedName>
    <definedName name="A3348419J_Data">Data1!$BU$15:$BU$71</definedName>
    <definedName name="A3348419J_Latest">Data1!$BU$71</definedName>
    <definedName name="A3348420T">Data1!$BS$1:$BS$10,Data1!$BS$11:$BS$71</definedName>
    <definedName name="A3348420T_Data">Data1!$BS$11:$BS$71</definedName>
    <definedName name="A3348420T_Latest">Data1!$BS$71</definedName>
    <definedName name="A3348427J">Data1!$BV$1:$BV$10,Data1!$BV$11:$BV$71</definedName>
    <definedName name="A3348427J_Data">Data1!$BV$11:$BV$71</definedName>
    <definedName name="A3348427J_Latest">Data1!$BV$71</definedName>
    <definedName name="A3348428K">Data1!$BR$1:$BR$10,Data1!$BR$11:$BR$71</definedName>
    <definedName name="A3348428K_Data">Data1!$BR$11:$BR$71</definedName>
    <definedName name="A3348428K_Latest">Data1!$BR$71</definedName>
    <definedName name="A3348429L">Data1!$BT$1:$BT$10,Data1!$BT$11:$BT$71</definedName>
    <definedName name="A3348429L_Data">Data1!$BT$11:$BT$71</definedName>
    <definedName name="A3348429L_Latest">Data1!$BT$71</definedName>
    <definedName name="A3348566J">Data1!$CY$1:$CY$10,Data1!$CY$11:$CY$71</definedName>
    <definedName name="A3348566J_Data">Data1!$CY$11:$CY$71</definedName>
    <definedName name="A3348566J_Latest">Data1!$CY$71</definedName>
    <definedName name="A3348570X">Data1!$DA$1:$DA$10,Data1!$DA$11:$DA$71</definedName>
    <definedName name="A3348570X_Data">Data1!$DA$11:$DA$71</definedName>
    <definedName name="A3348570X_Latest">Data1!$DA$71</definedName>
    <definedName name="A3348571A">Data1!$IA$1:$IA$10,Data1!$IA$11:$IA$71</definedName>
    <definedName name="A3348571A_Data">Data1!$IA$11:$IA$71</definedName>
    <definedName name="A3348571A_Latest">Data1!$IA$71</definedName>
    <definedName name="A3348572C">Data1!$IC$1:$IC$10,Data1!$IC$11:$IC$71</definedName>
    <definedName name="A3348572C_Data">Data1!$IC$11:$IC$71</definedName>
    <definedName name="A3348572C_Latest">Data1!$IC$71</definedName>
    <definedName name="A3539275K">Data1!$FS$1:$FS$10,Data1!$FS$22:$FS$71</definedName>
    <definedName name="A3539275K_Data">Data1!$FS$22:$FS$71</definedName>
    <definedName name="A3539275K_Latest">Data1!$FS$71</definedName>
    <definedName name="A3539276L">Data1!$BA$1:$BA$10,Data1!$BA$23:$BA$71</definedName>
    <definedName name="A3539276L_Data">Data1!$BA$23:$BA$71</definedName>
    <definedName name="A3539276L_Latest">Data1!$BA$71</definedName>
    <definedName name="A3539281F">Data1!$GV$1:$GV$10,Data1!$GV$11:$GV$71</definedName>
    <definedName name="A3539281F_Data">Data1!$GV$11:$GV$71</definedName>
    <definedName name="A3539281F_Latest">Data1!$GV$71</definedName>
    <definedName name="A3539282J">Data1!$BY$1:$BY$10,Data1!$BY$11:$BY$71</definedName>
    <definedName name="A3539282J_Data">Data1!$BY$11:$BY$71</definedName>
    <definedName name="A3539282J_Latest">Data1!$BY$71</definedName>
    <definedName name="Date_Range">Data1!$A$2:$A$10,Data1!$A$11:$A$71</definedName>
    <definedName name="Date_Range_Data">Data1!$A$11:$A$71</definedName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3" i="1" l="1"/>
  <c r="U20" i="10"/>
  <c r="T20" i="10"/>
  <c r="S20" i="10"/>
  <c r="R20" i="10"/>
  <c r="Q20" i="10"/>
  <c r="P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U19" i="10"/>
  <c r="T19" i="10"/>
  <c r="S19" i="10"/>
  <c r="R19" i="10"/>
  <c r="Q19" i="10"/>
  <c r="P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U18" i="10"/>
  <c r="T18" i="10"/>
  <c r="S18" i="10"/>
  <c r="R18" i="10"/>
  <c r="Q18" i="10"/>
  <c r="P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U17" i="10"/>
  <c r="T17" i="10"/>
  <c r="S17" i="10"/>
  <c r="R17" i="10"/>
  <c r="Q17" i="10"/>
  <c r="P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U16" i="10"/>
  <c r="T16" i="10"/>
  <c r="S16" i="10"/>
  <c r="R16" i="10"/>
  <c r="Q16" i="10"/>
  <c r="P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U15" i="10"/>
  <c r="T15" i="10"/>
  <c r="S15" i="10"/>
  <c r="R15" i="10"/>
  <c r="Q15" i="10"/>
  <c r="P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U14" i="10"/>
  <c r="T14" i="10"/>
  <c r="S14" i="10"/>
  <c r="R14" i="10"/>
  <c r="Q14" i="10"/>
  <c r="P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U13" i="10"/>
  <c r="T13" i="10"/>
  <c r="S13" i="10"/>
  <c r="R13" i="10"/>
  <c r="Q13" i="10"/>
  <c r="P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U12" i="10"/>
  <c r="T12" i="10"/>
  <c r="S12" i="10"/>
  <c r="R12" i="10"/>
  <c r="Q12" i="10"/>
  <c r="P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U11" i="10"/>
  <c r="T11" i="10"/>
  <c r="S11" i="10"/>
  <c r="R11" i="10"/>
  <c r="Q11" i="10"/>
  <c r="P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U10" i="10"/>
  <c r="T10" i="10"/>
  <c r="S10" i="10"/>
  <c r="R10" i="10"/>
  <c r="Q10" i="10"/>
  <c r="P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U9" i="10"/>
  <c r="T9" i="10"/>
  <c r="S9" i="10"/>
  <c r="R9" i="10"/>
  <c r="Q9" i="10"/>
  <c r="P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U8" i="10"/>
  <c r="T8" i="10"/>
  <c r="S8" i="10"/>
  <c r="R8" i="10"/>
  <c r="Q8" i="10"/>
  <c r="P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U7" i="10"/>
  <c r="T7" i="10"/>
  <c r="S7" i="10"/>
  <c r="R7" i="10"/>
  <c r="Q7" i="10"/>
  <c r="P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U6" i="10"/>
  <c r="T6" i="10"/>
  <c r="S6" i="10"/>
  <c r="R6" i="10"/>
  <c r="Q6" i="10"/>
  <c r="P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U5" i="10"/>
  <c r="T5" i="10"/>
  <c r="S5" i="10"/>
  <c r="R5" i="10"/>
  <c r="Q5" i="10"/>
  <c r="P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U4" i="10"/>
  <c r="T4" i="10"/>
  <c r="S4" i="10"/>
  <c r="R4" i="10"/>
  <c r="Q4" i="10"/>
  <c r="P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U2" i="10"/>
  <c r="T2" i="10"/>
  <c r="S2" i="10"/>
  <c r="R2" i="10"/>
  <c r="Q2" i="10"/>
  <c r="P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V23" i="11" s="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  <c r="V23" i="1"/>
  <c r="AA22" i="10"/>
  <c r="AA21" i="10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AA8" i="10"/>
  <c r="AA7" i="10"/>
  <c r="AA6" i="10"/>
  <c r="AA5" i="10"/>
  <c r="AA4" i="10"/>
  <c r="AA3" i="10"/>
  <c r="AA2" i="10"/>
  <c r="V21" i="1"/>
  <c r="AC4" i="4"/>
  <c r="AC22" i="4" s="1"/>
  <c r="AD16" i="4" s="1"/>
  <c r="U16" i="4" s="1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5" i="4"/>
  <c r="AC3" i="4"/>
  <c r="AC2" i="4"/>
  <c r="B5" i="4"/>
  <c r="DX120" i="8"/>
  <c r="DT120" i="8" s="1" a="1"/>
  <c r="DT120" i="8" s="1"/>
  <c r="U25" i="4"/>
  <c r="X25" i="4"/>
  <c r="O43" i="1"/>
  <c r="N21" i="4" s="1"/>
  <c r="M42" i="1"/>
  <c r="L20" i="4" s="1"/>
  <c r="I42" i="1"/>
  <c r="H20" i="4" s="1"/>
  <c r="O41" i="1"/>
  <c r="N19" i="4" s="1"/>
  <c r="U40" i="1"/>
  <c r="T18" i="4" s="1"/>
  <c r="I40" i="1"/>
  <c r="H18" i="4" s="1"/>
  <c r="O39" i="1"/>
  <c r="N17" i="4" s="1"/>
  <c r="O38" i="1"/>
  <c r="N16" i="4" s="1"/>
  <c r="O37" i="1"/>
  <c r="N15" i="4" s="1"/>
  <c r="J36" i="1"/>
  <c r="I14" i="4" s="1"/>
  <c r="E36" i="1"/>
  <c r="D14" i="4" s="1"/>
  <c r="Q35" i="1"/>
  <c r="P13" i="4" s="1"/>
  <c r="D35" i="1"/>
  <c r="C13" i="4" s="1"/>
  <c r="Q34" i="1"/>
  <c r="P12" i="4" s="1"/>
  <c r="J34" i="1"/>
  <c r="I12" i="4" s="1"/>
  <c r="E34" i="1"/>
  <c r="D12" i="4" s="1"/>
  <c r="Q33" i="1"/>
  <c r="P11" i="4" s="1"/>
  <c r="D33" i="1"/>
  <c r="C11" i="4" s="1"/>
  <c r="Q32" i="1"/>
  <c r="P10" i="4" s="1"/>
  <c r="J32" i="1"/>
  <c r="I10" i="4" s="1"/>
  <c r="E32" i="1"/>
  <c r="D10" i="4" s="1"/>
  <c r="Q31" i="1"/>
  <c r="P9" i="4" s="1"/>
  <c r="D31" i="1"/>
  <c r="C9" i="4" s="1"/>
  <c r="Q30" i="1"/>
  <c r="P8" i="4" s="1"/>
  <c r="J30" i="1"/>
  <c r="I8" i="4" s="1"/>
  <c r="E30" i="1"/>
  <c r="D8" i="4" s="1"/>
  <c r="Q29" i="1"/>
  <c r="P7" i="4" s="1"/>
  <c r="D29" i="1"/>
  <c r="C7" i="4" s="1"/>
  <c r="J28" i="1"/>
  <c r="I6" i="4" s="1"/>
  <c r="D28" i="1"/>
  <c r="C6" i="4" s="1"/>
  <c r="J27" i="1"/>
  <c r="I5" i="4" s="1"/>
  <c r="D27" i="1"/>
  <c r="C5" i="4" s="1"/>
  <c r="J26" i="1"/>
  <c r="I4" i="4" s="1"/>
  <c r="D26" i="1"/>
  <c r="C4" i="4" s="1"/>
  <c r="J25" i="1"/>
  <c r="I3" i="4" s="1"/>
  <c r="D25" i="1"/>
  <c r="C3" i="4" s="1"/>
  <c r="J24" i="1"/>
  <c r="I2" i="4" s="1"/>
  <c r="D24" i="1"/>
  <c r="C2" i="4" s="1"/>
  <c r="C41" i="1"/>
  <c r="B19" i="4" s="1"/>
  <c r="C40" i="1"/>
  <c r="B18" i="4" s="1"/>
  <c r="C35" i="1"/>
  <c r="B13" i="4" s="1"/>
  <c r="C34" i="1"/>
  <c r="B12" i="4" s="1"/>
  <c r="C33" i="1"/>
  <c r="B11" i="4" s="1"/>
  <c r="C32" i="1"/>
  <c r="B10" i="4" s="1"/>
  <c r="C27" i="1"/>
  <c r="C26" i="1"/>
  <c r="B4" i="4" s="1"/>
  <c r="C24" i="1"/>
  <c r="B2" i="4" s="1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V26" i="4"/>
  <c r="P26" i="4" s="1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134" i="8"/>
  <c r="DV133" i="8"/>
  <c r="DV126" i="8"/>
  <c r="DV125" i="8"/>
  <c r="DV123" i="8"/>
  <c r="DV122" i="8"/>
  <c r="DV121" i="8"/>
  <c r="DV120" i="8"/>
  <c r="DV119" i="8"/>
  <c r="DV118" i="8"/>
  <c r="DV117" i="8"/>
  <c r="DV116" i="8"/>
  <c r="DV115" i="8"/>
  <c r="DV114" i="8"/>
  <c r="DV113" i="8"/>
  <c r="DV112" i="8"/>
  <c r="DV111" i="8"/>
  <c r="DV110" i="8"/>
  <c r="DV109" i="8"/>
  <c r="DV108" i="8"/>
  <c r="DV107" i="8"/>
  <c r="DV106" i="8"/>
  <c r="DV105" i="8"/>
  <c r="DV104" i="8"/>
  <c r="DV103" i="8"/>
  <c r="DV102" i="8"/>
  <c r="DV101" i="8"/>
  <c r="DV100" i="8"/>
  <c r="DV99" i="8"/>
  <c r="DV98" i="8"/>
  <c r="DV97" i="8"/>
  <c r="DV96" i="8"/>
  <c r="DV95" i="8"/>
  <c r="DV94" i="8"/>
  <c r="DV93" i="8"/>
  <c r="DV92" i="8"/>
  <c r="DV91" i="8"/>
  <c r="DV90" i="8"/>
  <c r="DV89" i="8"/>
  <c r="DV88" i="8"/>
  <c r="DV87" i="8"/>
  <c r="DV86" i="8"/>
  <c r="DV85" i="8"/>
  <c r="DV84" i="8"/>
  <c r="DV83" i="8"/>
  <c r="DV82" i="8"/>
  <c r="DV81" i="8"/>
  <c r="DV80" i="8"/>
  <c r="DV79" i="8"/>
  <c r="DV78" i="8"/>
  <c r="DV77" i="8"/>
  <c r="DV76" i="8"/>
  <c r="DV75" i="8"/>
  <c r="DV74" i="8"/>
  <c r="DV73" i="8"/>
  <c r="DV72" i="8"/>
  <c r="DV71" i="8"/>
  <c r="DV70" i="8"/>
  <c r="DV69" i="8"/>
  <c r="DV68" i="8"/>
  <c r="DV67" i="8"/>
  <c r="DV66" i="8"/>
  <c r="DV65" i="8"/>
  <c r="DV64" i="8"/>
  <c r="DV63" i="8"/>
  <c r="DV62" i="8"/>
  <c r="DV61" i="8"/>
  <c r="DV60" i="8"/>
  <c r="DV59" i="8"/>
  <c r="DV58" i="8"/>
  <c r="DV57" i="8"/>
  <c r="DV56" i="8"/>
  <c r="DV55" i="8"/>
  <c r="DV54" i="8"/>
  <c r="DV53" i="8"/>
  <c r="DV52" i="8"/>
  <c r="DV51" i="8"/>
  <c r="DV50" i="8"/>
  <c r="DV49" i="8"/>
  <c r="DV48" i="8"/>
  <c r="DV47" i="8"/>
  <c r="DV46" i="8"/>
  <c r="DV45" i="8"/>
  <c r="DV44" i="8"/>
  <c r="DV43" i="8"/>
  <c r="DV42" i="8"/>
  <c r="DV41" i="8"/>
  <c r="DV40" i="8"/>
  <c r="DV39" i="8"/>
  <c r="DV38" i="8"/>
  <c r="DV37" i="8"/>
  <c r="DV36" i="8"/>
  <c r="DV35" i="8"/>
  <c r="DV34" i="8"/>
  <c r="DV33" i="8"/>
  <c r="DV32" i="8"/>
  <c r="DV31" i="8"/>
  <c r="DV30" i="8"/>
  <c r="DV29" i="8"/>
  <c r="DV28" i="8"/>
  <c r="DV27" i="8"/>
  <c r="DV26" i="8"/>
  <c r="DV25" i="8"/>
  <c r="DV24" i="8"/>
  <c r="DV23" i="8"/>
  <c r="DV22" i="8"/>
  <c r="DV21" i="8"/>
  <c r="DV20" i="8"/>
  <c r="DV19" i="8"/>
  <c r="DV18" i="8"/>
  <c r="DV17" i="8"/>
  <c r="DV16" i="8"/>
  <c r="DV15" i="8"/>
  <c r="DV14" i="8"/>
  <c r="DV13" i="8"/>
  <c r="DX128" i="7"/>
  <c r="DX127" i="7"/>
  <c r="DX119" i="7"/>
  <c r="DX123" i="7"/>
  <c r="DX117" i="7"/>
  <c r="DX116" i="7"/>
  <c r="DX115" i="7"/>
  <c r="DX114" i="7"/>
  <c r="DX113" i="7"/>
  <c r="DX112" i="7"/>
  <c r="DX111" i="7"/>
  <c r="DX110" i="7"/>
  <c r="DX109" i="7"/>
  <c r="DX108" i="7"/>
  <c r="DX107" i="7"/>
  <c r="DX106" i="7"/>
  <c r="DX105" i="7"/>
  <c r="DX104" i="7"/>
  <c r="DX103" i="7"/>
  <c r="DX102" i="7"/>
  <c r="DX101" i="7"/>
  <c r="DX100" i="7"/>
  <c r="DX99" i="7"/>
  <c r="DX98" i="7"/>
  <c r="DX97" i="7"/>
  <c r="DX96" i="7"/>
  <c r="DX95" i="7"/>
  <c r="DX94" i="7"/>
  <c r="DX93" i="7"/>
  <c r="DX92" i="7"/>
  <c r="DX91" i="7"/>
  <c r="DX90" i="7"/>
  <c r="DX89" i="7"/>
  <c r="DX88" i="7"/>
  <c r="DX87" i="7"/>
  <c r="DX86" i="7"/>
  <c r="DX85" i="7"/>
  <c r="DX84" i="7"/>
  <c r="DX83" i="7"/>
  <c r="DX82" i="7"/>
  <c r="DX81" i="7"/>
  <c r="DX80" i="7"/>
  <c r="DX79" i="7"/>
  <c r="DX78" i="7"/>
  <c r="DX77" i="7"/>
  <c r="DX76" i="7"/>
  <c r="DX75" i="7"/>
  <c r="DX74" i="7"/>
  <c r="DX73" i="7"/>
  <c r="DX72" i="7"/>
  <c r="DX71" i="7"/>
  <c r="DX70" i="7"/>
  <c r="DX69" i="7"/>
  <c r="DX68" i="7"/>
  <c r="DX67" i="7"/>
  <c r="DX66" i="7"/>
  <c r="DX65" i="7"/>
  <c r="DX64" i="7"/>
  <c r="DX63" i="7"/>
  <c r="DX62" i="7"/>
  <c r="DX61" i="7"/>
  <c r="DX60" i="7"/>
  <c r="DX59" i="7"/>
  <c r="DX58" i="7"/>
  <c r="DX57" i="7"/>
  <c r="DX56" i="7"/>
  <c r="DX55" i="7"/>
  <c r="DX54" i="7"/>
  <c r="DX53" i="7"/>
  <c r="DX52" i="7"/>
  <c r="DX51" i="7"/>
  <c r="DX50" i="7"/>
  <c r="DX49" i="7"/>
  <c r="DX48" i="7"/>
  <c r="DX47" i="7"/>
  <c r="DX46" i="7"/>
  <c r="DX45" i="7"/>
  <c r="DX44" i="7"/>
  <c r="DX43" i="7"/>
  <c r="DX42" i="7"/>
  <c r="DX41" i="7"/>
  <c r="DX40" i="7"/>
  <c r="DX39" i="7"/>
  <c r="DX38" i="7"/>
  <c r="DX37" i="7"/>
  <c r="DX36" i="7"/>
  <c r="DX35" i="7"/>
  <c r="DX34" i="7"/>
  <c r="DX33" i="7"/>
  <c r="DX32" i="7"/>
  <c r="DX31" i="7"/>
  <c r="DX30" i="7"/>
  <c r="DX29" i="7"/>
  <c r="DX28" i="7"/>
  <c r="DX27" i="7"/>
  <c r="DX26" i="7"/>
  <c r="DX25" i="7"/>
  <c r="DX24" i="7"/>
  <c r="DX23" i="7"/>
  <c r="DX22" i="7"/>
  <c r="DX21" i="7"/>
  <c r="DX20" i="7"/>
  <c r="DX19" i="7"/>
  <c r="DX18" i="7"/>
  <c r="DX17" i="7"/>
  <c r="DX16" i="7"/>
  <c r="DX15" i="7"/>
  <c r="DX14" i="7"/>
  <c r="DX13" i="7"/>
  <c r="DX12" i="7"/>
  <c r="DX11" i="7"/>
  <c r="DX10" i="7"/>
  <c r="DX9" i="7"/>
  <c r="DX8" i="7"/>
  <c r="DX7" i="7"/>
  <c r="DX6" i="7"/>
  <c r="DX5" i="7"/>
  <c r="DX4" i="7"/>
  <c r="P21" i="1"/>
  <c r="P43" i="1" s="1"/>
  <c r="O21" i="4" s="1"/>
  <c r="T21" i="1"/>
  <c r="S21" i="1"/>
  <c r="R21" i="1"/>
  <c r="R35" i="1" s="1"/>
  <c r="Q13" i="4" s="1"/>
  <c r="Q21" i="1"/>
  <c r="O21" i="1"/>
  <c r="N21" i="1"/>
  <c r="N41" i="1" s="1"/>
  <c r="M19" i="4" s="1"/>
  <c r="M21" i="1"/>
  <c r="M40" i="1" s="1"/>
  <c r="L18" i="4" s="1"/>
  <c r="L21" i="1"/>
  <c r="L26" i="1" s="1"/>
  <c r="K4" i="4" s="1"/>
  <c r="K21" i="1"/>
  <c r="J21" i="1"/>
  <c r="I21" i="1"/>
  <c r="H21" i="1"/>
  <c r="H40" i="1" s="1"/>
  <c r="G18" i="4" s="1"/>
  <c r="E21" i="1"/>
  <c r="G21" i="1"/>
  <c r="F21" i="1"/>
  <c r="F39" i="1" s="1"/>
  <c r="E17" i="4" s="1"/>
  <c r="D21" i="1"/>
  <c r="C21" i="1"/>
  <c r="C38" i="1" s="1"/>
  <c r="B16" i="4" s="1"/>
  <c r="U21" i="1"/>
  <c r="U42" i="1" s="1"/>
  <c r="T20" i="4" s="1"/>
  <c r="L22" i="10" l="1"/>
  <c r="G22" i="10"/>
  <c r="H22" i="10"/>
  <c r="N22" i="10"/>
  <c r="T22" i="10"/>
  <c r="W21" i="1"/>
  <c r="B22" i="10"/>
  <c r="K43" i="1"/>
  <c r="J21" i="4" s="1"/>
  <c r="K42" i="1"/>
  <c r="J20" i="4" s="1"/>
  <c r="K41" i="1"/>
  <c r="J19" i="4" s="1"/>
  <c r="K40" i="1"/>
  <c r="J18" i="4" s="1"/>
  <c r="K39" i="1"/>
  <c r="J17" i="4" s="1"/>
  <c r="K38" i="1"/>
  <c r="J16" i="4" s="1"/>
  <c r="K37" i="1"/>
  <c r="J15" i="4" s="1"/>
  <c r="R25" i="1"/>
  <c r="Q3" i="4" s="1"/>
  <c r="R27" i="1"/>
  <c r="Q5" i="4" s="1"/>
  <c r="R36" i="1"/>
  <c r="Q14" i="4" s="1"/>
  <c r="S42" i="1"/>
  <c r="R20" i="4" s="1"/>
  <c r="S40" i="1"/>
  <c r="R18" i="4" s="1"/>
  <c r="S38" i="1"/>
  <c r="R16" i="4" s="1"/>
  <c r="S37" i="1"/>
  <c r="R15" i="4" s="1"/>
  <c r="S35" i="1"/>
  <c r="R13" i="4" s="1"/>
  <c r="S34" i="1"/>
  <c r="R12" i="4" s="1"/>
  <c r="S33" i="1"/>
  <c r="R11" i="4" s="1"/>
  <c r="S32" i="1"/>
  <c r="R10" i="4" s="1"/>
  <c r="S31" i="1"/>
  <c r="R9" i="4" s="1"/>
  <c r="S30" i="1"/>
  <c r="R8" i="4" s="1"/>
  <c r="S29" i="1"/>
  <c r="R7" i="4" s="1"/>
  <c r="S25" i="1"/>
  <c r="R3" i="4" s="1"/>
  <c r="K28" i="1"/>
  <c r="J6" i="4" s="1"/>
  <c r="F30" i="1"/>
  <c r="E8" i="4" s="1"/>
  <c r="F32" i="1"/>
  <c r="E10" i="4" s="1"/>
  <c r="R34" i="1"/>
  <c r="Q12" i="4" s="1"/>
  <c r="R37" i="1"/>
  <c r="Q15" i="4" s="1"/>
  <c r="T38" i="1"/>
  <c r="S16" i="4" s="1"/>
  <c r="T37" i="1"/>
  <c r="S15" i="4" s="1"/>
  <c r="T35" i="1"/>
  <c r="S13" i="4" s="1"/>
  <c r="T34" i="1"/>
  <c r="S12" i="4" s="1"/>
  <c r="T33" i="1"/>
  <c r="S11" i="4" s="1"/>
  <c r="T32" i="1"/>
  <c r="S10" i="4" s="1"/>
  <c r="T31" i="1"/>
  <c r="S9" i="4" s="1"/>
  <c r="T30" i="1"/>
  <c r="S8" i="4" s="1"/>
  <c r="T29" i="1"/>
  <c r="S7" i="4" s="1"/>
  <c r="T28" i="1"/>
  <c r="S6" i="4" s="1"/>
  <c r="T27" i="1"/>
  <c r="S5" i="4" s="1"/>
  <c r="T26" i="1"/>
  <c r="S4" i="4" s="1"/>
  <c r="T25" i="1"/>
  <c r="S3" i="4" s="1"/>
  <c r="T24" i="1"/>
  <c r="S2" i="4" s="1"/>
  <c r="T43" i="1"/>
  <c r="S21" i="4" s="1"/>
  <c r="T41" i="1"/>
  <c r="S19" i="4" s="1"/>
  <c r="T39" i="1"/>
  <c r="S17" i="4" s="1"/>
  <c r="T36" i="1"/>
  <c r="S14" i="4" s="1"/>
  <c r="L24" i="1"/>
  <c r="K2" i="4" s="1"/>
  <c r="L27" i="1"/>
  <c r="K5" i="4" s="1"/>
  <c r="L28" i="1"/>
  <c r="K6" i="4" s="1"/>
  <c r="F37" i="1"/>
  <c r="E15" i="4" s="1"/>
  <c r="F38" i="1"/>
  <c r="E16" i="4" s="1"/>
  <c r="T42" i="1"/>
  <c r="S20" i="4" s="1"/>
  <c r="F43" i="1"/>
  <c r="E21" i="4" s="1"/>
  <c r="F42" i="1"/>
  <c r="E20" i="4" s="1"/>
  <c r="F41" i="1"/>
  <c r="E19" i="4" s="1"/>
  <c r="F40" i="1"/>
  <c r="E18" i="4" s="1"/>
  <c r="R28" i="1"/>
  <c r="Q6" i="4" s="1"/>
  <c r="K31" i="1"/>
  <c r="J9" i="4" s="1"/>
  <c r="K33" i="1"/>
  <c r="J11" i="4" s="1"/>
  <c r="G42" i="1"/>
  <c r="F20" i="4" s="1"/>
  <c r="G40" i="1"/>
  <c r="F18" i="4" s="1"/>
  <c r="G36" i="1"/>
  <c r="F14" i="4" s="1"/>
  <c r="G35" i="1"/>
  <c r="F13" i="4" s="1"/>
  <c r="G34" i="1"/>
  <c r="F12" i="4" s="1"/>
  <c r="G33" i="1"/>
  <c r="F11" i="4" s="1"/>
  <c r="G32" i="1"/>
  <c r="F10" i="4" s="1"/>
  <c r="G31" i="1"/>
  <c r="F9" i="4" s="1"/>
  <c r="G30" i="1"/>
  <c r="F8" i="4" s="1"/>
  <c r="G29" i="1"/>
  <c r="F7" i="4" s="1"/>
  <c r="K25" i="1"/>
  <c r="J3" i="4" s="1"/>
  <c r="K26" i="1"/>
  <c r="J4" i="4" s="1"/>
  <c r="S27" i="1"/>
  <c r="R5" i="4" s="1"/>
  <c r="S28" i="1"/>
  <c r="R6" i="4" s="1"/>
  <c r="R30" i="1"/>
  <c r="Q8" i="4" s="1"/>
  <c r="F34" i="1"/>
  <c r="E12" i="4" s="1"/>
  <c r="F36" i="1"/>
  <c r="E14" i="4" s="1"/>
  <c r="S39" i="1"/>
  <c r="R17" i="4" s="1"/>
  <c r="S43" i="1"/>
  <c r="R21" i="4" s="1"/>
  <c r="E43" i="1"/>
  <c r="D21" i="4" s="1"/>
  <c r="E42" i="1"/>
  <c r="D20" i="4" s="1"/>
  <c r="E41" i="1"/>
  <c r="D19" i="4" s="1"/>
  <c r="E40" i="1"/>
  <c r="D18" i="4" s="1"/>
  <c r="E39" i="1"/>
  <c r="D17" i="4" s="1"/>
  <c r="E38" i="1"/>
  <c r="D16" i="4" s="1"/>
  <c r="E37" i="1"/>
  <c r="D15" i="4" s="1"/>
  <c r="H36" i="1"/>
  <c r="G14" i="4" s="1"/>
  <c r="H35" i="1"/>
  <c r="G13" i="4" s="1"/>
  <c r="H34" i="1"/>
  <c r="G12" i="4" s="1"/>
  <c r="H33" i="1"/>
  <c r="G11" i="4" s="1"/>
  <c r="H32" i="1"/>
  <c r="G10" i="4" s="1"/>
  <c r="H31" i="1"/>
  <c r="G9" i="4" s="1"/>
  <c r="H30" i="1"/>
  <c r="G8" i="4" s="1"/>
  <c r="H29" i="1"/>
  <c r="G7" i="4" s="1"/>
  <c r="H28" i="1"/>
  <c r="G6" i="4" s="1"/>
  <c r="H27" i="1"/>
  <c r="G5" i="4" s="1"/>
  <c r="H26" i="1"/>
  <c r="G4" i="4" s="1"/>
  <c r="H25" i="1"/>
  <c r="G3" i="4" s="1"/>
  <c r="H24" i="1"/>
  <c r="G2" i="4" s="1"/>
  <c r="H43" i="1"/>
  <c r="G21" i="4" s="1"/>
  <c r="H41" i="1"/>
  <c r="G19" i="4" s="1"/>
  <c r="E25" i="1"/>
  <c r="D3" i="4" s="1"/>
  <c r="M26" i="1"/>
  <c r="L4" i="4" s="1"/>
  <c r="M28" i="1"/>
  <c r="L6" i="4" s="1"/>
  <c r="K30" i="1"/>
  <c r="J8" i="4" s="1"/>
  <c r="K36" i="1"/>
  <c r="J14" i="4" s="1"/>
  <c r="G37" i="1"/>
  <c r="F15" i="4" s="1"/>
  <c r="G38" i="1"/>
  <c r="F16" i="4" s="1"/>
  <c r="G39" i="1"/>
  <c r="F17" i="4" s="1"/>
  <c r="L43" i="1"/>
  <c r="K21" i="4" s="1"/>
  <c r="L42" i="1"/>
  <c r="K20" i="4" s="1"/>
  <c r="L41" i="1"/>
  <c r="K19" i="4" s="1"/>
  <c r="L40" i="1"/>
  <c r="K18" i="4" s="1"/>
  <c r="L39" i="1"/>
  <c r="K17" i="4" s="1"/>
  <c r="L38" i="1"/>
  <c r="K16" i="4" s="1"/>
  <c r="L37" i="1"/>
  <c r="K15" i="4" s="1"/>
  <c r="K24" i="1"/>
  <c r="J2" i="4" s="1"/>
  <c r="K27" i="1"/>
  <c r="J5" i="4" s="1"/>
  <c r="R32" i="1"/>
  <c r="Q10" i="4" s="1"/>
  <c r="L25" i="1"/>
  <c r="K3" i="4" s="1"/>
  <c r="E24" i="1"/>
  <c r="D2" i="4" s="1"/>
  <c r="M25" i="1"/>
  <c r="L3" i="4" s="1"/>
  <c r="E27" i="1"/>
  <c r="D5" i="4" s="1"/>
  <c r="E28" i="1"/>
  <c r="D6" i="4" s="1"/>
  <c r="E29" i="1"/>
  <c r="D7" i="4" s="1"/>
  <c r="E31" i="1"/>
  <c r="D9" i="4" s="1"/>
  <c r="K34" i="1"/>
  <c r="J12" i="4" s="1"/>
  <c r="I36" i="1"/>
  <c r="H14" i="4" s="1"/>
  <c r="I35" i="1"/>
  <c r="H13" i="4" s="1"/>
  <c r="I34" i="1"/>
  <c r="H12" i="4" s="1"/>
  <c r="I33" i="1"/>
  <c r="H11" i="4" s="1"/>
  <c r="I32" i="1"/>
  <c r="H10" i="4" s="1"/>
  <c r="I31" i="1"/>
  <c r="H9" i="4" s="1"/>
  <c r="I30" i="1"/>
  <c r="H8" i="4" s="1"/>
  <c r="I29" i="1"/>
  <c r="H7" i="4" s="1"/>
  <c r="I28" i="1"/>
  <c r="H6" i="4" s="1"/>
  <c r="I27" i="1"/>
  <c r="H5" i="4" s="1"/>
  <c r="I26" i="1"/>
  <c r="H4" i="4" s="1"/>
  <c r="I25" i="1"/>
  <c r="H3" i="4" s="1"/>
  <c r="I24" i="1"/>
  <c r="H2" i="4" s="1"/>
  <c r="I43" i="1"/>
  <c r="H21" i="4" s="1"/>
  <c r="I41" i="1"/>
  <c r="H19" i="4" s="1"/>
  <c r="I39" i="1"/>
  <c r="H17" i="4" s="1"/>
  <c r="I38" i="1"/>
  <c r="H16" i="4" s="1"/>
  <c r="I37" i="1"/>
  <c r="H15" i="4" s="1"/>
  <c r="C28" i="1"/>
  <c r="B6" i="4" s="1"/>
  <c r="F24" i="1"/>
  <c r="E2" i="4" s="1"/>
  <c r="F25" i="1"/>
  <c r="E3" i="4" s="1"/>
  <c r="F26" i="1"/>
  <c r="E4" i="4" s="1"/>
  <c r="F27" i="1"/>
  <c r="E5" i="4" s="1"/>
  <c r="F28" i="1"/>
  <c r="E6" i="4" s="1"/>
  <c r="F29" i="1"/>
  <c r="E7" i="4" s="1"/>
  <c r="R29" i="1"/>
  <c r="Q7" i="4" s="1"/>
  <c r="L30" i="1"/>
  <c r="K8" i="4" s="1"/>
  <c r="F31" i="1"/>
  <c r="E9" i="4" s="1"/>
  <c r="R31" i="1"/>
  <c r="Q9" i="4" s="1"/>
  <c r="L32" i="1"/>
  <c r="K10" i="4" s="1"/>
  <c r="F33" i="1"/>
  <c r="E11" i="4" s="1"/>
  <c r="R33" i="1"/>
  <c r="Q11" i="4" s="1"/>
  <c r="L34" i="1"/>
  <c r="K12" i="4" s="1"/>
  <c r="F35" i="1"/>
  <c r="E13" i="4" s="1"/>
  <c r="L36" i="1"/>
  <c r="K14" i="4" s="1"/>
  <c r="H37" i="1"/>
  <c r="G15" i="4" s="1"/>
  <c r="H38" i="1"/>
  <c r="G16" i="4" s="1"/>
  <c r="H39" i="1"/>
  <c r="G17" i="4" s="1"/>
  <c r="S41" i="1"/>
  <c r="R19" i="4" s="1"/>
  <c r="G43" i="1"/>
  <c r="F21" i="4" s="1"/>
  <c r="R43" i="1"/>
  <c r="Q21" i="4" s="1"/>
  <c r="R42" i="1"/>
  <c r="Q20" i="4" s="1"/>
  <c r="R41" i="1"/>
  <c r="Q19" i="4" s="1"/>
  <c r="R40" i="1"/>
  <c r="Q18" i="4" s="1"/>
  <c r="R39" i="1"/>
  <c r="Q17" i="4" s="1"/>
  <c r="R24" i="1"/>
  <c r="Q2" i="4" s="1"/>
  <c r="R26" i="1"/>
  <c r="Q4" i="4" s="1"/>
  <c r="K29" i="1"/>
  <c r="J7" i="4" s="1"/>
  <c r="K35" i="1"/>
  <c r="J13" i="4" s="1"/>
  <c r="S24" i="1"/>
  <c r="R2" i="4" s="1"/>
  <c r="S26" i="1"/>
  <c r="R4" i="4" s="1"/>
  <c r="L29" i="1"/>
  <c r="K7" i="4" s="1"/>
  <c r="L31" i="1"/>
  <c r="K9" i="4" s="1"/>
  <c r="L33" i="1"/>
  <c r="K11" i="4" s="1"/>
  <c r="L35" i="1"/>
  <c r="K13" i="4" s="1"/>
  <c r="S36" i="1"/>
  <c r="R14" i="4" s="1"/>
  <c r="R38" i="1"/>
  <c r="Q16" i="4" s="1"/>
  <c r="G41" i="1"/>
  <c r="F19" i="4" s="1"/>
  <c r="M43" i="1"/>
  <c r="L21" i="4" s="1"/>
  <c r="M41" i="1"/>
  <c r="L19" i="4" s="1"/>
  <c r="M39" i="1"/>
  <c r="L17" i="4" s="1"/>
  <c r="M38" i="1"/>
  <c r="L16" i="4" s="1"/>
  <c r="M37" i="1"/>
  <c r="L15" i="4" s="1"/>
  <c r="M36" i="1"/>
  <c r="L14" i="4" s="1"/>
  <c r="M35" i="1"/>
  <c r="L13" i="4" s="1"/>
  <c r="M34" i="1"/>
  <c r="L12" i="4" s="1"/>
  <c r="M33" i="1"/>
  <c r="L11" i="4" s="1"/>
  <c r="M32" i="1"/>
  <c r="L10" i="4" s="1"/>
  <c r="M31" i="1"/>
  <c r="L9" i="4" s="1"/>
  <c r="M30" i="1"/>
  <c r="L8" i="4" s="1"/>
  <c r="M29" i="1"/>
  <c r="L7" i="4" s="1"/>
  <c r="U38" i="1"/>
  <c r="T16" i="4" s="1"/>
  <c r="U37" i="1"/>
  <c r="T15" i="4" s="1"/>
  <c r="U35" i="1"/>
  <c r="T13" i="4" s="1"/>
  <c r="U34" i="1"/>
  <c r="T12" i="4" s="1"/>
  <c r="U33" i="1"/>
  <c r="T11" i="4" s="1"/>
  <c r="U32" i="1"/>
  <c r="T10" i="4" s="1"/>
  <c r="U31" i="1"/>
  <c r="T9" i="4" s="1"/>
  <c r="U30" i="1"/>
  <c r="T8" i="4" s="1"/>
  <c r="U29" i="1"/>
  <c r="T7" i="4" s="1"/>
  <c r="U28" i="1"/>
  <c r="T6" i="4" s="1"/>
  <c r="U27" i="1"/>
  <c r="T5" i="4" s="1"/>
  <c r="U26" i="1"/>
  <c r="T4" i="4" s="1"/>
  <c r="U25" i="1"/>
  <c r="T3" i="4" s="1"/>
  <c r="U24" i="1"/>
  <c r="T2" i="4" s="1"/>
  <c r="U43" i="1"/>
  <c r="T21" i="4" s="1"/>
  <c r="U41" i="1"/>
  <c r="T19" i="4" s="1"/>
  <c r="U39" i="1"/>
  <c r="T17" i="4" s="1"/>
  <c r="U36" i="1"/>
  <c r="T14" i="4" s="1"/>
  <c r="N36" i="1"/>
  <c r="M14" i="4" s="1"/>
  <c r="N35" i="1"/>
  <c r="M13" i="4" s="1"/>
  <c r="N34" i="1"/>
  <c r="M12" i="4" s="1"/>
  <c r="N33" i="1"/>
  <c r="M11" i="4" s="1"/>
  <c r="N32" i="1"/>
  <c r="M10" i="4" s="1"/>
  <c r="N31" i="1"/>
  <c r="M9" i="4" s="1"/>
  <c r="N30" i="1"/>
  <c r="M8" i="4" s="1"/>
  <c r="N29" i="1"/>
  <c r="M7" i="4" s="1"/>
  <c r="N28" i="1"/>
  <c r="M6" i="4" s="1"/>
  <c r="N27" i="1"/>
  <c r="M5" i="4" s="1"/>
  <c r="N26" i="1"/>
  <c r="M4" i="4" s="1"/>
  <c r="N25" i="1"/>
  <c r="M3" i="4" s="1"/>
  <c r="N24" i="1"/>
  <c r="M2" i="4" s="1"/>
  <c r="N42" i="1"/>
  <c r="M20" i="4" s="1"/>
  <c r="N40" i="1"/>
  <c r="M18" i="4" s="1"/>
  <c r="M24" i="1"/>
  <c r="L2" i="4" s="1"/>
  <c r="E26" i="1"/>
  <c r="D4" i="4" s="1"/>
  <c r="M27" i="1"/>
  <c r="L5" i="4" s="1"/>
  <c r="K32" i="1"/>
  <c r="J10" i="4" s="1"/>
  <c r="E33" i="1"/>
  <c r="D11" i="4" s="1"/>
  <c r="E35" i="1"/>
  <c r="D13" i="4" s="1"/>
  <c r="C43" i="1"/>
  <c r="B21" i="4" s="1"/>
  <c r="C37" i="1"/>
  <c r="B15" i="4" s="1"/>
  <c r="C31" i="1"/>
  <c r="B9" i="4" s="1"/>
  <c r="C25" i="1"/>
  <c r="B3" i="4" s="1"/>
  <c r="C42" i="1"/>
  <c r="B20" i="4" s="1"/>
  <c r="C36" i="1"/>
  <c r="B14" i="4" s="1"/>
  <c r="C30" i="1"/>
  <c r="B8" i="4" s="1"/>
  <c r="O36" i="1"/>
  <c r="N14" i="4" s="1"/>
  <c r="O35" i="1"/>
  <c r="N13" i="4" s="1"/>
  <c r="O34" i="1"/>
  <c r="N12" i="4" s="1"/>
  <c r="O33" i="1"/>
  <c r="N11" i="4" s="1"/>
  <c r="O32" i="1"/>
  <c r="N10" i="4" s="1"/>
  <c r="O31" i="1"/>
  <c r="N9" i="4" s="1"/>
  <c r="O30" i="1"/>
  <c r="N8" i="4" s="1"/>
  <c r="O29" i="1"/>
  <c r="N7" i="4" s="1"/>
  <c r="O28" i="1"/>
  <c r="N6" i="4" s="1"/>
  <c r="O27" i="1"/>
  <c r="N5" i="4" s="1"/>
  <c r="O26" i="1"/>
  <c r="N4" i="4" s="1"/>
  <c r="O25" i="1"/>
  <c r="N3" i="4" s="1"/>
  <c r="O24" i="1"/>
  <c r="N2" i="4" s="1"/>
  <c r="O42" i="1"/>
  <c r="N20" i="4" s="1"/>
  <c r="O40" i="1"/>
  <c r="N18" i="4" s="1"/>
  <c r="D43" i="1"/>
  <c r="C21" i="4" s="1"/>
  <c r="D42" i="1"/>
  <c r="C20" i="4" s="1"/>
  <c r="D41" i="1"/>
  <c r="C19" i="4" s="1"/>
  <c r="D40" i="1"/>
  <c r="C18" i="4" s="1"/>
  <c r="D39" i="1"/>
  <c r="C17" i="4" s="1"/>
  <c r="D38" i="1"/>
  <c r="C16" i="4" s="1"/>
  <c r="D37" i="1"/>
  <c r="C15" i="4" s="1"/>
  <c r="J43" i="1"/>
  <c r="I21" i="4" s="1"/>
  <c r="J42" i="1"/>
  <c r="I20" i="4" s="1"/>
  <c r="J41" i="1"/>
  <c r="I19" i="4" s="1"/>
  <c r="J40" i="1"/>
  <c r="I18" i="4" s="1"/>
  <c r="J39" i="1"/>
  <c r="I17" i="4" s="1"/>
  <c r="J38" i="1"/>
  <c r="I16" i="4" s="1"/>
  <c r="J37" i="1"/>
  <c r="I15" i="4" s="1"/>
  <c r="Q43" i="1"/>
  <c r="P21" i="4" s="1"/>
  <c r="Q42" i="1"/>
  <c r="P20" i="4" s="1"/>
  <c r="Q41" i="1"/>
  <c r="P19" i="4" s="1"/>
  <c r="Q40" i="1"/>
  <c r="P18" i="4" s="1"/>
  <c r="Q39" i="1"/>
  <c r="P17" i="4" s="1"/>
  <c r="Q38" i="1"/>
  <c r="P16" i="4" s="1"/>
  <c r="Q37" i="1"/>
  <c r="P15" i="4" s="1"/>
  <c r="C29" i="1"/>
  <c r="B7" i="4" s="1"/>
  <c r="C39" i="1"/>
  <c r="B17" i="4" s="1"/>
  <c r="G24" i="1"/>
  <c r="F2" i="4" s="1"/>
  <c r="Q24" i="1"/>
  <c r="P2" i="4" s="1"/>
  <c r="G25" i="1"/>
  <c r="F3" i="4" s="1"/>
  <c r="Q25" i="1"/>
  <c r="P3" i="4" s="1"/>
  <c r="G26" i="1"/>
  <c r="F4" i="4" s="1"/>
  <c r="Q26" i="1"/>
  <c r="P4" i="4" s="1"/>
  <c r="G27" i="1"/>
  <c r="F5" i="4" s="1"/>
  <c r="Q27" i="1"/>
  <c r="P5" i="4" s="1"/>
  <c r="G28" i="1"/>
  <c r="F6" i="4" s="1"/>
  <c r="Q28" i="1"/>
  <c r="P6" i="4" s="1"/>
  <c r="J29" i="1"/>
  <c r="I7" i="4" s="1"/>
  <c r="D30" i="1"/>
  <c r="C8" i="4" s="1"/>
  <c r="J31" i="1"/>
  <c r="I9" i="4" s="1"/>
  <c r="D32" i="1"/>
  <c r="C10" i="4" s="1"/>
  <c r="J33" i="1"/>
  <c r="I11" i="4" s="1"/>
  <c r="D34" i="1"/>
  <c r="C12" i="4" s="1"/>
  <c r="J35" i="1"/>
  <c r="I13" i="4" s="1"/>
  <c r="D36" i="1"/>
  <c r="C14" i="4" s="1"/>
  <c r="Q36" i="1"/>
  <c r="P14" i="4" s="1"/>
  <c r="N37" i="1"/>
  <c r="M15" i="4" s="1"/>
  <c r="N38" i="1"/>
  <c r="M16" i="4" s="1"/>
  <c r="N39" i="1"/>
  <c r="M17" i="4" s="1"/>
  <c r="T40" i="1"/>
  <c r="S18" i="4" s="1"/>
  <c r="H42" i="1"/>
  <c r="G20" i="4" s="1"/>
  <c r="N43" i="1"/>
  <c r="M21" i="4" s="1"/>
  <c r="AD11" i="4"/>
  <c r="U11" i="4" s="1"/>
  <c r="AD6" i="4"/>
  <c r="U6" i="4" s="1"/>
  <c r="AD12" i="4"/>
  <c r="U12" i="4" s="1"/>
  <c r="AD5" i="4"/>
  <c r="U5" i="4" s="1"/>
  <c r="AD17" i="4"/>
  <c r="U17" i="4" s="1"/>
  <c r="AD18" i="4"/>
  <c r="U18" i="4" s="1"/>
  <c r="AD7" i="4"/>
  <c r="U7" i="4" s="1"/>
  <c r="AD13" i="4"/>
  <c r="U13" i="4" s="1"/>
  <c r="AD19" i="4"/>
  <c r="U19" i="4" s="1"/>
  <c r="AD2" i="4"/>
  <c r="U2" i="4" s="1"/>
  <c r="AD8" i="4"/>
  <c r="U8" i="4" s="1"/>
  <c r="AD14" i="4"/>
  <c r="U14" i="4" s="1"/>
  <c r="AD20" i="4"/>
  <c r="U20" i="4" s="1"/>
  <c r="AD3" i="4"/>
  <c r="U3" i="4" s="1"/>
  <c r="AD9" i="4"/>
  <c r="U9" i="4" s="1"/>
  <c r="AD15" i="4"/>
  <c r="U15" i="4" s="1"/>
  <c r="AD21" i="4"/>
  <c r="U21" i="4" s="1"/>
  <c r="AD4" i="4"/>
  <c r="U4" i="4" s="1"/>
  <c r="AD10" i="4"/>
  <c r="U10" i="4" s="1"/>
  <c r="AA6" i="4"/>
  <c r="AA12" i="4"/>
  <c r="AA19" i="4"/>
  <c r="AA2" i="4"/>
  <c r="AA9" i="4"/>
  <c r="AA15" i="4"/>
  <c r="V25" i="4"/>
  <c r="Y22" i="4"/>
  <c r="Y26" i="4"/>
  <c r="DX120" i="7"/>
  <c r="C22" i="10" l="1"/>
  <c r="M22" i="10"/>
  <c r="R22" i="10"/>
  <c r="D22" i="10"/>
  <c r="Q22" i="10"/>
  <c r="V21" i="10"/>
  <c r="W21" i="10" s="1"/>
  <c r="F22" i="10"/>
  <c r="J22" i="10"/>
  <c r="U22" i="10"/>
  <c r="K22" i="10"/>
  <c r="E22" i="10"/>
  <c r="P22" i="10"/>
  <c r="I22" i="10"/>
  <c r="S22" i="10"/>
  <c r="AD22" i="4"/>
  <c r="AA13" i="4"/>
  <c r="AA10" i="4"/>
  <c r="AA7" i="4"/>
  <c r="AA4" i="4"/>
  <c r="AA21" i="4"/>
  <c r="AA18" i="4"/>
  <c r="AA20" i="4"/>
  <c r="AA16" i="4"/>
  <c r="AA8" i="4"/>
  <c r="AA17" i="4"/>
  <c r="AA11" i="4"/>
  <c r="AA5" i="4"/>
  <c r="AA3" i="4"/>
  <c r="AA14" i="4"/>
  <c r="P19" i="1"/>
  <c r="P2" i="1"/>
  <c r="P6" i="1"/>
  <c r="P7" i="1"/>
  <c r="P13" i="1"/>
  <c r="P15" i="1"/>
  <c r="P17" i="1"/>
  <c r="P3" i="1"/>
  <c r="P12" i="1"/>
  <c r="P4" i="1"/>
  <c r="P20" i="1"/>
  <c r="P11" i="1"/>
  <c r="P14" i="1"/>
  <c r="P8" i="1"/>
  <c r="P5" i="1"/>
  <c r="P10" i="1"/>
  <c r="P9" i="1"/>
  <c r="P18" i="1"/>
  <c r="P24" i="1" l="1"/>
  <c r="O2" i="4" s="1"/>
  <c r="O2" i="10"/>
  <c r="O5" i="10"/>
  <c r="V5" i="10" s="1"/>
  <c r="W5" i="10" s="1"/>
  <c r="W5" i="1"/>
  <c r="O12" i="10"/>
  <c r="V12" i="10" s="1"/>
  <c r="W12" i="10" s="1"/>
  <c r="W12" i="1"/>
  <c r="O6" i="10"/>
  <c r="V6" i="10" s="1"/>
  <c r="W6" i="10" s="1"/>
  <c r="W6" i="1"/>
  <c r="O8" i="10"/>
  <c r="V8" i="10" s="1"/>
  <c r="W8" i="10" s="1"/>
  <c r="W8" i="1"/>
  <c r="O3" i="10"/>
  <c r="V3" i="10" s="1"/>
  <c r="W3" i="10" s="1"/>
  <c r="W3" i="1"/>
  <c r="O14" i="10"/>
  <c r="V14" i="10" s="1"/>
  <c r="W14" i="10" s="1"/>
  <c r="W14" i="1"/>
  <c r="W17" i="1"/>
  <c r="O17" i="10"/>
  <c r="V17" i="10" s="1"/>
  <c r="W17" i="10" s="1"/>
  <c r="O19" i="10"/>
  <c r="V19" i="10" s="1"/>
  <c r="W19" i="10" s="1"/>
  <c r="W19" i="1"/>
  <c r="O18" i="10"/>
  <c r="V18" i="10" s="1"/>
  <c r="W18" i="10" s="1"/>
  <c r="W18" i="1"/>
  <c r="O11" i="10"/>
  <c r="V11" i="10" s="1"/>
  <c r="W11" i="10" s="1"/>
  <c r="W11" i="1"/>
  <c r="O15" i="10"/>
  <c r="V15" i="10" s="1"/>
  <c r="W15" i="10" s="1"/>
  <c r="W15" i="1"/>
  <c r="O9" i="10"/>
  <c r="V9" i="10" s="1"/>
  <c r="W9" i="10" s="1"/>
  <c r="W9" i="1"/>
  <c r="O20" i="10"/>
  <c r="V20" i="10" s="1"/>
  <c r="W20" i="10" s="1"/>
  <c r="W20" i="1"/>
  <c r="O13" i="10"/>
  <c r="V13" i="10" s="1"/>
  <c r="W13" i="10" s="1"/>
  <c r="W13" i="1"/>
  <c r="O10" i="10"/>
  <c r="V10" i="10" s="1"/>
  <c r="W10" i="10" s="1"/>
  <c r="W10" i="1"/>
  <c r="W4" i="1"/>
  <c r="O4" i="10"/>
  <c r="V4" i="10" s="1"/>
  <c r="W4" i="10" s="1"/>
  <c r="O7" i="10"/>
  <c r="V7" i="10" s="1"/>
  <c r="W7" i="10" s="1"/>
  <c r="W7" i="1"/>
  <c r="P27" i="1"/>
  <c r="O5" i="4" s="1"/>
  <c r="P34" i="1"/>
  <c r="O12" i="4" s="1"/>
  <c r="V12" i="4" s="1"/>
  <c r="W12" i="4" s="1"/>
  <c r="P28" i="1"/>
  <c r="O6" i="4" s="1"/>
  <c r="V6" i="4" s="1"/>
  <c r="W6" i="4" s="1"/>
  <c r="P30" i="1"/>
  <c r="O8" i="4" s="1"/>
  <c r="V8" i="4" s="1"/>
  <c r="W8" i="4" s="1"/>
  <c r="P25" i="1"/>
  <c r="O3" i="4" s="1"/>
  <c r="V3" i="4" s="1"/>
  <c r="W3" i="4" s="1"/>
  <c r="P36" i="1"/>
  <c r="O14" i="4" s="1"/>
  <c r="V14" i="4" s="1"/>
  <c r="W14" i="4" s="1"/>
  <c r="P39" i="1"/>
  <c r="O17" i="4" s="1"/>
  <c r="V17" i="4" s="1"/>
  <c r="W17" i="4" s="1"/>
  <c r="P41" i="1"/>
  <c r="O19" i="4" s="1"/>
  <c r="V19" i="4" s="1"/>
  <c r="W19" i="4" s="1"/>
  <c r="P40" i="1"/>
  <c r="O18" i="4" s="1"/>
  <c r="V18" i="4" s="1"/>
  <c r="W18" i="4" s="1"/>
  <c r="P33" i="1"/>
  <c r="O11" i="4" s="1"/>
  <c r="V11" i="4" s="1"/>
  <c r="W11" i="4" s="1"/>
  <c r="P37" i="1"/>
  <c r="O15" i="4" s="1"/>
  <c r="V15" i="4" s="1"/>
  <c r="W15" i="4" s="1"/>
  <c r="P31" i="1"/>
  <c r="O9" i="4" s="1"/>
  <c r="V9" i="4" s="1"/>
  <c r="W9" i="4" s="1"/>
  <c r="P42" i="1"/>
  <c r="O20" i="4" s="1"/>
  <c r="V20" i="4" s="1"/>
  <c r="W20" i="4" s="1"/>
  <c r="P35" i="1"/>
  <c r="O13" i="4" s="1"/>
  <c r="V13" i="4" s="1"/>
  <c r="W13" i="4" s="1"/>
  <c r="P32" i="1"/>
  <c r="O10" i="4" s="1"/>
  <c r="V10" i="4" s="1"/>
  <c r="W10" i="4" s="1"/>
  <c r="P26" i="1"/>
  <c r="O4" i="4" s="1"/>
  <c r="V4" i="4" s="1"/>
  <c r="W4" i="4" s="1"/>
  <c r="P29" i="1"/>
  <c r="O7" i="4" s="1"/>
  <c r="V7" i="4" s="1"/>
  <c r="W7" i="4" s="1"/>
  <c r="V2" i="4"/>
  <c r="W2" i="4" s="1"/>
  <c r="Q22" i="4"/>
  <c r="V5" i="4"/>
  <c r="W5" i="4" s="1"/>
  <c r="R22" i="4"/>
  <c r="V21" i="4"/>
  <c r="W21" i="4" s="1"/>
  <c r="G22" i="4"/>
  <c r="D22" i="4"/>
  <c r="E22" i="4"/>
  <c r="T22" i="4"/>
  <c r="J22" i="4"/>
  <c r="K22" i="4"/>
  <c r="S22" i="4"/>
  <c r="L22" i="4"/>
  <c r="P22" i="4"/>
  <c r="B22" i="4"/>
  <c r="I22" i="4"/>
  <c r="C22" i="4"/>
  <c r="F22" i="4"/>
  <c r="U22" i="4"/>
  <c r="N22" i="4"/>
  <c r="H22" i="4"/>
  <c r="M22" i="4"/>
  <c r="V2" i="10" l="1"/>
  <c r="W2" i="10" s="1"/>
  <c r="P16" i="1"/>
  <c r="P38" i="1" s="1"/>
  <c r="O16" i="4" s="1"/>
  <c r="B2" i="3" a="1"/>
  <c r="B2" i="3" s="1"/>
  <c r="V16" i="4" l="1"/>
  <c r="W16" i="4" s="1"/>
  <c r="A1" i="9" a="1"/>
  <c r="A1" i="9" s="1"/>
  <c r="O22" i="4"/>
  <c r="V22" i="4" s="1"/>
  <c r="F24" i="4" s="1"/>
  <c r="O16" i="10"/>
  <c r="W16" i="1"/>
  <c r="E24" i="4"/>
  <c r="H24" i="4"/>
  <c r="W22" i="4"/>
  <c r="O24" i="4"/>
  <c r="N24" i="4" l="1"/>
  <c r="G24" i="4"/>
  <c r="R24" i="4"/>
  <c r="L24" i="4"/>
  <c r="U24" i="4"/>
  <c r="D24" i="4"/>
  <c r="K24" i="4"/>
  <c r="V16" i="10"/>
  <c r="W16" i="10" s="1"/>
  <c r="O22" i="10"/>
  <c r="V22" i="10" s="1"/>
  <c r="P24" i="4"/>
  <c r="J24" i="4"/>
  <c r="C24" i="4"/>
  <c r="B24" i="4"/>
  <c r="S24" i="4"/>
  <c r="T24" i="4"/>
  <c r="Q24" i="4"/>
  <c r="I24" i="4"/>
  <c r="V24" i="4"/>
  <c r="M24" i="4"/>
  <c r="AB13" i="4"/>
  <c r="AB12" i="4"/>
  <c r="AB6" i="4"/>
  <c r="AB18" i="4"/>
  <c r="AB11" i="4"/>
  <c r="AB5" i="4"/>
  <c r="AB2" i="4"/>
  <c r="AB14" i="4"/>
  <c r="AB19" i="4"/>
  <c r="AB20" i="4"/>
  <c r="AB9" i="4"/>
  <c r="AB8" i="4"/>
  <c r="AB10" i="4"/>
  <c r="AB15" i="4"/>
  <c r="AB21" i="4"/>
  <c r="AB7" i="4"/>
  <c r="AB17" i="4"/>
  <c r="AB4" i="4"/>
  <c r="AB3" i="4"/>
  <c r="AB16" i="4"/>
  <c r="Z16" i="1"/>
  <c r="Z4" i="1" l="1"/>
  <c r="Z9" i="1"/>
  <c r="Z18" i="1"/>
  <c r="Z7" i="1"/>
  <c r="Z22" i="1"/>
  <c r="Z3" i="1"/>
  <c r="Z21" i="1"/>
  <c r="Z15" i="1"/>
  <c r="Z17" i="1"/>
  <c r="Z13" i="1"/>
  <c r="Z12" i="1"/>
  <c r="Z6" i="1"/>
  <c r="Z5" i="1"/>
  <c r="Z20" i="1"/>
  <c r="Z10" i="1"/>
  <c r="Z8" i="1"/>
  <c r="Z14" i="1"/>
  <c r="Z11" i="1"/>
  <c r="Z19" i="1"/>
  <c r="W2" i="1"/>
  <c r="Z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800-000001000000}">
      <text>
        <r>
          <rPr>
            <sz val="8"/>
            <color indexed="8"/>
            <rFont val="Tahoma"/>
            <family val="2"/>
          </rPr>
          <t>Reference year for chain volume measures is 2018-19.</t>
        </r>
      </text>
    </comment>
    <comment ref="L10" authorId="0" shapeId="0" xr:uid="{00000000-0006-0000-08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<sst xmlns="http://schemas.openxmlformats.org/spreadsheetml/2006/main" count="4651" uniqueCount="953">
  <si>
    <t>Industry</t>
  </si>
  <si>
    <t>A_sum</t>
  </si>
  <si>
    <t>B_sum</t>
  </si>
  <si>
    <t>D_sum</t>
  </si>
  <si>
    <t>E_sum</t>
  </si>
  <si>
    <t>C_sum</t>
  </si>
  <si>
    <t>F_sum</t>
  </si>
  <si>
    <t>G_sum</t>
  </si>
  <si>
    <t>I_sum</t>
  </si>
  <si>
    <t>J_sum</t>
  </si>
  <si>
    <t>K_sum</t>
  </si>
  <si>
    <t>L_sum</t>
  </si>
  <si>
    <t>M_sum</t>
  </si>
  <si>
    <t>N_sum</t>
  </si>
  <si>
    <t>O_sum</t>
  </si>
  <si>
    <t>P_sum</t>
  </si>
  <si>
    <t>Q_sum</t>
  </si>
  <si>
    <t>R_sum</t>
  </si>
  <si>
    <t>H_sum</t>
  </si>
  <si>
    <t>S_sum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</si>
  <si>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</si>
  <si>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</si>
  <si>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</si>
  <si>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</si>
  <si>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</si>
  <si>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</si>
  <si>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</si>
  <si>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</si>
  <si>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</si>
  <si>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</si>
  <si>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</si>
  <si>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</si>
  <si>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</si>
  <si>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</si>
  <si>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</si>
  <si>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</si>
  <si>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</si>
  <si>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</si>
  <si>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</si>
  <si>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Dwelling</t>
  </si>
  <si>
    <t>OtherServices</t>
  </si>
  <si>
    <t>Arts&amp;Rec</t>
  </si>
  <si>
    <t>Health&amp;Social</t>
  </si>
  <si>
    <t>Education</t>
  </si>
  <si>
    <t>PublicAdminSafe</t>
  </si>
  <si>
    <t>Admin</t>
  </si>
  <si>
    <t>BusinessServ</t>
  </si>
  <si>
    <t>RealEstate</t>
  </si>
  <si>
    <t>Finance&amp;Insur</t>
  </si>
  <si>
    <t>Communications</t>
  </si>
  <si>
    <t>Transport&amp;Ware</t>
  </si>
  <si>
    <t>AccomFoodServ</t>
  </si>
  <si>
    <t>Retail</t>
  </si>
  <si>
    <t>Wholesale</t>
  </si>
  <si>
    <t>Construction</t>
  </si>
  <si>
    <t>Utilities</t>
  </si>
  <si>
    <t>Manufacturing</t>
  </si>
  <si>
    <t>Mining</t>
  </si>
  <si>
    <t>AgrForestFish</t>
  </si>
  <si>
    <t>Titles</t>
  </si>
  <si>
    <t>COL_SUMS</t>
  </si>
  <si>
    <t>ROW_SUMS</t>
  </si>
  <si>
    <t>ORIG_PROPN</t>
  </si>
  <si>
    <t>AUS_PROPN</t>
  </si>
  <si>
    <t>ORIG_COL_SUM_VALUES</t>
  </si>
  <si>
    <t>ORIG_PROPN_Values</t>
  </si>
  <si>
    <t>From GFCF</t>
  </si>
  <si>
    <t>A2420801F</t>
  </si>
  <si>
    <t>A2423744A</t>
  </si>
  <si>
    <t>A2423742W</t>
  </si>
  <si>
    <t>A2423743X</t>
  </si>
  <si>
    <t>A3347058V</t>
  </si>
  <si>
    <t>A3347582R</t>
  </si>
  <si>
    <t>A3347587A</t>
  </si>
  <si>
    <t>A2423739J</t>
  </si>
  <si>
    <t>A2423740T</t>
  </si>
  <si>
    <t>A3348572C</t>
  </si>
  <si>
    <t>A2423745C</t>
  </si>
  <si>
    <t>A3348571A</t>
  </si>
  <si>
    <t>A2519149C</t>
  </si>
  <si>
    <t>A3347540T</t>
  </si>
  <si>
    <t>A3347532T</t>
  </si>
  <si>
    <t>A3347542W</t>
  </si>
  <si>
    <t>A3347533V</t>
  </si>
  <si>
    <t>A3347541V</t>
  </si>
  <si>
    <t>A3347499A</t>
  </si>
  <si>
    <t>A3347490F</t>
  </si>
  <si>
    <t>A3347491J</t>
  </si>
  <si>
    <t>A3347501A</t>
  </si>
  <si>
    <t>A3347492K</t>
  </si>
  <si>
    <t>A3347500X</t>
  </si>
  <si>
    <t>A3347760V</t>
  </si>
  <si>
    <t>A3347752V</t>
  </si>
  <si>
    <t>A3347762X</t>
  </si>
  <si>
    <t>A3347753W</t>
  </si>
  <si>
    <t>A3347761W</t>
  </si>
  <si>
    <t>A3347719T</t>
  </si>
  <si>
    <t>A3347711X</t>
  </si>
  <si>
    <t>A3347721C</t>
  </si>
  <si>
    <t>A3347712A</t>
  </si>
  <si>
    <t>A3347720A</t>
  </si>
  <si>
    <t>A3347679K</t>
  </si>
  <si>
    <t>A3347671T</t>
  </si>
  <si>
    <t>A3347681W</t>
  </si>
  <si>
    <t>A3539281F</t>
  </si>
  <si>
    <t>A3347672V</t>
  </si>
  <si>
    <t>A3347680V</t>
  </si>
  <si>
    <t>A3347639T</t>
  </si>
  <si>
    <t>A3347631X</t>
  </si>
  <si>
    <t>A3347641C</t>
  </si>
  <si>
    <t>A3347632A</t>
  </si>
  <si>
    <t>A3347640A</t>
  </si>
  <si>
    <t>A3347443R</t>
  </si>
  <si>
    <t>A3347435R</t>
  </si>
  <si>
    <t>A3347445V</t>
  </si>
  <si>
    <t>A3347436T</t>
  </si>
  <si>
    <t>A3347444T</t>
  </si>
  <si>
    <t>A3347403W</t>
  </si>
  <si>
    <t>A3347395J</t>
  </si>
  <si>
    <t>A3347405A</t>
  </si>
  <si>
    <t>A3347396K</t>
  </si>
  <si>
    <t>A3347404X</t>
  </si>
  <si>
    <t>A3347363R</t>
  </si>
  <si>
    <t>A3347355R</t>
  </si>
  <si>
    <t>A3347365V</t>
  </si>
  <si>
    <t>A3347356T</t>
  </si>
  <si>
    <t>A3347364T</t>
  </si>
  <si>
    <t>A3346651R</t>
  </si>
  <si>
    <t>A3539275K</t>
  </si>
  <si>
    <t>A3346643R</t>
  </si>
  <si>
    <t>A3346653V</t>
  </si>
  <si>
    <t>A3346644T</t>
  </si>
  <si>
    <t>A3346652T</t>
  </si>
  <si>
    <t>A3347886A</t>
  </si>
  <si>
    <t>A3347878A</t>
  </si>
  <si>
    <t>A3347888F</t>
  </si>
  <si>
    <t>A3347879C</t>
  </si>
  <si>
    <t>A3347887C</t>
  </si>
  <si>
    <t>A3347846J</t>
  </si>
  <si>
    <t>A3347838J</t>
  </si>
  <si>
    <t>A3347848L</t>
  </si>
  <si>
    <t>A3347839K</t>
  </si>
  <si>
    <t>A3347847K</t>
  </si>
  <si>
    <t>A3347806R</t>
  </si>
  <si>
    <t>A3347798A</t>
  </si>
  <si>
    <t>A3347808V</t>
  </si>
  <si>
    <t>A3347799C</t>
  </si>
  <si>
    <t>A3347807T</t>
  </si>
  <si>
    <t>A3346640J</t>
  </si>
  <si>
    <t>A3346632J</t>
  </si>
  <si>
    <t>A3347768L</t>
  </si>
  <si>
    <t>A3346633K</t>
  </si>
  <si>
    <t>A3346641K</t>
  </si>
  <si>
    <t>A3346600R</t>
  </si>
  <si>
    <t>A3346592A</t>
  </si>
  <si>
    <t>A3346602V</t>
  </si>
  <si>
    <t>A3346593C</t>
  </si>
  <si>
    <t>A3346601T</t>
  </si>
  <si>
    <t>A3346560J</t>
  </si>
  <si>
    <t>A3346552J</t>
  </si>
  <si>
    <t>A3346562L</t>
  </si>
  <si>
    <t>A3346553K</t>
  </si>
  <si>
    <t>A3346561K</t>
  </si>
  <si>
    <t>A3346520R</t>
  </si>
  <si>
    <t>A3346512R</t>
  </si>
  <si>
    <t>A3346522V</t>
  </si>
  <si>
    <t>A3346513T</t>
  </si>
  <si>
    <t>A3346521T</t>
  </si>
  <si>
    <t>A3348050V</t>
  </si>
  <si>
    <t>A3348042V</t>
  </si>
  <si>
    <t>A3348051W</t>
  </si>
  <si>
    <t>A3348053A</t>
  </si>
  <si>
    <t>A3348043W</t>
  </si>
  <si>
    <t>A3348052X</t>
  </si>
  <si>
    <t>A3348008R</t>
  </si>
  <si>
    <t>A3348000W</t>
  </si>
  <si>
    <t>A3348010A</t>
  </si>
  <si>
    <t>A3347999W</t>
  </si>
  <si>
    <t>A3348001X</t>
  </si>
  <si>
    <t>A3348009T</t>
  </si>
  <si>
    <t>A2420684F</t>
  </si>
  <si>
    <t>A2423807X</t>
  </si>
  <si>
    <t>A2423805V</t>
  </si>
  <si>
    <t>A2423806W</t>
  </si>
  <si>
    <t>A3346869F</t>
  </si>
  <si>
    <t>A3346852K</t>
  </si>
  <si>
    <t>A3346857W</t>
  </si>
  <si>
    <t>A2423802L</t>
  </si>
  <si>
    <t>A2423803R</t>
  </si>
  <si>
    <t>A3348570X</t>
  </si>
  <si>
    <t>A2423808A</t>
  </si>
  <si>
    <t>A3348566J</t>
  </si>
  <si>
    <t>A2519150L</t>
  </si>
  <si>
    <t>A3346828K</t>
  </si>
  <si>
    <t>A3346820T</t>
  </si>
  <si>
    <t>A3346830W</t>
  </si>
  <si>
    <t>A3346821V</t>
  </si>
  <si>
    <t>A3346829L</t>
  </si>
  <si>
    <t>A3346793W</t>
  </si>
  <si>
    <t>A3346784V</t>
  </si>
  <si>
    <t>A3346785W</t>
  </si>
  <si>
    <t>A3346795A</t>
  </si>
  <si>
    <t>A3346786X</t>
  </si>
  <si>
    <t>A3346794X</t>
  </si>
  <si>
    <t>A3346757L</t>
  </si>
  <si>
    <t>A3346749L</t>
  </si>
  <si>
    <t>A3346759T</t>
  </si>
  <si>
    <t>A3346750W</t>
  </si>
  <si>
    <t>A3346758R</t>
  </si>
  <si>
    <t>A3346723R</t>
  </si>
  <si>
    <t>A3346715R</t>
  </si>
  <si>
    <t>A3346725V</t>
  </si>
  <si>
    <t>A3346716T</t>
  </si>
  <si>
    <t>A3346724T</t>
  </si>
  <si>
    <t>A3346689W</t>
  </si>
  <si>
    <t>A3346681C</t>
  </si>
  <si>
    <t>A3346691J</t>
  </si>
  <si>
    <t>A3539282J</t>
  </si>
  <si>
    <t>A3346682F</t>
  </si>
  <si>
    <t>A3346690F</t>
  </si>
  <si>
    <t>A3348427J</t>
  </si>
  <si>
    <t>A3348419J</t>
  </si>
  <si>
    <t>A3348429L</t>
  </si>
  <si>
    <t>A3348420T</t>
  </si>
  <si>
    <t>A3348428K</t>
  </si>
  <si>
    <t>A3348393W</t>
  </si>
  <si>
    <t>A3348385W</t>
  </si>
  <si>
    <t>A3348395A</t>
  </si>
  <si>
    <t>A3348386X</t>
  </si>
  <si>
    <t>A3348394X</t>
  </si>
  <si>
    <t>A3348359T</t>
  </si>
  <si>
    <t>A3348351X</t>
  </si>
  <si>
    <t>A3348361C</t>
  </si>
  <si>
    <t>A3348352A</t>
  </si>
  <si>
    <t>A3348360A</t>
  </si>
  <si>
    <t>A3348325V</t>
  </si>
  <si>
    <t>A3348317V</t>
  </si>
  <si>
    <t>A3348327X</t>
  </si>
  <si>
    <t>A3348318W</t>
  </si>
  <si>
    <t>A3348326W</t>
  </si>
  <si>
    <t>A3348291J</t>
  </si>
  <si>
    <t>A3539276L</t>
  </si>
  <si>
    <t>A3348283J</t>
  </si>
  <si>
    <t>A3348293L</t>
  </si>
  <si>
    <t>A3348284K</t>
  </si>
  <si>
    <t>A3348292K</t>
  </si>
  <si>
    <t>A3348252T</t>
  </si>
  <si>
    <t>A3348244T</t>
  </si>
  <si>
    <t>A3348254W</t>
  </si>
  <si>
    <t>A3348245V</t>
  </si>
  <si>
    <t>A3348253V</t>
  </si>
  <si>
    <t>A3348218L</t>
  </si>
  <si>
    <t>A3348210V</t>
  </si>
  <si>
    <t>A3348220X</t>
  </si>
  <si>
    <t>A3348211W</t>
  </si>
  <si>
    <t>A3348219R</t>
  </si>
  <si>
    <t>A3348184A</t>
  </si>
  <si>
    <t>A3348176A</t>
  </si>
  <si>
    <t>A3348186F</t>
  </si>
  <si>
    <t>A3348177C</t>
  </si>
  <si>
    <t>A3348185C</t>
  </si>
  <si>
    <t>A3348150C</t>
  </si>
  <si>
    <t>A3348142C</t>
  </si>
  <si>
    <t>A3348152J</t>
  </si>
  <si>
    <t>A3348143F</t>
  </si>
  <si>
    <t>A3348151F</t>
  </si>
  <si>
    <t>A3348116X</t>
  </si>
  <si>
    <t>A3348108X</t>
  </si>
  <si>
    <t>A3348118C</t>
  </si>
  <si>
    <t>A3348109A</t>
  </si>
  <si>
    <t>A3348117A</t>
  </si>
  <si>
    <t>A3348079X</t>
  </si>
  <si>
    <t>A3348071F</t>
  </si>
  <si>
    <t>A3348081K</t>
  </si>
  <si>
    <t>A3348072J</t>
  </si>
  <si>
    <t>A3348080J</t>
  </si>
  <si>
    <t>A3347315W</t>
  </si>
  <si>
    <t>A3347307W</t>
  </si>
  <si>
    <t>A3347317A</t>
  </si>
  <si>
    <t>A3347308X</t>
  </si>
  <si>
    <t>A3347316X</t>
  </si>
  <si>
    <t>A3347277V</t>
  </si>
  <si>
    <t>A3347269V</t>
  </si>
  <si>
    <t>A3347278W</t>
  </si>
  <si>
    <t>A3347280J</t>
  </si>
  <si>
    <t>A3347270C</t>
  </si>
  <si>
    <t>A3347279X</t>
  </si>
  <si>
    <t>A3347239F</t>
  </si>
  <si>
    <t>A3347231L</t>
  </si>
  <si>
    <t>A3347241T</t>
  </si>
  <si>
    <t>A3347230K</t>
  </si>
  <si>
    <t>A3347232R</t>
  </si>
  <si>
    <t>A3347240R</t>
  </si>
  <si>
    <t>Series ID</t>
  </si>
  <si>
    <t>No. Obs</t>
  </si>
  <si>
    <t>Series End</t>
  </si>
  <si>
    <t>Series Start</t>
  </si>
  <si>
    <t>Collection Month</t>
  </si>
  <si>
    <t>Annual</t>
  </si>
  <si>
    <t>Frequency</t>
  </si>
  <si>
    <t>DERIVED</t>
  </si>
  <si>
    <t>Data Type</t>
  </si>
  <si>
    <t>Original</t>
  </si>
  <si>
    <t>Series Type</t>
  </si>
  <si>
    <t>$ Millions</t>
  </si>
  <si>
    <t>Unit</t>
  </si>
  <si>
    <t>ALL INDUSTRIES ;  Gross fixed capital formation: Current prices ;</t>
  </si>
  <si>
    <t>ALL INDUSTRIES ;  Artistic originals ;  Gross fixed capital formation: Current prices ;</t>
  </si>
  <si>
    <t>ALL INDUSTRIES ;  Computer Software ;  Gross fixed capital formation: Current prices ;</t>
  </si>
  <si>
    <t>ALL INDUSTRIES ;  Mineral and Petroleum exploration ;  Gross fixed capital formation: Current prices ;</t>
  </si>
  <si>
    <t>ALL INDUSTRIES ;  Research and development ;  Gross fixed capital formation: Current prices ;</t>
  </si>
  <si>
    <t>ALL INDUSTRIES ;  Cultivated biological resources ;  Gross fixed capital formation: Current prices ;</t>
  </si>
  <si>
    <t>ALL INDUSTRIES ;  Weapons systems ;  Gross fixed capital formation: Current prices ;</t>
  </si>
  <si>
    <t>ALL INDUSTRIES ;  Machinery and equipment ;  Gross fixed capital formation: Current prices ;</t>
  </si>
  <si>
    <t>ALL INDUSTRIES ;  Non-dwelling construction ;  Gross fixed capital formation: Current prices ;</t>
  </si>
  <si>
    <t>ALL INDUSTRIES ;  Ownership transfer costs ;  Gross fixed capital formation: Current prices ;</t>
  </si>
  <si>
    <t>ALL INDUSTRIES ;  Dwellings ;  Gross fixed capital formation: Current prices ;</t>
  </si>
  <si>
    <t>Ownership transfer costs: Current prices ;</t>
  </si>
  <si>
    <t>Ownership of dwellings ;  Dwellings: Current prices ;</t>
  </si>
  <si>
    <t>Other services ;  Gross fixed capital formation: Current prices ;</t>
  </si>
  <si>
    <t>Other services ;  Intellectual property products - Computer software: Current prices ;</t>
  </si>
  <si>
    <t>Other services ;  Intellectual property products - Research and development: Current prices ;</t>
  </si>
  <si>
    <t>Other services ;  Machinery and equipment: Current prices ;</t>
  </si>
  <si>
    <t>Other services ;  Non-dwelling construction: Current prices ;</t>
  </si>
  <si>
    <t>Arts and recreation services ;  Gross fixed capital formation: Current prices ;</t>
  </si>
  <si>
    <t>Arts and recreation services ;  Intellectual property products - Artistic originals: Current prices ;</t>
  </si>
  <si>
    <t>Arts and recreation services ;  Intellectual property products - Computer software: Current prices ;</t>
  </si>
  <si>
    <t>Arts and recreation services ;  Intellectual property products - Research and development: Current prices ;</t>
  </si>
  <si>
    <t>Arts and recreation services ;  Machinery and equipment: Current prices ;</t>
  </si>
  <si>
    <t>Arts and recreation services ;  Non-dwelling construction: Current prices ;</t>
  </si>
  <si>
    <t>Health care and social assistance ;  Gross fixed capital formation: Current prices ;</t>
  </si>
  <si>
    <t>Health care and social assistance ;  Intellectual property products - Computer software: Current prices ;</t>
  </si>
  <si>
    <t>Health care and social assistance ;  Intellectual property products - Research and development: Current prices ;</t>
  </si>
  <si>
    <t>Health care and social assistance ;  Machinery and equipment: Current prices ;</t>
  </si>
  <si>
    <t>Health care and social assistance ;  Non-dwelling construction: Current prices ;</t>
  </si>
  <si>
    <t>Education and training ;  Gross fixed capital formation: Current prices ;</t>
  </si>
  <si>
    <t>Education and training ;  Intellectual property products - Computer software: Current prices ;</t>
  </si>
  <si>
    <t>Education and training ;  Intellectual property products - Research and development: Current prices ;</t>
  </si>
  <si>
    <t>Education and training ;  Machinery and equipment: Current prices ;</t>
  </si>
  <si>
    <t>Education and training ;  Non-dwelling construction: Current prices ;</t>
  </si>
  <si>
    <t>Public administration and safety ;  Gross fixed capital formation: Current prices ;</t>
  </si>
  <si>
    <t>Public administration and safety ;  Intellectual property products - Computer software: Current prices ;</t>
  </si>
  <si>
    <t>Public administration and safety ;  Intellectual property products - Research and development: Current prices ;</t>
  </si>
  <si>
    <t>Public administration and safety ;  Weapons systems: Current prices ;</t>
  </si>
  <si>
    <t>Public administration and safety ;  Machinery and equipment: Current prices ;</t>
  </si>
  <si>
    <t>Public administration and safety ;  Non-dwelling construction: Current prices ;</t>
  </si>
  <si>
    <t>Administrative and support services ;  Gross fixed capital formation: Current prices ;</t>
  </si>
  <si>
    <t>Administrative and support services ;  Intellectual property products - Computer software: Current prices ;</t>
  </si>
  <si>
    <t>Administrative and support services ;  Intellectual property products - Research and development: Current prices ;</t>
  </si>
  <si>
    <t>Administrative and support services ;  Machinery and equipment: Current prices ;</t>
  </si>
  <si>
    <t>Administrative and support services ;  Non-dwelling construction: Current prices ;</t>
  </si>
  <si>
    <t>Professional, scientific and technical services ;  Gross fixed capital formation: Current prices ;</t>
  </si>
  <si>
    <t>Professional, scientific and technical services ;  Intellectual property products - Computer software: Current prices ;</t>
  </si>
  <si>
    <t>Professional, scientific and technical services ;  Intellectual property products - Research and development: Current prices ;</t>
  </si>
  <si>
    <t>Professional, scientific and technical services ;  Machinery and equipment: Current prices ;</t>
  </si>
  <si>
    <t>Professional, scientific and technical services ;  Non-dwelling construction: Current prices ;</t>
  </si>
  <si>
    <t>Rental, hiring and real estate services ;  Gross fixed capital formation: Current prices ;</t>
  </si>
  <si>
    <t>Rental, hiring and real estate services ;  Intellectual property products - Computer software: Current prices ;</t>
  </si>
  <si>
    <t>Rental, hiring and real estate services ;  Intellectual property products - Research and development: Current prices ;</t>
  </si>
  <si>
    <t>Rental, hiring and real estate services ;  Machinery and equipment: Current prices ;</t>
  </si>
  <si>
    <t>Rental, hiring and real estate services ;  Non-dwelling construction: Current prices ;</t>
  </si>
  <si>
    <t>Financial and insurance services ;  Gross fixed capital formation: Current prices ;</t>
  </si>
  <si>
    <t>Financial and insurance services ;  Intellectual property products - Computer software: Current prices ;</t>
  </si>
  <si>
    <t>Financial and insurance services ;  Intellectual property products - Research and development: Current prices ;</t>
  </si>
  <si>
    <t>Financial and insurance services ;  Machinery and equipment: Current prices ;</t>
  </si>
  <si>
    <t>Financial and insurance services ;  Non-dwelling construction: Current prices ;</t>
  </si>
  <si>
    <t>Information media and telecommunications ;  Gross fixed capital formation: Current prices ;</t>
  </si>
  <si>
    <t>Information media and telecommunications ;  Intellectual property products - Artistic originals: Current prices ;</t>
  </si>
  <si>
    <t>Information media and telecommunications ;  Intellectual property products - Computer software: Current prices ;</t>
  </si>
  <si>
    <t>Information media and telecommunications ;  Intellectual property products - Research and development: Current prices ;</t>
  </si>
  <si>
    <t>Information media and telecommunications ;  Machinery and equipment: Current prices ;</t>
  </si>
  <si>
    <t>Information media and telecommunications ;  Non-dwelling construction: Current prices ;</t>
  </si>
  <si>
    <t>Transport, postal and warehousing ;  Gross fixed capital formation: Current prices ;</t>
  </si>
  <si>
    <t>Transport, postal and warehousing ;  Intellectual property products - Computer software: Current prices ;</t>
  </si>
  <si>
    <t>Transport, postal and warehousing ;  Intellectual property products - Research and development: Current prices ;</t>
  </si>
  <si>
    <t>Transport, postal and warehousing ;  Machinery and equipment: Current prices ;</t>
  </si>
  <si>
    <t>Transport, postal and warehousing ;  Non-dwelling construction: Current prices ;</t>
  </si>
  <si>
    <t>Accommodation and food services ;  Gross fixed capital formation: Current prices ;</t>
  </si>
  <si>
    <t>Accommodation and food services ;  Intellectual property products - Computer software: Current prices ;</t>
  </si>
  <si>
    <t>Accommodation and food services ;  Intellectual property products - Research and development: Current prices ;</t>
  </si>
  <si>
    <t>Accommodation and food services ;  Machinery and equipment: Current prices ;</t>
  </si>
  <si>
    <t>Accommodation and food services ;  Non-dwelling construction: Current prices ;</t>
  </si>
  <si>
    <t>Retail trade ;  Gross fixed capital formation: Current prices ;</t>
  </si>
  <si>
    <t>Retail trade ;  Intellectual property products - Computer software: Current prices ;</t>
  </si>
  <si>
    <t>Retail trade ;  Intellectual property products - Research and development: Current prices ;</t>
  </si>
  <si>
    <t>Retail trade ;  Machinery and equipment: Current prices ;</t>
  </si>
  <si>
    <t>Retail trade ;  Non-dwelling construction: Current prices ;</t>
  </si>
  <si>
    <t>Wholesale trade ;  Gross fixed capital formation: Current prices ;</t>
  </si>
  <si>
    <t>Wholesale trade ;  Intellectual property products - Computer software: Current prices ;</t>
  </si>
  <si>
    <t>Wholesale trade ;  Intellectual property products - Research and development: Current prices ;</t>
  </si>
  <si>
    <t>Wholesale trade ;  Machinery and equipment: Current prices ;</t>
  </si>
  <si>
    <t>Wholesale trade ;  Non-dwelling construction: Current prices ;</t>
  </si>
  <si>
    <t>Construction ;  Gross fixed capital formation: Current prices ;</t>
  </si>
  <si>
    <t>Construction ;  Intellectual property products - Computer software: Current prices ;</t>
  </si>
  <si>
    <t>Construction ;  Intellectual property products - Research and development: Current prices ;</t>
  </si>
  <si>
    <t>Construction ;  Machinery and equipment: Current prices ;</t>
  </si>
  <si>
    <t>Construction ;  Non-dwelling construction: Current prices ;</t>
  </si>
  <si>
    <t>Electricity, gas, water and waste services ;  Gross fixed capital formation: Current prices ;</t>
  </si>
  <si>
    <t>Electricity, gas, water and waste services ;  Intellectual property products - Computer software: Current prices ;</t>
  </si>
  <si>
    <t>Electricity, gas, water and waste services ;  Intellectual property products - Research and development: Current prices ;</t>
  </si>
  <si>
    <t>Electricity, gas, water and waste services ;  Machinery and equipment: Current prices ;</t>
  </si>
  <si>
    <t>Electricity, gas, water and waste services ;  Non-dwelling construction: Current prices ;</t>
  </si>
  <si>
    <t>Manufacturing ;  Gross fixed capital formation: Current prices ;</t>
  </si>
  <si>
    <t>Manufacturing ;  Intellectual property products - Computer software: Current prices ;</t>
  </si>
  <si>
    <t>Manufacturing ;  Intellectual property products - Research and development: Current prices ;</t>
  </si>
  <si>
    <t>Manufacturing ;  Machinery and equipment: Current prices ;</t>
  </si>
  <si>
    <t>Manufacturing ;  Non-dwelling construction: Current prices ;</t>
  </si>
  <si>
    <t>Mining ;  Gross fixed capital formation: Current prices ;</t>
  </si>
  <si>
    <t>Mining ;  Intellectual property products - Computer software: Current prices ;</t>
  </si>
  <si>
    <t>Mining ;  Intellectual property products - Mineral and petroleum exploration: Current prices ;</t>
  </si>
  <si>
    <t>Mining ;  Intellectual property products - Research and development: Current prices ;</t>
  </si>
  <si>
    <t>Mining ;  Machinery and equipment: Current prices ;</t>
  </si>
  <si>
    <t>Mining ;  Non-dwelling construction: Current prices ;</t>
  </si>
  <si>
    <t>Agriculture, forestry and fishing ;  Gross fixed capital formation: Current prices ;</t>
  </si>
  <si>
    <t>Agriculture, forestry and fishing ;  Intellectual property products - Computer software: Current prices ;</t>
  </si>
  <si>
    <t>Agriculture, forestry and fishing ;  Intellectual property products - Research and development: Current prices ;</t>
  </si>
  <si>
    <t>Agriculture, forestry and fishing ;  Cultivated biological resources: Current prices ;</t>
  </si>
  <si>
    <t>Agriculture, forestry and fishing ;  Machinery and equipment: Current prices ;</t>
  </si>
  <si>
    <t>Agriculture, forestry and fishing ;  Non-dwelling construction: Current prices ;</t>
  </si>
  <si>
    <t>ALL INDUSTRIES ;  Gross fixed capital formation: Chain volume measures ;</t>
  </si>
  <si>
    <t>ALL INDUSTRIES ;  Artistic originals ;  Gross fixed capital formation: Chain volume measures ;</t>
  </si>
  <si>
    <t>ALL INDUSTRIES ;  Computer Software ;  Gross fixed capital formation: Chain volume measures ;</t>
  </si>
  <si>
    <t>ALL INDUSTRIES ;  Mineral and Petroleum exploration ;  Gross fixed capital formation: Chain volume measures ;</t>
  </si>
  <si>
    <t>ALL INDUSTRIES ;  Research and development ;  Gross fixed capital formation: Chain volume measures ;</t>
  </si>
  <si>
    <t>ALL INDUSTRIES ;  Cultivated biological resources ;  Gross fixed capital formation: Chain volume measures ;</t>
  </si>
  <si>
    <t>ALL INDUSTRIES ;  Weapons systems ;  Gross fixed capital formation: Chain volume measures ;</t>
  </si>
  <si>
    <t>ALL INDUSTRIES ;  Machinery and equipment ;  Gross fixed capital formation: Chain volume measures ;</t>
  </si>
  <si>
    <t>ALL INDUSTRIES ;  Non-dwelling construction ;  Gross fixed capital formation: Chain volume measures ;</t>
  </si>
  <si>
    <t>ALL INDUSTRIES ;  Ownership transfer costs ;  Gross fixed capital formation: Chain volume measures ;</t>
  </si>
  <si>
    <t>ALL INDUSTRIES ;  Dwellings ;  Gross fixed capital formation: Chain volume measures ;</t>
  </si>
  <si>
    <t>Ownership transfer costs: Chain volume measures ;</t>
  </si>
  <si>
    <t>Ownership of dwellings ;  Dwellings: Chain volume measures ;</t>
  </si>
  <si>
    <t>Other services ;  Gross fixed capital formation: Chain volume measures ;</t>
  </si>
  <si>
    <t>Other services ;  Intellectual property products - Computer software: Chain volume measures ;</t>
  </si>
  <si>
    <t>Other services ;  Intellectual property products - Research and development: Chain volume measures ;</t>
  </si>
  <si>
    <t>Other services ;  Machinery and equipment: Chain volume measures ;</t>
  </si>
  <si>
    <t>Other services ;  Non-dwelling construction: Chain volume measures ;</t>
  </si>
  <si>
    <t>Arts and recreation services ;  Gross fixed capital formation: Chain volume measures ;</t>
  </si>
  <si>
    <t>Arts and recreation services ;  Intellectual property products - Artistic originals: Chain volume measures ;</t>
  </si>
  <si>
    <t>Arts and recreation services ;  Intellectual property products - Computer software: Chain volume measures ;</t>
  </si>
  <si>
    <t>Arts and recreation services ;  Intellectual property products - Research and development: Chain volume measures ;</t>
  </si>
  <si>
    <t>Arts and recreation services ;  Machinery and equipment: Chain volume measures ;</t>
  </si>
  <si>
    <t>Arts and recreation services ;  Non-dwelling construction: Chain volume measures ;</t>
  </si>
  <si>
    <t>Health care and social assistance ;  Gross fixed capital formation: Chain volume measures ;</t>
  </si>
  <si>
    <t>Health care and social assistance ;  Intellectual property products - Computer software: Chain volume measures ;</t>
  </si>
  <si>
    <t>Health care and social assistance ;  Intellectual property products - Research and development: Chain volume measures ;</t>
  </si>
  <si>
    <t>Health care and social assistance ;  Machinery and equipment: Chain volume measures ;</t>
  </si>
  <si>
    <t>Health care and social assistance ;  Non-dwelling construction: Chain volume measures ;</t>
  </si>
  <si>
    <t>Education and training ;  Gross fixed capital formation: Chain volume measures ;</t>
  </si>
  <si>
    <t>Education and training ;  Intellectual property products - Computer software: Chain volume measures ;</t>
  </si>
  <si>
    <t>Education and training ;  Intellectual property products - Research and development: Chain volume measures ;</t>
  </si>
  <si>
    <t>Education and training ;  Machinery and equipment: Chain volume measures ;</t>
  </si>
  <si>
    <t>Education and training ;  Non-dwelling construction: Chain volume measures ;</t>
  </si>
  <si>
    <t>Public administration and safety ;  Gross fixed capital formation: Chain volume measures ;</t>
  </si>
  <si>
    <t>Public administration and safety ;  Intellectual property products - Computer software: Chain volume measures ;</t>
  </si>
  <si>
    <t>Public administration and safety ;  Intellectual property products - Research and development: Chain volume measures ;</t>
  </si>
  <si>
    <t>Public administration and safety ;  Weapons systems: Chain volume measures ;</t>
  </si>
  <si>
    <t>Public administration and safety ;  Machinery and equipment: Chain volume measures ;</t>
  </si>
  <si>
    <t>Public administration and safety ;  Non-dwelling construction: Chain volume measures ;</t>
  </si>
  <si>
    <t>Administrative and support services ;  Gross fixed capital formation: Chain volume measures ;</t>
  </si>
  <si>
    <t>Administrative and support services ;  Intellectual property products - Computer software: Chain volume measures ;</t>
  </si>
  <si>
    <t>Administrative and support services ;  Intellectual property products - Research and development: Chain volume measures ;</t>
  </si>
  <si>
    <t>Administrative and support services ;  Machinery and equipment: Chain volume measures ;</t>
  </si>
  <si>
    <t>Administrative and support services ;  Non-dwelling construction: Chain volume measures ;</t>
  </si>
  <si>
    <t>Professional, scientific and technical services ;  Gross fixed capital formation: Chain volume measures ;</t>
  </si>
  <si>
    <t>Professional, scientific and technical services ;  Intellectual property products - Computer software: Chain volume measures ;</t>
  </si>
  <si>
    <t>Professional, scientific and technical services ;  Intellectual property products - Research and development: Chain volume measures ;</t>
  </si>
  <si>
    <t>Professional, scientific and technical services ;  Machinery and equipment: Chain volume measures ;</t>
  </si>
  <si>
    <t>Professional, scientific and technical services ;  Non-dwelling construction: Chain volume measures ;</t>
  </si>
  <si>
    <t>Rental, hiring and real estate services ;  Gross fixed capital formation: Chain volume measures ;</t>
  </si>
  <si>
    <t>Rental, hiring and real estate services ;  Intellectual property products - Computer software: Chain volume measures ;</t>
  </si>
  <si>
    <t>Rental, hiring and real estate services ;  Intellectual property products - Research and development: Chain volume measures ;</t>
  </si>
  <si>
    <t>Rental, hiring and real estate services ;  Machinery and equipment: Chain volume measures ;</t>
  </si>
  <si>
    <t>Rental, hiring and real estate services ;  Non-dwelling construction: Chain volume measures ;</t>
  </si>
  <si>
    <t>Financial and insurance services ;  Gross fixed capital formation: Chain volume measures ;</t>
  </si>
  <si>
    <t>Financial and insurance services ;  Intellectual property products - Computer software: Chain volume measures ;</t>
  </si>
  <si>
    <t>Financial and insurance services ;  Intellectual property products - Research and development: Chain volume measures ;</t>
  </si>
  <si>
    <t>Financial and insurance services ;  Machinery and equipment: Chain volume measures ;</t>
  </si>
  <si>
    <t>Financial and insurance services ;  Non-dwelling construction: Chain volume measures ;</t>
  </si>
  <si>
    <t>Information media and telecommunications ;  Gross fixed capital formation: Chain volume measures ;</t>
  </si>
  <si>
    <t>Information media and telecommunications ;  Intellectual property products - Artistic originals: Chain volume measures ;</t>
  </si>
  <si>
    <t>Information media and telecommunications ;  Intellectual property products - Computer software: Chain volume measures ;</t>
  </si>
  <si>
    <t>Information media and telecommunications ;  Intellectual property products - Research and development: Chain volume measures ;</t>
  </si>
  <si>
    <t>Information media and telecommunications ;  Machinery and equipment: Chain volume measures ;</t>
  </si>
  <si>
    <t>Information media and telecommunications ;  Non-dwelling construction: Chain volume measures ;</t>
  </si>
  <si>
    <t>Transport, postal and warehousing ;  Gross fixed capital formation: Chain volume measures ;</t>
  </si>
  <si>
    <t>Transport, postal and warehousing ;  Intellectual property products - Computer software: Chain volume measures ;</t>
  </si>
  <si>
    <t>Transport, postal and warehousing ;  Intellectual property products - Research and development: Chain volume measures ;</t>
  </si>
  <si>
    <t>Transport, postal and warehousing ;  Machinery and equipment: Chain volume measures ;</t>
  </si>
  <si>
    <t>Transport, postal and warehousing ;  Non-dwelling construction: Chain volume measures ;</t>
  </si>
  <si>
    <t>Accommodation and food services ;  Gross fixed capital formation: Chain volume measures ;</t>
  </si>
  <si>
    <t>Accommodation and food services ;  Intellectual property products - Computer software: Chain volume measures ;</t>
  </si>
  <si>
    <t>Accommodation and food services ;  Intellectual property products - Research and development: Chain volume measures ;</t>
  </si>
  <si>
    <t>Accommodation and food services ;  Machinery and equipment: Chain volume measures ;</t>
  </si>
  <si>
    <t>Accommodation and food services ;  Non-dwelling construction: Chain volume measures ;</t>
  </si>
  <si>
    <t>Retail trade ;  Gross fixed capital formation: Chain volume measures ;</t>
  </si>
  <si>
    <t>Retail trade ;  Intellectual property products - Computer software: Chain volume measures ;</t>
  </si>
  <si>
    <t>Retail trade ;  Intellectual property products - Research and development: Chain volume measures ;</t>
  </si>
  <si>
    <t>Retail trade ;  Machinery and equipment: Chain volume measures ;</t>
  </si>
  <si>
    <t>Retail trade ;  Non-dwelling construction: Chain volume measures ;</t>
  </si>
  <si>
    <t>Wholesale trade ;  Gross fixed capital formation: Chain volume measures ;</t>
  </si>
  <si>
    <t>Wholesale trade ;  Intellectual property products - Computer software: Chain volume measures ;</t>
  </si>
  <si>
    <t>Wholesale trade ;  Intellectual property products - Research and development: Chain volume measures ;</t>
  </si>
  <si>
    <t>Wholesale trade ;  Machinery and equipment: Chain volume measures ;</t>
  </si>
  <si>
    <t>Wholesale trade ;  Non-dwelling construction: Chain volume measures ;</t>
  </si>
  <si>
    <t>Construction ;  Gross fixed capital formation: Chain volume measures ;</t>
  </si>
  <si>
    <t>Construction ;  Intellectual property products - Computer software: Chain volume measures ;</t>
  </si>
  <si>
    <t>Construction ;  Intellectual property products - Research and development: Chain volume measures ;</t>
  </si>
  <si>
    <t>Construction ;  Machinery and equipment: Chain volume measures ;</t>
  </si>
  <si>
    <t>Construction ;  Non-dwelling construction: Chain volume measures ;</t>
  </si>
  <si>
    <t>Electricity, gas, water and waste services ;  Gross fixed capital formation: Chain volume measures ;</t>
  </si>
  <si>
    <t>Electricity, gas, water and waste services ;  Intellectual property products - Computer software: Chain volume measures ;</t>
  </si>
  <si>
    <t>Electricity, gas, water and waste services ;  Intellectual property products - Research and development: Chain volume measures ;</t>
  </si>
  <si>
    <t>Electricity, gas, water and waste services ;  Machinery and equipment: Chain volume measures ;</t>
  </si>
  <si>
    <t>Electricity, gas, water and waste services ;  Non-dwelling construction: Chain volume measures ;</t>
  </si>
  <si>
    <t>Manufacturing ;  Gross fixed capital formation: Chain volume measures ;</t>
  </si>
  <si>
    <t>Manufacturing ;  Intellectual property products - Computer software: Chain volume measures ;</t>
  </si>
  <si>
    <t>Manufacturing ;  Intellectual property products - Research and development: Chain volume measures ;</t>
  </si>
  <si>
    <t>Manufacturing ;  Machinery and equipment: Chain volume measures ;</t>
  </si>
  <si>
    <t>Manufacturing ;  Non-dwelling construction: Chain volume measures ;</t>
  </si>
  <si>
    <t>Mining ;  Gross fixed capital formation: Chain volume measures ;</t>
  </si>
  <si>
    <t>Mining ;  Intellectual property products - Computer software: Chain volume measures ;</t>
  </si>
  <si>
    <t>Mining ;  Intellectual property products - Mineral and petroleum exploration: Chain volume measures ;</t>
  </si>
  <si>
    <t>Mining ;  Intellectual property products - Research and development: Chain volume measures ;</t>
  </si>
  <si>
    <t>Mining ;  Machinery and equipment: Chain volume measures ;</t>
  </si>
  <si>
    <t>Mining ;  Non-dwelling construction: Chain volume measures ;</t>
  </si>
  <si>
    <t>Agriculture, forestry and fishing ;  Gross fixed capital formation: Chain volume measures ;</t>
  </si>
  <si>
    <t>Agriculture, forestry and fishing ;  Intellectual property products - Computer software: Chain volume measures ;</t>
  </si>
  <si>
    <t>Agriculture, forestry and fishing ;  Intellectual property products - Research and development: Chain volume measures ;</t>
  </si>
  <si>
    <t>Agriculture, forestry and fishing ;  Cultivated biological resources: Chain volume measures ;</t>
  </si>
  <si>
    <t>Agriculture, forestry and fishing ;  Machinery and equipment: Chain volume measures ;</t>
  </si>
  <si>
    <t>Agriculture, forestry and fishing ;  Non-dwelling construction: Chain volume measures ;</t>
  </si>
  <si>
    <t>this table</t>
  </si>
  <si>
    <t>Row sums</t>
  </si>
  <si>
    <t xml:space="preserve">io </t>
  </si>
  <si>
    <t>mlk</t>
  </si>
  <si>
    <t>brd</t>
  </si>
  <si>
    <t>Col Sums</t>
  </si>
  <si>
    <t>© Commonwealth of Australia  2020</t>
  </si>
  <si>
    <t>Freq.</t>
  </si>
  <si>
    <t>No. Obs.</t>
  </si>
  <si>
    <t>Data Item Description</t>
  </si>
  <si>
    <t>Inquiries</t>
  </si>
  <si>
    <t>Table 64. Gross Fixed Capital Formation, by Industry by type of asset</t>
  </si>
  <si>
    <t>5204.0 Australian System of National Accounts</t>
  </si>
  <si>
    <t>Time Series Workbook</t>
  </si>
  <si>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</si>
  <si>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</si>
  <si>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</si>
  <si>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</si>
  <si>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</si>
  <si>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</si>
  <si>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</si>
  <si>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</si>
  <si>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</si>
  <si>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</si>
  <si>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</si>
  <si>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</si>
  <si>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</si>
  <si>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</si>
  <si>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</si>
  <si>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</si>
  <si>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</si>
  <si>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</si>
  <si>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</si>
  <si>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</si>
  <si>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</si>
  <si>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</si>
  <si>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</si>
  <si>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</si>
  <si>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</si>
  <si>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</si>
  <si>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</si>
  <si>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</si>
  <si>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</si>
  <si>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</si>
  <si>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</si>
  <si>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</si>
  <si>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</si>
  <si>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</si>
  <si>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</si>
  <si>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</si>
  <si>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</si>
  <si>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</si>
  <si>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</si>
  <si>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</si>
  <si>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</si>
  <si>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</si>
  <si>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</si>
  <si>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</si>
  <si>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</si>
  <si>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</si>
  <si>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</si>
  <si>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</si>
  <si>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</si>
  <si>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</si>
  <si>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</si>
  <si>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</si>
  <si>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</si>
  <si>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</si>
  <si>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</si>
  <si>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</si>
  <si>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</si>
  <si>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</si>
  <si>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</si>
  <si>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</si>
  <si>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</si>
  <si>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</si>
  <si>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</si>
  <si>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</si>
  <si>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</si>
  <si>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</si>
  <si>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</si>
  <si>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</si>
  <si>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</si>
  <si>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</si>
  <si>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</si>
  <si>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</si>
  <si>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</si>
  <si>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</si>
  <si>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</si>
  <si>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</si>
  <si>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</si>
  <si>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</si>
  <si>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</si>
  <si>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</si>
  <si>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</si>
  <si>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</si>
  <si>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</si>
  <si>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</si>
  <si>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</si>
  <si>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</si>
  <si>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</si>
  <si>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</si>
  <si>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</si>
  <si>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</si>
  <si>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</si>
  <si>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</si>
  <si>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</si>
  <si>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</si>
  <si>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</si>
  <si>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</si>
  <si>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</si>
  <si>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</si>
  <si>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</si>
  <si>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</si>
  <si>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</si>
  <si>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</si>
  <si>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</si>
  <si>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</si>
  <si>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</si>
  <si>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</si>
  <si>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</si>
  <si>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</si>
  <si>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</si>
  <si>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</si>
  <si>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</si>
  <si>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</si>
  <si>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</si>
  <si>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</si>
  <si>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</si>
  <si>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</si>
  <si>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</si>
  <si>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</si>
  <si>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</si>
  <si>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</si>
  <si>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</si>
  <si>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</si>
  <si>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</si>
  <si>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</si>
  <si>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</si>
  <si>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</si>
  <si>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</si>
  <si>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</si>
  <si>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</si>
  <si>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</si>
  <si>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</si>
  <si>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</si>
  <si>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</si>
  <si>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</si>
  <si>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</si>
  <si>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</si>
  <si>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</si>
  <si>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</si>
  <si>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</si>
  <si>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</si>
  <si>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</si>
  <si>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</si>
  <si>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</si>
  <si>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</si>
  <si>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</si>
  <si>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</si>
  <si>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</si>
  <si>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</si>
  <si>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</si>
  <si>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</si>
  <si>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</si>
  <si>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</si>
  <si>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</si>
  <si>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</si>
  <si>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</si>
  <si>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</si>
  <si>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</si>
  <si>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</si>
  <si>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</si>
  <si>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</si>
  <si>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</si>
  <si>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</si>
  <si>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</si>
  <si>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</si>
  <si>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</si>
  <si>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</si>
  <si>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</si>
  <si>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</si>
  <si>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</si>
  <si>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</si>
  <si>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</si>
  <si>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</si>
  <si>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</si>
  <si>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</si>
  <si>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</si>
  <si>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</si>
  <si>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</si>
  <si>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</si>
  <si>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</si>
  <si>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</si>
  <si>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</si>
  <si>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</si>
  <si>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</si>
  <si>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</si>
  <si>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</si>
  <si>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</si>
  <si>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</si>
  <si>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</si>
  <si>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</si>
  <si>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</si>
  <si>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</si>
  <si>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</si>
  <si>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</si>
  <si>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</si>
  <si>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</si>
  <si>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</si>
  <si>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</si>
  <si>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</si>
  <si>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</si>
  <si>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</si>
  <si>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</si>
  <si>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</si>
  <si>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</si>
  <si>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</si>
  <si>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</si>
  <si>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</si>
  <si>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</si>
  <si>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</si>
  <si>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</si>
  <si>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</si>
  <si>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</si>
  <si>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</si>
  <si>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</si>
  <si>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</si>
  <si>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</si>
  <si>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</si>
  <si>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</si>
  <si>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</si>
  <si>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</si>
  <si>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</si>
  <si>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</si>
  <si>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</si>
  <si>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</si>
  <si>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</si>
  <si>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</si>
  <si>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</si>
  <si>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</si>
  <si>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</si>
  <si>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</si>
  <si>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</si>
  <si>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 Final Consumption Expenditure</t>
  </si>
  <si>
    <t>General Government ; Final Consumption Expenditure</t>
  </si>
  <si>
    <t>Private ; Gross Fixed Capital Formation</t>
  </si>
  <si>
    <t>Public Corporations ; Gross Fixed Capital Formation</t>
  </si>
  <si>
    <t>General Government ; Gross Fixed Capital Formation</t>
  </si>
  <si>
    <t>Changes in Inventories</t>
  </si>
  <si>
    <t>Exports of Goods and Services</t>
  </si>
  <si>
    <t>Final Uses 
(Q1 to Q7)</t>
  </si>
  <si>
    <t>Total Supply</t>
  </si>
  <si>
    <t>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</si>
  <si>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</si>
  <si>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</si>
  <si>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</si>
  <si>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</si>
  <si>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</si>
  <si>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</si>
  <si>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</si>
  <si>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</si>
  <si>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</si>
  <si>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</si>
  <si>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</si>
  <si>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</si>
  <si>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</si>
  <si>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</si>
  <si>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</si>
  <si>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</si>
  <si>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</si>
  <si>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</si>
  <si>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</si>
  <si>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</si>
  <si>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</si>
  <si>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</si>
  <si>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</si>
  <si>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</si>
  <si>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</si>
  <si>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</si>
  <si>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</si>
  <si>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</si>
  <si>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© Commonwealth of Australia 2022</t>
  </si>
  <si>
    <t>T</t>
  </si>
  <si>
    <t>Australian Bureau of Statistics</t>
  </si>
  <si>
    <t>5209055001 Australian National Accounts: Input-Output Tables - Electronic Publication, Final release 2006-07 tables</t>
  </si>
  <si>
    <t>Released at 11.30am (Canberra time) 23 December 2010</t>
  </si>
  <si>
    <t>TABLE 8. INDUSTRY BY INDUSTRY FLOW TABLE (INDIRECT ALLOCATION OF IMPORTS)</t>
  </si>
  <si>
    <t>INDIRECT ALLOCATION OF IMPORTS, BASIC PRICES, 111 INDUSTRIES</t>
  </si>
  <si>
    <t>($million)</t>
  </si>
  <si>
    <t xml:space="preserve">  </t>
  </si>
  <si>
    <t>FOR USE</t>
  </si>
  <si>
    <t>Total</t>
  </si>
  <si>
    <t>Final Consumption Expenditure</t>
  </si>
  <si>
    <t>Gross Fixed Capital Formation</t>
  </si>
  <si>
    <t>Exports</t>
  </si>
  <si>
    <t>Final Uses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</si>
  <si>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</si>
  <si>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</si>
  <si>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</si>
  <si>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</si>
  <si>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</si>
  <si>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</si>
  <si>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 Ferrous Metal Ore Mining</t>
  </si>
  <si>
    <t>Non 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</si>
  <si>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</si>
  <si>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</si>
  <si>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</si>
  <si>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</si>
  <si>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</si>
  <si>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</si>
  <si>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</si>
  <si>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</si>
  <si>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</si>
  <si>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</si>
  <si>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</si>
  <si>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</si>
  <si>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</si>
  <si>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</si>
  <si>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</si>
  <si>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</si>
  <si>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</si>
  <si>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</si>
  <si>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</si>
  <si>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</si>
  <si>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</si>
  <si>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</si>
  <si>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</si>
  <si>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</si>
  <si>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</si>
  <si>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</si>
  <si>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</si>
  <si>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</si>
  <si>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</si>
  <si>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</si>
  <si>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</si>
  <si>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</si>
  <si>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</si>
  <si>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</si>
  <si>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</si>
  <si>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</si>
  <si>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</si>
  <si>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</si>
  <si>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</si>
  <si>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</si>
  <si>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</si>
  <si>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</si>
  <si>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</si>
  <si>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</si>
  <si>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</si>
  <si>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</si>
  <si>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</si>
  <si>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</si>
  <si>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</si>
  <si>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</si>
  <si>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</si>
  <si>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</si>
  <si>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</si>
  <si>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</si>
  <si>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 xml:space="preserve">Water Supply, Sewerage and Drainage Services 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</si>
  <si>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</si>
  <si>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</si>
  <si>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</si>
  <si>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</si>
  <si>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</si>
  <si>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</si>
  <si>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</si>
  <si>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</si>
  <si>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</si>
  <si>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</si>
  <si>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</si>
  <si>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</si>
  <si>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</si>
  <si>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</si>
  <si>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</si>
  <si>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</si>
  <si>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</si>
  <si>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Publishing and Broadcasting and Services Providers, Websearch Portals and Data Processing Services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</si>
  <si>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</si>
  <si>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</si>
  <si>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</si>
  <si>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</si>
  <si>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</si>
  <si>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</si>
  <si>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</si>
  <si>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 xml:space="preserve">Professional, Scientific and Technical Services </t>
  </si>
  <si>
    <t>Computer Systems Design and Related Services</t>
  </si>
  <si>
    <t>Building Cleaning, Pest Control, Administrative and Other Support Services</t>
  </si>
  <si>
    <t>Public Administration and Regulatory Services</t>
  </si>
  <si>
    <t>Public Order and Safety</t>
  </si>
  <si>
    <t>Education and Training</t>
  </si>
  <si>
    <t>Health Care Services</t>
  </si>
  <si>
    <t>Residential Care and Social Assistance Services</t>
  </si>
  <si>
    <t>Heritage, Creative and Performing Arts</t>
  </si>
  <si>
    <t xml:space="preserve">Sports and Recreation </t>
  </si>
  <si>
    <t>Automotive Repair and Maintenance</t>
  </si>
  <si>
    <t>Other Repair and Maintenance</t>
  </si>
  <si>
    <t>Personal Services</t>
  </si>
  <si>
    <t>Other Services</t>
  </si>
  <si>
    <t xml:space="preserve">Industry Uses </t>
  </si>
  <si>
    <t>Households</t>
  </si>
  <si>
    <t>Government</t>
  </si>
  <si>
    <t>Private</t>
  </si>
  <si>
    <t>Public Enterprise</t>
  </si>
  <si>
    <t>General Government</t>
  </si>
  <si>
    <t>Inventories</t>
  </si>
  <si>
    <t>(Q1 to Q7)</t>
  </si>
  <si>
    <t>Supply</t>
  </si>
  <si>
    <t>FROM INDUSTRY</t>
  </si>
  <si>
    <t>Competing Imports</t>
  </si>
  <si>
    <t>Total Uses</t>
  </si>
  <si>
    <t>© Commonwealth of Australia  2010</t>
  </si>
  <si>
    <t>2007_GFCF</t>
  </si>
  <si>
    <t>2007_IO</t>
  </si>
  <si>
    <t>IO_PROPN</t>
  </si>
  <si>
    <t>RESID_PROPN</t>
  </si>
  <si>
    <t>RESID</t>
  </si>
  <si>
    <t>D_prop</t>
  </si>
  <si>
    <t>TWEAK</t>
  </si>
  <si>
    <t>Divisions</t>
  </si>
  <si>
    <t>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</si>
</sst>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;\-0;0;@"/>
    <numFmt numFmtId="165" formatCode="mmm\-yyyy"/>
    <numFmt numFmtId="166" formatCode="0000"/>
    <numFmt numFmtId="167" formatCode="###\ ###\ ##0"/>
    <numFmt numFmtId="168" formatCode=".\ \ ##;0000000000000000000000000000000000000000000000000000000000000000000000000000000000000000000000000000000000000000000000000000000000000000000000000000000000000000000000000000000000000000000000000000000000000000000000000000000"/>
    <numFmt numFmtId="169" formatCode="0.000"/>
    <numFmt numFmtId="170" formatCode="00000000"/>
  </numFmts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sz val="8"/>
      <color indexed="8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  <font>
      <b/>
      <sz val="18"/>
      <color rgb="FFFFFFFF"/>
      <name val="Arial"/>
      <family val="2"/>
    </font>
    <font>
      <sz val="11"/>
      <color rgb="FFFFFFFF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  <xf numFmtId="0" fontId="31" fillId="0" borderId="0"/>
    <xf numFmtId="0" fontId="34" fillId="0" borderId="0" applyNumberFormat="0" applyFill="0" applyBorder="0" applyAlignment="0" applyProtection="0">
      <alignment vertical="top"/>
      <protection locked="0"/>
    </xf>
    <xf numFmtId="167" fontId="31" fillId="39" borderId="0">
      <alignment horizontal="right" vertical="top"/>
    </xf>
    <xf numFmtId="169" fontId="37" fillId="39" borderId="0">
      <alignment horizontal="right" vertical="top"/>
    </xf>
    <xf numFmtId="167" fontId="37" fillId="39" borderId="0">
      <alignment horizontal="right" vertical="top"/>
    </xf>
    <xf numFmtId="0" fontId="38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ont="1" applyFill="1"/>
    <xf numFmtId="0" fontId="16" fillId="34" borderId="0" xfId="0" applyFont="1" applyFill="1"/>
    <xf numFmtId="0" fontId="0" fillId="34" borderId="0" xfId="0" applyFill="1"/>
    <xf numFmtId="164" fontId="18" fillId="33" borderId="0" xfId="0" applyNumberFormat="1" applyFont="1" applyFill="1"/>
    <xf numFmtId="164" fontId="19" fillId="35" borderId="0" xfId="0" applyNumberFormat="1" applyFont="1" applyFill="1"/>
    <xf numFmtId="164" fontId="0" fillId="0" borderId="0" xfId="0" applyNumberFormat="1"/>
    <xf numFmtId="0" fontId="18" fillId="0" borderId="0" xfId="42" applyFont="1"/>
    <xf numFmtId="164" fontId="18" fillId="33" borderId="0" xfId="42" applyNumberFormat="1" applyFont="1" applyFill="1"/>
    <xf numFmtId="164" fontId="18" fillId="0" borderId="0" xfId="42" applyNumberFormat="1" applyFont="1"/>
    <xf numFmtId="165" fontId="18" fillId="0" borderId="0" xfId="42" applyNumberFormat="1" applyFont="1" applyAlignment="1">
      <alignment horizontal="left"/>
    </xf>
    <xf numFmtId="165" fontId="18" fillId="33" borderId="0" xfId="42" applyNumberFormat="1" applyFont="1" applyFill="1" applyAlignment="1">
      <alignment horizontal="left"/>
    </xf>
    <xf numFmtId="0" fontId="18" fillId="0" borderId="0" xfId="42" applyFont="1" applyAlignment="1">
      <alignment horizontal="right"/>
    </xf>
    <xf numFmtId="0" fontId="21" fillId="0" borderId="0" xfId="42" applyFont="1"/>
    <xf numFmtId="165" fontId="18" fillId="0" borderId="0" xfId="42" applyNumberFormat="1" applyFont="1"/>
    <xf numFmtId="165" fontId="21" fillId="0" borderId="0" xfId="42" applyNumberFormat="1" applyFont="1"/>
    <xf numFmtId="0" fontId="18" fillId="0" borderId="0" xfId="42" applyFont="1" applyAlignment="1">
      <alignment wrapText="1"/>
    </xf>
    <xf numFmtId="0" fontId="18" fillId="0" borderId="0" xfId="42" applyFont="1" applyAlignment="1">
      <alignment horizontal="right" wrapText="1"/>
    </xf>
    <xf numFmtId="0" fontId="18" fillId="0" borderId="0" xfId="42" applyFont="1" applyAlignment="1">
      <alignment horizontal="left"/>
    </xf>
    <xf numFmtId="0" fontId="24" fillId="0" borderId="0" xfId="43" applyFont="1" applyAlignment="1">
      <alignment horizontal="left"/>
    </xf>
    <xf numFmtId="0" fontId="21" fillId="0" borderId="0" xfId="42" applyFont="1" applyAlignment="1">
      <alignment horizontal="left" wrapText="1"/>
    </xf>
    <xf numFmtId="0" fontId="18" fillId="0" borderId="10" xfId="42" applyFont="1" applyBorder="1" applyAlignment="1">
      <alignment horizontal="left"/>
    </xf>
    <xf numFmtId="0" fontId="23" fillId="0" borderId="0" xfId="43" applyAlignment="1">
      <alignment horizontal="left"/>
    </xf>
    <xf numFmtId="49" fontId="25" fillId="0" borderId="0" xfId="42" applyNumberFormat="1" applyFont="1" applyAlignment="1">
      <alignment horizontal="left"/>
    </xf>
    <xf numFmtId="0" fontId="18" fillId="36" borderId="0" xfId="42" applyFont="1" applyFill="1" applyAlignment="1">
      <alignment horizontal="left"/>
    </xf>
    <xf numFmtId="0" fontId="26" fillId="36" borderId="0" xfId="42" applyFont="1" applyFill="1" applyAlignment="1">
      <alignment horizontal="left"/>
    </xf>
    <xf numFmtId="0" fontId="28" fillId="0" borderId="0" xfId="42" applyFont="1"/>
    <xf numFmtId="0" fontId="28" fillId="0" borderId="0" xfId="42" applyFont="1" applyAlignment="1">
      <alignment horizontal="right"/>
    </xf>
    <xf numFmtId="0" fontId="20" fillId="0" borderId="0" xfId="42" applyAlignment="1">
      <alignment wrapText="1"/>
    </xf>
    <xf numFmtId="0" fontId="28" fillId="0" borderId="0" xfId="42" applyFont="1" applyAlignment="1">
      <alignment horizontal="left"/>
    </xf>
    <xf numFmtId="0" fontId="29" fillId="0" borderId="0" xfId="42" applyFont="1"/>
    <xf numFmtId="166" fontId="18" fillId="0" borderId="0" xfId="42" applyNumberFormat="1" applyFont="1" applyAlignment="1">
      <alignment horizontal="left"/>
    </xf>
    <xf numFmtId="167" fontId="18" fillId="0" borderId="0" xfId="42" applyNumberFormat="1" applyFont="1" applyAlignment="1">
      <alignment horizontal="right"/>
    </xf>
    <xf numFmtId="0" fontId="21" fillId="0" borderId="0" xfId="42" applyFont="1" applyAlignment="1">
      <alignment horizontal="left"/>
    </xf>
    <xf numFmtId="167" fontId="21" fillId="0" borderId="0" xfId="42" applyNumberFormat="1" applyFont="1" applyAlignment="1">
      <alignment horizontal="right"/>
    </xf>
    <xf numFmtId="0" fontId="30" fillId="0" borderId="0" xfId="43" applyFont="1"/>
    <xf numFmtId="168" fontId="18" fillId="0" borderId="0" xfId="42" applyNumberFormat="1" applyFont="1" applyAlignment="1">
      <alignment horizontal="right"/>
    </xf>
    <xf numFmtId="0" fontId="31" fillId="37" borderId="0" xfId="44" applyFill="1"/>
    <xf numFmtId="0" fontId="35" fillId="37" borderId="0" xfId="45" applyFont="1" applyFill="1" applyAlignment="1" applyProtection="1">
      <alignment vertical="center"/>
    </xf>
    <xf numFmtId="0" fontId="34" fillId="37" borderId="0" xfId="45" applyFill="1" applyAlignment="1" applyProtection="1"/>
    <xf numFmtId="0" fontId="31" fillId="38" borderId="0" xfId="44" applyFill="1"/>
    <xf numFmtId="0" fontId="20" fillId="0" borderId="0" xfId="42"/>
    <xf numFmtId="167" fontId="36" fillId="39" borderId="0" xfId="46" applyFont="1" applyAlignment="1">
      <alignment horizontal="left" vertical="center"/>
    </xf>
    <xf numFmtId="167" fontId="31" fillId="39" borderId="0" xfId="46" applyAlignment="1">
      <alignment horizontal="left" vertical="center"/>
    </xf>
    <xf numFmtId="169" fontId="38" fillId="39" borderId="0" xfId="47" applyFont="1" applyAlignment="1">
      <alignment horizontal="left" vertical="center"/>
    </xf>
    <xf numFmtId="167" fontId="38" fillId="39" borderId="0" xfId="48" applyFont="1" applyAlignment="1" applyProtection="1">
      <alignment horizontal="left" vertical="center"/>
      <protection locked="0"/>
    </xf>
    <xf numFmtId="167" fontId="38" fillId="39" borderId="0" xfId="48" applyFont="1" applyAlignment="1">
      <alignment horizontal="left" vertical="center"/>
    </xf>
    <xf numFmtId="167" fontId="39" fillId="39" borderId="0" xfId="48" applyFont="1" applyAlignment="1" applyProtection="1">
      <alignment horizontal="left" vertical="center"/>
      <protection locked="0"/>
    </xf>
    <xf numFmtId="166" fontId="38" fillId="39" borderId="0" xfId="48" applyNumberFormat="1" applyFont="1" applyAlignment="1">
      <alignment horizontal="left" vertical="center"/>
    </xf>
    <xf numFmtId="167" fontId="38" fillId="39" borderId="0" xfId="48" applyFont="1" applyAlignment="1">
      <alignment horizontal="left" vertical="center" indent="1"/>
    </xf>
    <xf numFmtId="167" fontId="40" fillId="39" borderId="0" xfId="48" applyFont="1" applyAlignment="1" applyProtection="1">
      <alignment vertical="top"/>
      <protection locked="0"/>
    </xf>
    <xf numFmtId="167" fontId="39" fillId="39" borderId="0" xfId="48" applyFont="1">
      <alignment horizontal="right" vertical="top"/>
    </xf>
    <xf numFmtId="166" fontId="37" fillId="39" borderId="0" xfId="48" applyNumberFormat="1" applyAlignment="1" applyProtection="1">
      <alignment horizontal="center" vertical="top"/>
      <protection locked="0"/>
    </xf>
    <xf numFmtId="166" fontId="37" fillId="39" borderId="0" xfId="48" quotePrefix="1" applyNumberFormat="1" applyAlignment="1" applyProtection="1">
      <alignment horizontal="center" vertical="top"/>
      <protection locked="0"/>
    </xf>
    <xf numFmtId="167" fontId="41" fillId="39" borderId="0" xfId="48" applyFont="1" applyAlignment="1">
      <alignment horizontal="center" vertical="top" wrapText="1"/>
    </xf>
    <xf numFmtId="167" fontId="42" fillId="39" borderId="0" xfId="48" applyFont="1" applyAlignment="1" applyProtection="1">
      <alignment horizontal="left" vertical="top"/>
      <protection locked="0"/>
    </xf>
    <xf numFmtId="167" fontId="31" fillId="39" borderId="0" xfId="48" applyFont="1" applyAlignment="1">
      <alignment horizontal="center" vertical="top"/>
    </xf>
    <xf numFmtId="167" fontId="42" fillId="39" borderId="0" xfId="48" applyFont="1" applyAlignment="1" applyProtection="1">
      <alignment horizontal="center" vertical="top"/>
      <protection locked="0"/>
    </xf>
    <xf numFmtId="167" fontId="37" fillId="39" borderId="0" xfId="48" applyAlignment="1" applyProtection="1">
      <alignment horizontal="center" vertical="top"/>
      <protection locked="0"/>
    </xf>
    <xf numFmtId="167" fontId="42" fillId="39" borderId="0" xfId="48" applyFont="1" applyAlignment="1" applyProtection="1">
      <alignment horizontal="center" vertical="top" wrapText="1"/>
      <protection locked="0"/>
    </xf>
    <xf numFmtId="167" fontId="41" fillId="39" borderId="0" xfId="48" applyFont="1" applyAlignment="1">
      <alignment horizontal="center" vertical="top"/>
    </xf>
    <xf numFmtId="167" fontId="37" fillId="39" borderId="0" xfId="48" applyAlignment="1" applyProtection="1">
      <alignment vertical="top"/>
      <protection locked="0"/>
    </xf>
    <xf numFmtId="167" fontId="40" fillId="39" borderId="0" xfId="48" applyFont="1" applyAlignment="1" applyProtection="1">
      <alignment horizontal="center" vertical="top" wrapText="1"/>
      <protection locked="0"/>
    </xf>
    <xf numFmtId="167" fontId="38" fillId="39" borderId="0" xfId="48" applyFont="1" applyAlignment="1">
      <alignment vertical="top"/>
    </xf>
    <xf numFmtId="167" fontId="37" fillId="39" borderId="0" xfId="48" applyAlignment="1" applyProtection="1">
      <alignment horizontal="center" vertical="top" wrapText="1"/>
      <protection locked="0"/>
    </xf>
    <xf numFmtId="167" fontId="31" fillId="39" borderId="0" xfId="48" applyFont="1" applyAlignment="1">
      <alignment horizontal="center" vertical="top" wrapText="1"/>
    </xf>
    <xf numFmtId="167" fontId="39" fillId="39" borderId="0" xfId="48" applyFont="1" applyAlignment="1" applyProtection="1">
      <alignment vertical="top"/>
      <protection locked="0"/>
    </xf>
    <xf numFmtId="167" fontId="31" fillId="39" borderId="0" xfId="48" applyFont="1" applyAlignment="1" applyProtection="1">
      <alignment vertical="top"/>
      <protection locked="0"/>
    </xf>
    <xf numFmtId="167" fontId="31" fillId="39" borderId="0" xfId="48" applyFont="1" applyProtection="1">
      <alignment horizontal="right" vertical="top"/>
      <protection locked="0"/>
    </xf>
    <xf numFmtId="167" fontId="31" fillId="39" borderId="0" xfId="48" applyFont="1">
      <alignment horizontal="right" vertical="top"/>
    </xf>
    <xf numFmtId="166" fontId="37" fillId="39" borderId="0" xfId="46" applyNumberFormat="1" applyFont="1" applyAlignment="1">
      <alignment horizontal="center" vertical="top"/>
    </xf>
    <xf numFmtId="167" fontId="37" fillId="39" borderId="0" xfId="48" applyAlignment="1">
      <alignment horizontal="left" vertical="top"/>
    </xf>
    <xf numFmtId="167" fontId="31" fillId="39" borderId="0" xfId="46">
      <alignment horizontal="right" vertical="top"/>
    </xf>
    <xf numFmtId="167" fontId="37" fillId="39" borderId="0" xfId="48">
      <alignment horizontal="right" vertical="top"/>
    </xf>
    <xf numFmtId="167" fontId="18" fillId="0" borderId="0" xfId="49" applyNumberFormat="1" applyFont="1" applyAlignment="1">
      <alignment horizontal="right"/>
    </xf>
    <xf numFmtId="167" fontId="18" fillId="0" borderId="0" xfId="42" applyNumberFormat="1" applyFont="1" applyAlignment="1">
      <alignment horizontal="right" vertical="top"/>
    </xf>
    <xf numFmtId="0" fontId="18" fillId="0" borderId="0" xfId="42" applyFont="1" applyAlignment="1">
      <alignment horizontal="right" vertical="top"/>
    </xf>
    <xf numFmtId="166" fontId="37" fillId="39" borderId="0" xfId="48" applyNumberFormat="1" applyAlignment="1">
      <alignment horizontal="left" vertical="top"/>
    </xf>
    <xf numFmtId="167" fontId="42" fillId="39" borderId="0" xfId="48" applyFont="1" applyAlignment="1" applyProtection="1">
      <alignment horizontal="left" vertical="top" wrapText="1"/>
      <protection locked="0"/>
    </xf>
    <xf numFmtId="167" fontId="42" fillId="39" borderId="0" xfId="48" applyFont="1">
      <alignment horizontal="right" vertical="top"/>
    </xf>
    <xf numFmtId="170" fontId="37" fillId="39" borderId="0" xfId="48" applyNumberFormat="1" applyAlignment="1">
      <alignment horizontal="left" vertical="top"/>
    </xf>
    <xf numFmtId="167" fontId="37" fillId="39" borderId="0" xfId="48" applyAlignment="1" applyProtection="1">
      <alignment horizontal="left" vertical="top" wrapText="1"/>
      <protection locked="0"/>
    </xf>
    <xf numFmtId="167" fontId="37" fillId="39" borderId="0" xfId="48" applyProtection="1">
      <alignment horizontal="right" vertical="top"/>
      <protection locked="0"/>
    </xf>
    <xf numFmtId="164" fontId="21" fillId="33" borderId="0" xfId="42" applyNumberFormat="1" applyFont="1" applyFill="1"/>
    <xf numFmtId="2" fontId="37" fillId="39" borderId="0" xfId="48" applyNumberFormat="1">
      <alignment horizontal="right" vertical="top"/>
    </xf>
    <xf numFmtId="2" fontId="20" fillId="0" borderId="0" xfId="42" applyNumberFormat="1"/>
    <xf numFmtId="2" fontId="18" fillId="0" borderId="0" xfId="42" applyNumberFormat="1" applyFont="1" applyAlignment="1">
      <alignment horizontal="right" vertical="top"/>
    </xf>
    <xf numFmtId="2" fontId="16" fillId="0" borderId="0" xfId="0" applyNumberFormat="1" applyFont="1"/>
    <xf numFmtId="0" fontId="32" fillId="37" borderId="0" xfId="44" applyFont="1" applyFill="1" applyAlignment="1">
      <alignment horizontal="center" vertical="center"/>
    </xf>
    <xf numFmtId="0" fontId="33" fillId="37" borderId="0" xfId="42" applyFont="1" applyFill="1"/>
    <xf numFmtId="0" fontId="44" fillId="0" borderId="0" xfId="50" applyFont="1" applyAlignment="1" applyProtection="1"/>
    <xf numFmtId="0" fontId="20" fillId="0" borderId="0" xfId="42"/>
    <xf numFmtId="167" fontId="18" fillId="0" borderId="0" xfId="42" applyNumberFormat="1" applyFont="1" applyAlignment="1">
      <alignment horizontal="right"/>
    </xf>
    <xf numFmtId="0" fontId="25" fillId="0" borderId="0" xfId="42" applyFont="1" applyAlignment="1">
      <alignment horizontal="left" vertical="top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50" xr:uid="{00000000-0005-0000-0000-000022000000}"/>
    <cellStyle name="Hyperlink_520905500101" xfId="45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8000000}"/>
    <cellStyle name="Normal 2 2" xfId="49" xr:uid="{00000000-0005-0000-0000-000029000000}"/>
    <cellStyle name="Normal 3" xfId="46" xr:uid="{00000000-0005-0000-0000-00002A000000}"/>
    <cellStyle name="Normal 4" xfId="48" xr:uid="{00000000-0005-0000-0000-00002B000000}"/>
    <cellStyle name="Normal 5" xfId="47" xr:uid="{00000000-0005-0000-0000-00002C000000}"/>
    <cellStyle name="Normal_520905500101" xfId="44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482600</xdr:colOff>
      <xdr:row>0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BF914-AC37-E14E-95BA-6BA7DE62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q-my.sharepoint.com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opLeftCell="G1" zoomScale="163" workbookViewId="0">
      <selection activeCell="P23" sqref="P23"/>
    </sheetView>
  </sheetViews>
  <sheetFormatPr baseColWidth="10" defaultRowHeight="16" x14ac:dyDescent="0.2"/>
  <cols>
    <col min="1" max="1" width="15" bestFit="1" customWidth="1"/>
    <col min="23" max="23" width="15.83203125" bestFit="1" customWidth="1"/>
    <col min="25" max="25" width="22.5" bestFit="1" customWidth="1"/>
    <col min="26" max="26" width="12.33203125" bestFit="1" customWidth="1"/>
    <col min="27" max="27" width="19" bestFit="1" customWidth="1"/>
  </cols>
  <sheetData>
    <row r="1" spans="1:27" x14ac:dyDescent="0.2">
      <c r="A1" t="s">
        <v>59</v>
      </c>
      <c r="B1" t="s">
        <v>0</v>
      </c>
      <c r="C1" t="s">
        <v>1</v>
      </c>
      <c r="D1" t="s">
        <v>2</v>
      </c>
      <c r="E1" s="3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7" t="s">
        <v>815</v>
      </c>
      <c r="W1" t="s">
        <v>60</v>
      </c>
      <c r="Y1" t="s">
        <v>64</v>
      </c>
      <c r="Z1" t="s">
        <v>62</v>
      </c>
      <c r="AA1" t="s">
        <v>65</v>
      </c>
    </row>
    <row r="2" spans="1:27" x14ac:dyDescent="0.2">
      <c r="A2" t="s">
        <v>58</v>
      </c>
      <c r="B2" t="s">
        <v>20</v>
      </c>
      <c r="C2">
        <v>0</v>
      </c>
      <c r="D2">
        <v>0</v>
      </c>
      <c r="E2" s="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5">
        <f t="shared" ref="P2:P20" si="0">AA2*P$21</f>
        <v>0</v>
      </c>
      <c r="Q2">
        <v>0</v>
      </c>
      <c r="R2">
        <v>0</v>
      </c>
      <c r="S2">
        <v>0</v>
      </c>
      <c r="T2">
        <v>0</v>
      </c>
      <c r="U2">
        <v>0</v>
      </c>
      <c r="V2" s="7">
        <f>AA2*V$21</f>
        <v>0</v>
      </c>
      <c r="W2" s="91">
        <f>SUM(C2:V2)</f>
        <v>0</v>
      </c>
      <c r="X2" s="2"/>
      <c r="Y2" s="2">
        <v>0</v>
      </c>
      <c r="Z2">
        <f t="shared" ref="Z2:Z22" si="1">W2/W$21</f>
        <v>0</v>
      </c>
      <c r="AA2">
        <v>0</v>
      </c>
    </row>
    <row r="3" spans="1:27" x14ac:dyDescent="0.2">
      <c r="A3" t="s">
        <v>57</v>
      </c>
      <c r="B3" t="s">
        <v>21</v>
      </c>
      <c r="C3">
        <v>0</v>
      </c>
      <c r="D3">
        <v>0</v>
      </c>
      <c r="E3" s="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f t="shared" si="0"/>
        <v>1.8342438298499861</v>
      </c>
      <c r="Q3">
        <v>0</v>
      </c>
      <c r="R3">
        <v>0</v>
      </c>
      <c r="S3">
        <v>0</v>
      </c>
      <c r="T3">
        <v>0</v>
      </c>
      <c r="U3">
        <v>0</v>
      </c>
      <c r="V3" s="7">
        <f t="shared" ref="V3:V20" si="2">AA3*V$21</f>
        <v>10.641960371616641</v>
      </c>
      <c r="W3" s="91">
        <f t="shared" ref="W3:W21" si="3">SUM(C3:V3)</f>
        <v>51.476204201466629</v>
      </c>
      <c r="X3" s="2"/>
      <c r="Y3" s="2">
        <v>39</v>
      </c>
      <c r="Z3">
        <f t="shared" si="1"/>
        <v>2.9473512381142395E-5</v>
      </c>
      <c r="AA3">
        <v>2.9473512381142395E-5</v>
      </c>
    </row>
    <row r="4" spans="1:27" x14ac:dyDescent="0.2">
      <c r="A4" s="7" t="s">
        <v>56</v>
      </c>
      <c r="B4" t="s">
        <v>22</v>
      </c>
      <c r="C4">
        <v>28013</v>
      </c>
      <c r="D4">
        <v>13831</v>
      </c>
      <c r="E4" s="3">
        <v>111811</v>
      </c>
      <c r="F4">
        <v>22338</v>
      </c>
      <c r="G4">
        <v>43567</v>
      </c>
      <c r="H4">
        <v>19911</v>
      </c>
      <c r="I4">
        <v>23565</v>
      </c>
      <c r="J4">
        <v>57841</v>
      </c>
      <c r="K4">
        <v>52627</v>
      </c>
      <c r="L4">
        <v>23846</v>
      </c>
      <c r="M4">
        <v>66493</v>
      </c>
      <c r="N4">
        <v>20358</v>
      </c>
      <c r="O4">
        <v>11447</v>
      </c>
      <c r="P4" s="5">
        <f t="shared" si="0"/>
        <v>26081.58333556768</v>
      </c>
      <c r="Q4">
        <v>4121</v>
      </c>
      <c r="R4">
        <v>30160</v>
      </c>
      <c r="S4">
        <v>2972</v>
      </c>
      <c r="T4">
        <v>12081</v>
      </c>
      <c r="U4">
        <v>9569</v>
      </c>
      <c r="V4" s="7">
        <f t="shared" si="2"/>
        <v>151320.76323180459</v>
      </c>
      <c r="W4" s="91">
        <f t="shared" si="3"/>
        <v>731953.34656737233</v>
      </c>
      <c r="X4" s="2"/>
      <c r="Y4" s="2">
        <v>554551</v>
      </c>
      <c r="Z4">
        <f t="shared" si="1"/>
        <v>0.4190914298583307</v>
      </c>
      <c r="AA4">
        <v>0.41909142985833064</v>
      </c>
    </row>
    <row r="5" spans="1:27" x14ac:dyDescent="0.2">
      <c r="A5" t="s">
        <v>55</v>
      </c>
      <c r="B5" t="s">
        <v>23</v>
      </c>
      <c r="C5">
        <v>0</v>
      </c>
      <c r="D5">
        <v>0</v>
      </c>
      <c r="E5" s="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f t="shared" si="0"/>
        <v>0</v>
      </c>
      <c r="Q5">
        <v>0</v>
      </c>
      <c r="R5">
        <v>0</v>
      </c>
      <c r="S5">
        <v>0</v>
      </c>
      <c r="T5">
        <v>0</v>
      </c>
      <c r="U5">
        <v>0</v>
      </c>
      <c r="V5" s="7">
        <f t="shared" si="2"/>
        <v>0</v>
      </c>
      <c r="W5" s="91">
        <f t="shared" si="3"/>
        <v>0</v>
      </c>
      <c r="X5" s="2"/>
      <c r="Y5" s="2">
        <v>0</v>
      </c>
      <c r="Z5">
        <f t="shared" si="1"/>
        <v>0</v>
      </c>
      <c r="AA5">
        <v>0</v>
      </c>
    </row>
    <row r="6" spans="1:27" x14ac:dyDescent="0.2">
      <c r="A6" s="7" t="s">
        <v>54</v>
      </c>
      <c r="B6" t="s">
        <v>24</v>
      </c>
      <c r="C6">
        <v>4731</v>
      </c>
      <c r="D6">
        <v>25708</v>
      </c>
      <c r="E6" s="3">
        <v>27209</v>
      </c>
      <c r="F6">
        <v>26601</v>
      </c>
      <c r="G6">
        <v>1546</v>
      </c>
      <c r="H6">
        <v>4539</v>
      </c>
      <c r="I6">
        <v>34056</v>
      </c>
      <c r="J6">
        <v>11888</v>
      </c>
      <c r="K6">
        <v>20057</v>
      </c>
      <c r="L6">
        <v>14563</v>
      </c>
      <c r="M6">
        <v>282184</v>
      </c>
      <c r="N6">
        <v>5518</v>
      </c>
      <c r="O6">
        <v>3033</v>
      </c>
      <c r="P6" s="5">
        <f t="shared" si="0"/>
        <v>24868.160494282307</v>
      </c>
      <c r="Q6">
        <v>10365</v>
      </c>
      <c r="R6">
        <v>19759</v>
      </c>
      <c r="S6">
        <v>6192</v>
      </c>
      <c r="T6">
        <v>21525</v>
      </c>
      <c r="U6">
        <v>9277</v>
      </c>
      <c r="V6" s="7">
        <f t="shared" si="2"/>
        <v>144280.69713981205</v>
      </c>
      <c r="W6" s="91">
        <f t="shared" si="3"/>
        <v>697899.85763409443</v>
      </c>
      <c r="X6" s="2"/>
      <c r="Y6" s="2">
        <v>528751</v>
      </c>
      <c r="Z6">
        <f t="shared" si="1"/>
        <v>0.39959356782157496</v>
      </c>
      <c r="AA6">
        <v>0.3995935678215749</v>
      </c>
    </row>
    <row r="7" spans="1:27" x14ac:dyDescent="0.2">
      <c r="A7" s="7" t="s">
        <v>53</v>
      </c>
      <c r="B7" t="s">
        <v>25</v>
      </c>
      <c r="C7">
        <v>4020</v>
      </c>
      <c r="D7">
        <v>2071</v>
      </c>
      <c r="E7" s="3">
        <v>13908</v>
      </c>
      <c r="F7">
        <v>2067</v>
      </c>
      <c r="G7">
        <v>4514</v>
      </c>
      <c r="H7">
        <v>2426</v>
      </c>
      <c r="I7">
        <v>2651</v>
      </c>
      <c r="J7">
        <v>5359</v>
      </c>
      <c r="K7">
        <v>6306</v>
      </c>
      <c r="L7">
        <v>4242</v>
      </c>
      <c r="M7">
        <v>4465</v>
      </c>
      <c r="N7">
        <v>3354</v>
      </c>
      <c r="O7">
        <v>1687</v>
      </c>
      <c r="P7" s="5">
        <f t="shared" si="0"/>
        <v>3177.9920468408563</v>
      </c>
      <c r="Q7">
        <v>920</v>
      </c>
      <c r="R7">
        <v>5917</v>
      </c>
      <c r="S7">
        <v>556</v>
      </c>
      <c r="T7">
        <v>1933</v>
      </c>
      <c r="U7">
        <v>1175</v>
      </c>
      <c r="V7" s="7">
        <f t="shared" si="2"/>
        <v>18438.151391551484</v>
      </c>
      <c r="W7" s="91">
        <f t="shared" si="3"/>
        <v>89187.143438392333</v>
      </c>
      <c r="X7" s="2"/>
      <c r="Y7" s="2">
        <v>67571</v>
      </c>
      <c r="Z7">
        <f t="shared" si="1"/>
        <v>5.1065505259132629E-2</v>
      </c>
      <c r="AA7">
        <v>5.1065505259132629E-2</v>
      </c>
    </row>
    <row r="8" spans="1:27" x14ac:dyDescent="0.2">
      <c r="A8" s="7" t="s">
        <v>52</v>
      </c>
      <c r="B8" t="s">
        <v>26</v>
      </c>
      <c r="C8">
        <v>1486</v>
      </c>
      <c r="D8">
        <v>317</v>
      </c>
      <c r="E8" s="3">
        <v>2880</v>
      </c>
      <c r="F8">
        <v>538</v>
      </c>
      <c r="G8">
        <v>2096</v>
      </c>
      <c r="H8">
        <v>1088</v>
      </c>
      <c r="I8">
        <v>1421</v>
      </c>
      <c r="J8">
        <v>1101</v>
      </c>
      <c r="K8">
        <v>1570</v>
      </c>
      <c r="L8">
        <v>2212</v>
      </c>
      <c r="M8">
        <v>9844</v>
      </c>
      <c r="N8">
        <v>1536</v>
      </c>
      <c r="O8">
        <v>1244</v>
      </c>
      <c r="P8" s="5">
        <f t="shared" si="0"/>
        <v>1449.6170082983658</v>
      </c>
      <c r="Q8">
        <v>357</v>
      </c>
      <c r="R8">
        <v>925</v>
      </c>
      <c r="S8">
        <v>333</v>
      </c>
      <c r="T8">
        <v>1017</v>
      </c>
      <c r="U8">
        <v>857</v>
      </c>
      <c r="V8" s="7">
        <f t="shared" si="2"/>
        <v>8410.4231429222582</v>
      </c>
      <c r="W8" s="91">
        <f t="shared" si="3"/>
        <v>40682.040151220623</v>
      </c>
      <c r="X8" s="2"/>
      <c r="Y8" s="2">
        <v>30822</v>
      </c>
      <c r="Z8">
        <f t="shared" si="1"/>
        <v>2.3293143554142842E-2</v>
      </c>
      <c r="AA8">
        <v>2.3293143554142842E-2</v>
      </c>
    </row>
    <row r="9" spans="1:27" x14ac:dyDescent="0.2">
      <c r="A9" t="s">
        <v>51</v>
      </c>
      <c r="B9" t="s">
        <v>27</v>
      </c>
      <c r="C9">
        <v>0</v>
      </c>
      <c r="D9">
        <v>0</v>
      </c>
      <c r="E9" s="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f t="shared" si="0"/>
        <v>0</v>
      </c>
      <c r="Q9">
        <v>0</v>
      </c>
      <c r="R9">
        <v>0</v>
      </c>
      <c r="S9">
        <v>0</v>
      </c>
      <c r="T9">
        <v>0</v>
      </c>
      <c r="U9">
        <v>0</v>
      </c>
      <c r="V9" s="7">
        <f t="shared" si="2"/>
        <v>0</v>
      </c>
      <c r="W9" s="91">
        <f t="shared" si="3"/>
        <v>0</v>
      </c>
      <c r="X9" s="2"/>
      <c r="Y9" s="2">
        <v>0</v>
      </c>
      <c r="Z9">
        <f t="shared" si="1"/>
        <v>0</v>
      </c>
      <c r="AA9">
        <v>0</v>
      </c>
    </row>
    <row r="10" spans="1:27" x14ac:dyDescent="0.2">
      <c r="A10" s="7" t="s">
        <v>50</v>
      </c>
      <c r="B10" t="s">
        <v>28</v>
      </c>
      <c r="C10">
        <v>798</v>
      </c>
      <c r="D10">
        <v>386</v>
      </c>
      <c r="E10" s="3">
        <v>1699</v>
      </c>
      <c r="F10">
        <v>436</v>
      </c>
      <c r="G10">
        <v>1250</v>
      </c>
      <c r="H10">
        <v>458</v>
      </c>
      <c r="I10">
        <v>764</v>
      </c>
      <c r="J10">
        <v>798</v>
      </c>
      <c r="K10">
        <v>537</v>
      </c>
      <c r="L10">
        <v>456</v>
      </c>
      <c r="M10">
        <v>1373</v>
      </c>
      <c r="N10">
        <v>262</v>
      </c>
      <c r="O10">
        <v>234</v>
      </c>
      <c r="P10" s="5">
        <f t="shared" si="0"/>
        <v>490.02529392838471</v>
      </c>
      <c r="Q10">
        <v>54</v>
      </c>
      <c r="R10">
        <v>319</v>
      </c>
      <c r="S10">
        <v>100</v>
      </c>
      <c r="T10">
        <v>303</v>
      </c>
      <c r="U10">
        <v>192</v>
      </c>
      <c r="V10" s="7">
        <f t="shared" si="2"/>
        <v>2843.0406438941991</v>
      </c>
      <c r="W10" s="91">
        <f t="shared" si="3"/>
        <v>13752.065937822585</v>
      </c>
      <c r="X10" s="2"/>
      <c r="Y10" s="2">
        <v>10419</v>
      </c>
      <c r="Z10">
        <f t="shared" si="1"/>
        <v>7.8739621922851947E-3</v>
      </c>
      <c r="AA10">
        <v>7.8739621922851947E-3</v>
      </c>
    </row>
    <row r="11" spans="1:27" x14ac:dyDescent="0.2">
      <c r="A11" s="7" t="s">
        <v>49</v>
      </c>
      <c r="B11" t="s">
        <v>29</v>
      </c>
      <c r="C11">
        <v>168</v>
      </c>
      <c r="D11">
        <v>687</v>
      </c>
      <c r="E11" s="3">
        <v>4944</v>
      </c>
      <c r="F11">
        <v>1815</v>
      </c>
      <c r="G11">
        <v>2092</v>
      </c>
      <c r="H11">
        <v>1684</v>
      </c>
      <c r="I11">
        <v>1071</v>
      </c>
      <c r="J11">
        <v>1934</v>
      </c>
      <c r="K11">
        <v>10146</v>
      </c>
      <c r="L11">
        <v>4667</v>
      </c>
      <c r="M11">
        <v>750</v>
      </c>
      <c r="N11">
        <v>3404</v>
      </c>
      <c r="O11">
        <v>788</v>
      </c>
      <c r="P11" s="5">
        <f t="shared" si="0"/>
        <v>1752.7845910474175</v>
      </c>
      <c r="Q11">
        <v>955</v>
      </c>
      <c r="R11">
        <v>1457</v>
      </c>
      <c r="S11">
        <v>13</v>
      </c>
      <c r="T11">
        <v>315</v>
      </c>
      <c r="U11">
        <v>378</v>
      </c>
      <c r="V11" s="7">
        <f t="shared" si="2"/>
        <v>10169.348182805357</v>
      </c>
      <c r="W11" s="91">
        <f t="shared" si="3"/>
        <v>49190.132773852776</v>
      </c>
      <c r="X11" s="2"/>
      <c r="Y11" s="2">
        <v>37268</v>
      </c>
      <c r="Z11">
        <f t="shared" si="1"/>
        <v>2.8164586138984992E-2</v>
      </c>
      <c r="AA11">
        <v>2.8164586138984992E-2</v>
      </c>
    </row>
    <row r="12" spans="1:27" x14ac:dyDescent="0.2">
      <c r="A12" t="s">
        <v>48</v>
      </c>
      <c r="B12" t="s">
        <v>30</v>
      </c>
      <c r="C12">
        <v>0</v>
      </c>
      <c r="D12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f t="shared" si="0"/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7">
        <f t="shared" si="2"/>
        <v>0</v>
      </c>
      <c r="W12" s="91">
        <f t="shared" si="3"/>
        <v>0</v>
      </c>
      <c r="X12" s="2"/>
      <c r="Y12" s="2">
        <v>0</v>
      </c>
      <c r="Z12">
        <f t="shared" si="1"/>
        <v>0</v>
      </c>
      <c r="AA12">
        <v>0</v>
      </c>
    </row>
    <row r="13" spans="1:27" x14ac:dyDescent="0.2">
      <c r="A13" t="s">
        <v>47</v>
      </c>
      <c r="B13" t="s">
        <v>31</v>
      </c>
      <c r="C13">
        <v>0</v>
      </c>
      <c r="D13">
        <v>0</v>
      </c>
      <c r="E13" s="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5480</v>
      </c>
      <c r="N13">
        <v>0</v>
      </c>
      <c r="O13">
        <v>0</v>
      </c>
      <c r="P13" s="5">
        <f t="shared" si="0"/>
        <v>257.73477404045957</v>
      </c>
      <c r="Q13">
        <v>0</v>
      </c>
      <c r="R13">
        <v>0</v>
      </c>
      <c r="S13">
        <v>0</v>
      </c>
      <c r="T13">
        <v>0</v>
      </c>
      <c r="U13">
        <v>0</v>
      </c>
      <c r="V13" s="7">
        <f t="shared" si="2"/>
        <v>1495.3318676015174</v>
      </c>
      <c r="W13" s="91">
        <f t="shared" si="3"/>
        <v>7233.0666416419772</v>
      </c>
      <c r="X13" s="2"/>
      <c r="Y13" s="2">
        <v>5480</v>
      </c>
      <c r="Z13">
        <f t="shared" si="1"/>
        <v>4.1414063550938539E-3</v>
      </c>
      <c r="AA13">
        <v>4.1414063550938539E-3</v>
      </c>
    </row>
    <row r="14" spans="1:27" x14ac:dyDescent="0.2">
      <c r="A14" s="7" t="s">
        <v>46</v>
      </c>
      <c r="B14" t="s">
        <v>32</v>
      </c>
      <c r="C14">
        <v>131</v>
      </c>
      <c r="D14">
        <v>1111</v>
      </c>
      <c r="E14" s="3">
        <v>20508</v>
      </c>
      <c r="F14">
        <v>1579</v>
      </c>
      <c r="G14">
        <v>1430</v>
      </c>
      <c r="H14">
        <v>2271</v>
      </c>
      <c r="I14">
        <v>1032</v>
      </c>
      <c r="J14">
        <v>2840</v>
      </c>
      <c r="K14">
        <v>6881</v>
      </c>
      <c r="L14">
        <v>8474</v>
      </c>
      <c r="M14">
        <v>733</v>
      </c>
      <c r="N14">
        <v>14942</v>
      </c>
      <c r="O14">
        <v>1783</v>
      </c>
      <c r="P14" s="5">
        <f t="shared" si="0"/>
        <v>3174.5587186465218</v>
      </c>
      <c r="Q14">
        <v>587</v>
      </c>
      <c r="R14">
        <v>2126</v>
      </c>
      <c r="S14">
        <v>90</v>
      </c>
      <c r="T14">
        <v>294</v>
      </c>
      <c r="U14">
        <v>686</v>
      </c>
      <c r="V14" s="7">
        <f t="shared" si="2"/>
        <v>18418.231824702048</v>
      </c>
      <c r="W14" s="91">
        <f t="shared" si="3"/>
        <v>89090.790543348572</v>
      </c>
      <c r="X14" s="2"/>
      <c r="Y14" s="2">
        <v>67498</v>
      </c>
      <c r="Z14">
        <f t="shared" si="1"/>
        <v>5.1010336889803824E-2</v>
      </c>
      <c r="AA14">
        <v>5.1010336889803824E-2</v>
      </c>
    </row>
    <row r="15" spans="1:27" x14ac:dyDescent="0.2">
      <c r="A15" t="s">
        <v>45</v>
      </c>
      <c r="B15" t="s">
        <v>33</v>
      </c>
      <c r="C15">
        <v>0</v>
      </c>
      <c r="D15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f t="shared" si="0"/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7">
        <f t="shared" si="2"/>
        <v>0</v>
      </c>
      <c r="W15" s="91">
        <f t="shared" si="3"/>
        <v>0</v>
      </c>
      <c r="X15" s="2"/>
      <c r="Y15" s="2">
        <v>0</v>
      </c>
      <c r="Z15">
        <f t="shared" si="1"/>
        <v>0</v>
      </c>
      <c r="AA15">
        <v>0</v>
      </c>
    </row>
    <row r="16" spans="1:27" x14ac:dyDescent="0.2">
      <c r="A16" s="7" t="s">
        <v>44</v>
      </c>
      <c r="B16" t="s">
        <v>34</v>
      </c>
      <c r="C16">
        <v>775</v>
      </c>
      <c r="D16">
        <v>695</v>
      </c>
      <c r="E16" s="3">
        <v>6063</v>
      </c>
      <c r="F16">
        <v>807</v>
      </c>
      <c r="G16">
        <v>989</v>
      </c>
      <c r="H16">
        <v>563</v>
      </c>
      <c r="I16">
        <v>1076</v>
      </c>
      <c r="J16">
        <v>1811</v>
      </c>
      <c r="K16">
        <v>3380</v>
      </c>
      <c r="L16">
        <v>561</v>
      </c>
      <c r="M16">
        <v>119</v>
      </c>
      <c r="N16">
        <v>462</v>
      </c>
      <c r="O16">
        <v>393</v>
      </c>
      <c r="P16" s="5">
        <f t="shared" si="0"/>
        <v>979.34510946067326</v>
      </c>
      <c r="Q16">
        <v>102</v>
      </c>
      <c r="R16">
        <v>1805</v>
      </c>
      <c r="S16">
        <v>84</v>
      </c>
      <c r="T16">
        <v>851</v>
      </c>
      <c r="U16">
        <v>287</v>
      </c>
      <c r="V16" s="7">
        <f t="shared" si="2"/>
        <v>5681.988226107007</v>
      </c>
      <c r="W16" s="91">
        <f t="shared" si="3"/>
        <v>27484.33333556768</v>
      </c>
      <c r="X16" s="2"/>
      <c r="Y16" s="2">
        <v>20823</v>
      </c>
      <c r="Z16">
        <f t="shared" si="1"/>
        <v>1.5736588418269949E-2</v>
      </c>
      <c r="AA16">
        <v>1.5736588418269949E-2</v>
      </c>
    </row>
    <row r="17" spans="1:27" x14ac:dyDescent="0.2">
      <c r="A17" t="s">
        <v>43</v>
      </c>
      <c r="B17" t="s">
        <v>35</v>
      </c>
      <c r="C17">
        <v>0</v>
      </c>
      <c r="D17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f t="shared" si="0"/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7">
        <f t="shared" si="2"/>
        <v>0</v>
      </c>
      <c r="W17" s="91">
        <f t="shared" si="3"/>
        <v>0</v>
      </c>
      <c r="X17" s="2"/>
      <c r="Y17" s="2">
        <v>0</v>
      </c>
      <c r="Z17">
        <f t="shared" si="1"/>
        <v>0</v>
      </c>
      <c r="AA17">
        <v>0</v>
      </c>
    </row>
    <row r="18" spans="1:27" x14ac:dyDescent="0.2">
      <c r="A18" t="s">
        <v>42</v>
      </c>
      <c r="B18" t="s">
        <v>36</v>
      </c>
      <c r="C18">
        <v>0</v>
      </c>
      <c r="D18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f t="shared" si="0"/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7">
        <f t="shared" si="2"/>
        <v>0</v>
      </c>
      <c r="W18" s="91">
        <f t="shared" si="3"/>
        <v>0</v>
      </c>
      <c r="X18" s="2"/>
      <c r="Y18" s="2">
        <v>0</v>
      </c>
      <c r="Z18">
        <f t="shared" si="1"/>
        <v>0</v>
      </c>
      <c r="AA18">
        <v>0</v>
      </c>
    </row>
    <row r="19" spans="1:27" x14ac:dyDescent="0.2">
      <c r="A19" t="s">
        <v>41</v>
      </c>
      <c r="B19" t="s">
        <v>37</v>
      </c>
      <c r="C19">
        <v>0</v>
      </c>
      <c r="D19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f t="shared" si="0"/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7">
        <f t="shared" si="2"/>
        <v>0</v>
      </c>
      <c r="W19" s="91">
        <f t="shared" si="3"/>
        <v>0</v>
      </c>
      <c r="X19" s="2"/>
      <c r="Y19" s="2">
        <v>0</v>
      </c>
      <c r="Z19">
        <f t="shared" si="1"/>
        <v>0</v>
      </c>
      <c r="AA19">
        <v>0</v>
      </c>
    </row>
    <row r="20" spans="1:27" x14ac:dyDescent="0.2">
      <c r="A20" t="s">
        <v>40</v>
      </c>
      <c r="B20" t="s">
        <v>38</v>
      </c>
      <c r="C20">
        <v>0</v>
      </c>
      <c r="D20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f t="shared" si="0"/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7">
        <f t="shared" si="2"/>
        <v>0</v>
      </c>
      <c r="W20" s="91">
        <f t="shared" si="3"/>
        <v>0</v>
      </c>
      <c r="X20" s="2"/>
      <c r="Y20" s="2">
        <v>0</v>
      </c>
      <c r="Z20">
        <f t="shared" si="1"/>
        <v>0</v>
      </c>
      <c r="AA20">
        <v>0</v>
      </c>
    </row>
    <row r="21" spans="1:27" x14ac:dyDescent="0.2">
      <c r="B21" t="s">
        <v>61</v>
      </c>
      <c r="C21" s="2">
        <f t="shared" ref="C21:T21" si="4">SUM(C2:C20)</f>
        <v>40122</v>
      </c>
      <c r="D21" s="2">
        <f t="shared" si="4"/>
        <v>44806</v>
      </c>
      <c r="E21" s="4">
        <f>SUM(E2:E20)</f>
        <v>189022</v>
      </c>
      <c r="F21" s="2">
        <f t="shared" si="4"/>
        <v>56220</v>
      </c>
      <c r="G21" s="2">
        <f t="shared" si="4"/>
        <v>57484</v>
      </c>
      <c r="H21" s="2">
        <f t="shared" si="4"/>
        <v>32940</v>
      </c>
      <c r="I21" s="2">
        <f t="shared" si="4"/>
        <v>65636</v>
      </c>
      <c r="J21" s="2">
        <f t="shared" si="4"/>
        <v>83572</v>
      </c>
      <c r="K21" s="2">
        <f t="shared" si="4"/>
        <v>101504</v>
      </c>
      <c r="L21" s="2">
        <f t="shared" si="4"/>
        <v>59021</v>
      </c>
      <c r="M21" s="2">
        <f t="shared" si="4"/>
        <v>371441</v>
      </c>
      <c r="N21" s="2">
        <f t="shared" si="4"/>
        <v>49836</v>
      </c>
      <c r="O21" s="2">
        <f t="shared" si="4"/>
        <v>20609</v>
      </c>
      <c r="P21" s="6">
        <f>P23*UScapFlws!Y21</f>
        <v>62233.63561594252</v>
      </c>
      <c r="Q21" s="2">
        <f t="shared" si="4"/>
        <v>17461</v>
      </c>
      <c r="R21" s="2">
        <f t="shared" si="4"/>
        <v>62468</v>
      </c>
      <c r="S21" s="2">
        <f t="shared" si="4"/>
        <v>10340</v>
      </c>
      <c r="T21" s="2">
        <f t="shared" si="4"/>
        <v>38319</v>
      </c>
      <c r="U21" s="2">
        <f>SUM(U2:U20)</f>
        <v>22421</v>
      </c>
      <c r="V21" s="6">
        <f>V23*Y21</f>
        <v>361068.61761157215</v>
      </c>
      <c r="W21" s="91">
        <f t="shared" si="3"/>
        <v>1746524.2532275147</v>
      </c>
      <c r="X21" s="2"/>
      <c r="Y21" s="2">
        <v>1323222</v>
      </c>
      <c r="Z21">
        <f t="shared" si="1"/>
        <v>1</v>
      </c>
      <c r="AA21">
        <v>1</v>
      </c>
    </row>
    <row r="22" spans="1:27" x14ac:dyDescent="0.2">
      <c r="W22" s="2"/>
      <c r="X22" s="2"/>
      <c r="Z22">
        <f t="shared" si="1"/>
        <v>0</v>
      </c>
    </row>
    <row r="23" spans="1:27" x14ac:dyDescent="0.2">
      <c r="O23" t="s">
        <v>66</v>
      </c>
      <c r="P23" s="7">
        <f>Sheet1!P24</f>
        <v>4.7031893073076564E-2</v>
      </c>
      <c r="V23">
        <f>AuCapFlowsProp!U25/AuCapFlowsProp!V25</f>
        <v>0.27287077875940102</v>
      </c>
    </row>
    <row r="24" spans="1:27" x14ac:dyDescent="0.2">
      <c r="C24">
        <f>C2/C$21</f>
        <v>0</v>
      </c>
      <c r="D24">
        <f t="shared" ref="D24:U38" si="5">D2/D$21</f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</row>
    <row r="25" spans="1:27" x14ac:dyDescent="0.2">
      <c r="C25">
        <f t="shared" ref="C25:R43" si="6">C3/C$21</f>
        <v>0</v>
      </c>
      <c r="D25">
        <f t="shared" si="6"/>
        <v>0</v>
      </c>
      <c r="E25">
        <f t="shared" si="6"/>
        <v>0</v>
      </c>
      <c r="F25">
        <f t="shared" si="6"/>
        <v>6.9370330843116325E-4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2.9473512381142395E-5</v>
      </c>
      <c r="Q25">
        <f t="shared" si="6"/>
        <v>0</v>
      </c>
      <c r="R25">
        <f t="shared" si="6"/>
        <v>0</v>
      </c>
      <c r="S25">
        <f t="shared" si="5"/>
        <v>0</v>
      </c>
      <c r="T25">
        <f t="shared" si="5"/>
        <v>0</v>
      </c>
      <c r="U25">
        <f t="shared" si="5"/>
        <v>0</v>
      </c>
    </row>
    <row r="26" spans="1:27" x14ac:dyDescent="0.2">
      <c r="C26">
        <f t="shared" si="6"/>
        <v>0.69819550371367334</v>
      </c>
      <c r="D26">
        <f t="shared" si="5"/>
        <v>0.30868633665134132</v>
      </c>
      <c r="E26">
        <f t="shared" si="5"/>
        <v>0.59152373797758995</v>
      </c>
      <c r="F26">
        <f t="shared" si="5"/>
        <v>0.39733191035218784</v>
      </c>
      <c r="G26">
        <f t="shared" si="5"/>
        <v>0.75789784983647623</v>
      </c>
      <c r="H26">
        <f t="shared" si="5"/>
        <v>0.60446265938069221</v>
      </c>
      <c r="I26">
        <f t="shared" si="5"/>
        <v>0.35902553476750565</v>
      </c>
      <c r="J26">
        <f t="shared" si="5"/>
        <v>0.69210979753984592</v>
      </c>
      <c r="K26">
        <f t="shared" si="5"/>
        <v>0.51847217843631777</v>
      </c>
      <c r="L26">
        <f t="shared" si="5"/>
        <v>0.40402568577286052</v>
      </c>
      <c r="M26">
        <f t="shared" si="5"/>
        <v>0.17901362531330683</v>
      </c>
      <c r="N26">
        <f t="shared" si="5"/>
        <v>0.40849987960510475</v>
      </c>
      <c r="O26">
        <f t="shared" si="5"/>
        <v>0.55543694502401864</v>
      </c>
      <c r="P26">
        <f t="shared" si="5"/>
        <v>0.41909142985833059</v>
      </c>
      <c r="Q26">
        <f t="shared" si="5"/>
        <v>0.23601168317965751</v>
      </c>
      <c r="R26">
        <f t="shared" si="5"/>
        <v>0.48280719728500993</v>
      </c>
      <c r="S26">
        <f t="shared" si="5"/>
        <v>0.28742746615087039</v>
      </c>
      <c r="T26">
        <f t="shared" si="5"/>
        <v>0.31527440695216474</v>
      </c>
      <c r="U26">
        <f t="shared" si="5"/>
        <v>0.42678738682485168</v>
      </c>
    </row>
    <row r="27" spans="1:27" x14ac:dyDescent="0.2">
      <c r="C27">
        <f t="shared" si="6"/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</row>
    <row r="28" spans="1:27" x14ac:dyDescent="0.2">
      <c r="C28">
        <f t="shared" si="6"/>
        <v>0.11791535815761926</v>
      </c>
      <c r="D28">
        <f t="shared" si="5"/>
        <v>0.57376244253001829</v>
      </c>
      <c r="E28">
        <f t="shared" si="5"/>
        <v>0.14394620731978289</v>
      </c>
      <c r="F28">
        <f t="shared" si="5"/>
        <v>0.47315901814300959</v>
      </c>
      <c r="G28">
        <f t="shared" si="5"/>
        <v>2.6894440192053441E-2</v>
      </c>
      <c r="H28">
        <f t="shared" si="5"/>
        <v>0.13779599271402551</v>
      </c>
      <c r="I28">
        <f t="shared" si="5"/>
        <v>0.51886160034127615</v>
      </c>
      <c r="J28">
        <f t="shared" si="5"/>
        <v>0.1422486000095726</v>
      </c>
      <c r="K28">
        <f t="shared" si="5"/>
        <v>0.19759812421185372</v>
      </c>
      <c r="L28">
        <f t="shared" si="5"/>
        <v>0.24674268480710257</v>
      </c>
      <c r="M28">
        <f t="shared" si="5"/>
        <v>0.75970073309085429</v>
      </c>
      <c r="N28">
        <f t="shared" si="5"/>
        <v>0.11072317200417368</v>
      </c>
      <c r="O28">
        <f t="shared" si="5"/>
        <v>0.14716871269833567</v>
      </c>
      <c r="P28">
        <f t="shared" si="5"/>
        <v>0.3995935678215749</v>
      </c>
      <c r="Q28">
        <f t="shared" si="5"/>
        <v>0.59360861348147298</v>
      </c>
      <c r="R28">
        <f t="shared" si="5"/>
        <v>0.3163059486457066</v>
      </c>
      <c r="S28">
        <f t="shared" si="5"/>
        <v>0.5988394584139265</v>
      </c>
      <c r="T28">
        <f t="shared" si="5"/>
        <v>0.56173177796915363</v>
      </c>
      <c r="U28">
        <f t="shared" si="5"/>
        <v>0.41376388207484055</v>
      </c>
    </row>
    <row r="29" spans="1:27" x14ac:dyDescent="0.2">
      <c r="C29">
        <f t="shared" si="6"/>
        <v>0.10019440705847166</v>
      </c>
      <c r="D29">
        <f t="shared" si="5"/>
        <v>4.6221488193545504E-2</v>
      </c>
      <c r="E29">
        <f t="shared" si="5"/>
        <v>7.3578736866608124E-2</v>
      </c>
      <c r="F29">
        <f t="shared" si="5"/>
        <v>3.6766275346851653E-2</v>
      </c>
      <c r="G29">
        <f t="shared" si="5"/>
        <v>7.8526198594391486E-2</v>
      </c>
      <c r="H29">
        <f t="shared" si="5"/>
        <v>7.364905889496054E-2</v>
      </c>
      <c r="I29">
        <f t="shared" si="5"/>
        <v>4.038942044000244E-2</v>
      </c>
      <c r="J29">
        <f t="shared" si="5"/>
        <v>6.4124347867706891E-2</v>
      </c>
      <c r="K29">
        <f t="shared" si="5"/>
        <v>6.2125630517023959E-2</v>
      </c>
      <c r="L29">
        <f t="shared" si="5"/>
        <v>7.1872723267989366E-2</v>
      </c>
      <c r="M29">
        <f t="shared" si="5"/>
        <v>1.2020751613311401E-2</v>
      </c>
      <c r="N29">
        <f t="shared" si="5"/>
        <v>6.7300746448350587E-2</v>
      </c>
      <c r="O29">
        <f t="shared" si="5"/>
        <v>8.1857440923868208E-2</v>
      </c>
      <c r="P29">
        <f t="shared" si="5"/>
        <v>5.1065505259132629E-2</v>
      </c>
      <c r="Q29">
        <f t="shared" si="5"/>
        <v>5.2688849435885692E-2</v>
      </c>
      <c r="R29">
        <f t="shared" si="5"/>
        <v>9.4720496894409936E-2</v>
      </c>
      <c r="S29">
        <f t="shared" si="5"/>
        <v>5.3771760154738876E-2</v>
      </c>
      <c r="T29">
        <f t="shared" si="5"/>
        <v>5.0444948980923304E-2</v>
      </c>
      <c r="U29">
        <f t="shared" si="5"/>
        <v>5.2406226305695552E-2</v>
      </c>
    </row>
    <row r="30" spans="1:27" x14ac:dyDescent="0.2">
      <c r="C30">
        <f t="shared" si="6"/>
        <v>3.7037037037037035E-2</v>
      </c>
      <c r="D30">
        <f t="shared" si="5"/>
        <v>7.0749453198232382E-3</v>
      </c>
      <c r="E30">
        <f t="shared" si="5"/>
        <v>1.5236321698003407E-2</v>
      </c>
      <c r="F30">
        <f t="shared" si="5"/>
        <v>9.5695482034863031E-3</v>
      </c>
      <c r="G30">
        <f t="shared" si="5"/>
        <v>3.6462319949899104E-2</v>
      </c>
      <c r="H30">
        <f t="shared" si="5"/>
        <v>3.302975106253795E-2</v>
      </c>
      <c r="I30">
        <f t="shared" si="5"/>
        <v>2.1649704430495461E-2</v>
      </c>
      <c r="J30">
        <f t="shared" si="5"/>
        <v>1.3174268893887906E-2</v>
      </c>
      <c r="K30">
        <f t="shared" si="5"/>
        <v>1.5467370744010089E-2</v>
      </c>
      <c r="L30">
        <f t="shared" si="5"/>
        <v>3.7478185730502704E-2</v>
      </c>
      <c r="M30">
        <f t="shared" si="5"/>
        <v>2.6502190119022939E-2</v>
      </c>
      <c r="N30">
        <f t="shared" si="5"/>
        <v>3.0821093185648928E-2</v>
      </c>
      <c r="O30">
        <f t="shared" si="5"/>
        <v>6.0361977776699501E-2</v>
      </c>
      <c r="P30">
        <f t="shared" si="5"/>
        <v>2.3293143554142842E-2</v>
      </c>
      <c r="Q30">
        <f t="shared" si="5"/>
        <v>2.0445564400664338E-2</v>
      </c>
      <c r="R30">
        <f t="shared" si="5"/>
        <v>1.4807581481718639E-2</v>
      </c>
      <c r="S30">
        <f t="shared" si="5"/>
        <v>3.2205029013539652E-2</v>
      </c>
      <c r="T30">
        <f t="shared" si="5"/>
        <v>2.6540358568856181E-2</v>
      </c>
      <c r="U30">
        <f t="shared" si="5"/>
        <v>3.8223094420409436E-2</v>
      </c>
    </row>
    <row r="31" spans="1:27" x14ac:dyDescent="0.2">
      <c r="C31">
        <f t="shared" si="6"/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5"/>
        <v>0</v>
      </c>
    </row>
    <row r="32" spans="1:27" x14ac:dyDescent="0.2">
      <c r="C32">
        <f t="shared" si="6"/>
        <v>1.9889337520562284E-2</v>
      </c>
      <c r="D32">
        <f t="shared" si="5"/>
        <v>8.6149176449582653E-3</v>
      </c>
      <c r="E32">
        <f t="shared" si="5"/>
        <v>8.9883717239263149E-3</v>
      </c>
      <c r="F32">
        <f t="shared" si="5"/>
        <v>7.7552472429740305E-3</v>
      </c>
      <c r="G32">
        <f t="shared" si="5"/>
        <v>2.1745181267831048E-2</v>
      </c>
      <c r="H32">
        <f t="shared" si="5"/>
        <v>1.3904068002428658E-2</v>
      </c>
      <c r="I32">
        <f t="shared" si="5"/>
        <v>1.1639953683953928E-2</v>
      </c>
      <c r="J32">
        <f t="shared" si="5"/>
        <v>9.5486526587852394E-3</v>
      </c>
      <c r="K32">
        <f t="shared" si="5"/>
        <v>5.2904319041614124E-3</v>
      </c>
      <c r="L32">
        <f t="shared" si="5"/>
        <v>7.7260636044797614E-3</v>
      </c>
      <c r="M32">
        <f t="shared" si="5"/>
        <v>3.6964147738133379E-3</v>
      </c>
      <c r="N32">
        <f t="shared" si="5"/>
        <v>5.2572437595312625E-3</v>
      </c>
      <c r="O32">
        <f t="shared" si="5"/>
        <v>1.1354262700761803E-2</v>
      </c>
      <c r="P32">
        <f t="shared" si="5"/>
        <v>7.8739621922851947E-3</v>
      </c>
      <c r="Q32">
        <f t="shared" si="5"/>
        <v>3.0926063799324209E-3</v>
      </c>
      <c r="R32">
        <f t="shared" si="5"/>
        <v>5.1066145866683742E-3</v>
      </c>
      <c r="S32">
        <f t="shared" si="5"/>
        <v>9.6711798839458421E-3</v>
      </c>
      <c r="T32">
        <f t="shared" si="5"/>
        <v>7.9073044703671814E-3</v>
      </c>
      <c r="U32">
        <f t="shared" si="5"/>
        <v>8.5634003835689757E-3</v>
      </c>
    </row>
    <row r="33" spans="3:21" x14ac:dyDescent="0.2">
      <c r="C33">
        <f t="shared" si="6"/>
        <v>4.1872289516973228E-3</v>
      </c>
      <c r="D33">
        <f t="shared" si="5"/>
        <v>1.5332767932866134E-2</v>
      </c>
      <c r="E33">
        <f t="shared" si="5"/>
        <v>2.6155685581572514E-2</v>
      </c>
      <c r="F33">
        <f t="shared" si="5"/>
        <v>3.2283884738527217E-2</v>
      </c>
      <c r="G33">
        <f t="shared" si="5"/>
        <v>3.6392735369842041E-2</v>
      </c>
      <c r="H33">
        <f t="shared" si="5"/>
        <v>5.1123254401942923E-2</v>
      </c>
      <c r="I33">
        <f t="shared" si="5"/>
        <v>1.6317264915595101E-2</v>
      </c>
      <c r="J33">
        <f t="shared" si="5"/>
        <v>2.3141722107883022E-2</v>
      </c>
      <c r="K33">
        <f t="shared" si="5"/>
        <v>9.9956651954602779E-2</v>
      </c>
      <c r="L33">
        <f t="shared" si="5"/>
        <v>7.9073550092340017E-2</v>
      </c>
      <c r="M33">
        <f t="shared" si="5"/>
        <v>2.0191632049235274E-3</v>
      </c>
      <c r="N33">
        <f t="shared" si="5"/>
        <v>6.8304037242154267E-2</v>
      </c>
      <c r="O33">
        <f t="shared" si="5"/>
        <v>3.8235722257266243E-2</v>
      </c>
      <c r="P33">
        <f t="shared" si="5"/>
        <v>2.8164586138984992E-2</v>
      </c>
      <c r="Q33">
        <f t="shared" si="5"/>
        <v>5.4693316533990032E-2</v>
      </c>
      <c r="R33">
        <f t="shared" si="5"/>
        <v>2.3323941858231414E-2</v>
      </c>
      <c r="S33">
        <f t="shared" si="5"/>
        <v>1.2572533849129594E-3</v>
      </c>
      <c r="T33">
        <f t="shared" si="5"/>
        <v>8.2204650434510289E-3</v>
      </c>
      <c r="U33">
        <f t="shared" si="5"/>
        <v>1.6859194505151422E-2</v>
      </c>
    </row>
    <row r="34" spans="3:21" x14ac:dyDescent="0.2">
      <c r="C34">
        <f t="shared" si="6"/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</row>
    <row r="35" spans="3:21" x14ac:dyDescent="0.2">
      <c r="C35">
        <f t="shared" si="6"/>
        <v>0</v>
      </c>
      <c r="D35">
        <f t="shared" si="5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1.4753352483974575E-2</v>
      </c>
      <c r="N35">
        <f t="shared" si="5"/>
        <v>0</v>
      </c>
      <c r="O35">
        <f t="shared" si="5"/>
        <v>0</v>
      </c>
      <c r="P35">
        <f t="shared" si="5"/>
        <v>4.1414063550938539E-3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5"/>
        <v>0</v>
      </c>
    </row>
    <row r="36" spans="3:21" x14ac:dyDescent="0.2">
      <c r="C36">
        <f t="shared" si="6"/>
        <v>3.2650416230496984E-3</v>
      </c>
      <c r="D36">
        <f t="shared" si="5"/>
        <v>2.4795786278623399E-2</v>
      </c>
      <c r="E36">
        <f t="shared" si="5"/>
        <v>0.10849530742453259</v>
      </c>
      <c r="F36">
        <f t="shared" si="5"/>
        <v>2.8086090359302738E-2</v>
      </c>
      <c r="G36">
        <f t="shared" si="5"/>
        <v>2.4876487370398721E-2</v>
      </c>
      <c r="H36">
        <f t="shared" si="5"/>
        <v>6.8943533697632065E-2</v>
      </c>
      <c r="I36">
        <f t="shared" si="5"/>
        <v>1.5723078798220488E-2</v>
      </c>
      <c r="J36">
        <f t="shared" si="5"/>
        <v>3.3982673622744458E-2</v>
      </c>
      <c r="K36">
        <f t="shared" si="5"/>
        <v>6.7790431904161411E-2</v>
      </c>
      <c r="L36">
        <f t="shared" si="5"/>
        <v>0.14357601531658223</v>
      </c>
      <c r="M36">
        <f t="shared" si="5"/>
        <v>1.9733955056119275E-3</v>
      </c>
      <c r="N36">
        <f t="shared" si="5"/>
        <v>0.29982342082029056</v>
      </c>
      <c r="O36">
        <f t="shared" si="5"/>
        <v>8.651559998059101E-2</v>
      </c>
      <c r="P36">
        <f t="shared" si="5"/>
        <v>5.1010336889803824E-2</v>
      </c>
      <c r="Q36">
        <f t="shared" si="5"/>
        <v>3.3617776759635759E-2</v>
      </c>
      <c r="R36">
        <f t="shared" si="5"/>
        <v>3.4033425113658193E-2</v>
      </c>
      <c r="S36">
        <f t="shared" si="5"/>
        <v>8.7040618955512572E-3</v>
      </c>
      <c r="T36">
        <f t="shared" si="5"/>
        <v>7.672434040554294E-3</v>
      </c>
      <c r="U36">
        <f t="shared" si="5"/>
        <v>3.0596315953793318E-2</v>
      </c>
    </row>
    <row r="37" spans="3:21" x14ac:dyDescent="0.2">
      <c r="C37">
        <f t="shared" si="6"/>
        <v>0</v>
      </c>
      <c r="D37">
        <f t="shared" si="5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  <c r="T37">
        <f t="shared" si="5"/>
        <v>0</v>
      </c>
      <c r="U37">
        <f t="shared" si="5"/>
        <v>0</v>
      </c>
    </row>
    <row r="38" spans="3:21" x14ac:dyDescent="0.2">
      <c r="C38">
        <f t="shared" si="6"/>
        <v>1.9316085937889436E-2</v>
      </c>
      <c r="D38">
        <f t="shared" si="5"/>
        <v>1.5511315448823818E-2</v>
      </c>
      <c r="E38">
        <f t="shared" si="5"/>
        <v>3.2075631407984258E-2</v>
      </c>
      <c r="F38">
        <f t="shared" si="5"/>
        <v>1.4354322305229456E-2</v>
      </c>
      <c r="G38">
        <f t="shared" si="5"/>
        <v>1.7204787419107925E-2</v>
      </c>
      <c r="H38">
        <f t="shared" si="5"/>
        <v>1.7091681845780207E-2</v>
      </c>
      <c r="I38">
        <f t="shared" si="5"/>
        <v>1.6393442622950821E-2</v>
      </c>
      <c r="J38">
        <f t="shared" si="5"/>
        <v>2.1669937299574019E-2</v>
      </c>
      <c r="K38">
        <f t="shared" si="5"/>
        <v>3.3299180327868855E-2</v>
      </c>
      <c r="L38">
        <f t="shared" si="5"/>
        <v>9.5050914081428652E-3</v>
      </c>
      <c r="M38">
        <f t="shared" si="5"/>
        <v>3.2037389518119972E-4</v>
      </c>
      <c r="N38">
        <f t="shared" si="5"/>
        <v>9.2704069347459665E-3</v>
      </c>
      <c r="O38">
        <f t="shared" si="5"/>
        <v>1.9069338638458926E-2</v>
      </c>
      <c r="P38">
        <f t="shared" si="5"/>
        <v>1.5736588418269949E-2</v>
      </c>
      <c r="Q38">
        <f t="shared" si="5"/>
        <v>5.8415898287612397E-3</v>
      </c>
      <c r="R38">
        <f t="shared" si="5"/>
        <v>2.8894794134596915E-2</v>
      </c>
      <c r="S38">
        <f t="shared" si="5"/>
        <v>8.1237911025145073E-3</v>
      </c>
      <c r="T38">
        <f t="shared" si="5"/>
        <v>2.2208303974529605E-2</v>
      </c>
      <c r="U38">
        <f t="shared" si="5"/>
        <v>1.2800499531689042E-2</v>
      </c>
    </row>
    <row r="39" spans="3:21" x14ac:dyDescent="0.2">
      <c r="C39">
        <f t="shared" si="6"/>
        <v>0</v>
      </c>
      <c r="D39">
        <f t="shared" ref="D39:U43" si="7">D17/D$21</f>
        <v>0</v>
      </c>
      <c r="E39">
        <f t="shared" si="7"/>
        <v>0</v>
      </c>
      <c r="F39">
        <f t="shared" si="7"/>
        <v>0</v>
      </c>
      <c r="G39">
        <f t="shared" si="7"/>
        <v>0</v>
      </c>
      <c r="H39">
        <f t="shared" si="7"/>
        <v>0</v>
      </c>
      <c r="I39">
        <f t="shared" si="7"/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</row>
    <row r="40" spans="3:21" x14ac:dyDescent="0.2">
      <c r="C40">
        <f t="shared" si="6"/>
        <v>0</v>
      </c>
      <c r="D40">
        <f t="shared" si="7"/>
        <v>0</v>
      </c>
      <c r="E40">
        <f t="shared" si="7"/>
        <v>0</v>
      </c>
      <c r="F40">
        <f t="shared" si="7"/>
        <v>0</v>
      </c>
      <c r="G40">
        <f t="shared" si="7"/>
        <v>0</v>
      </c>
      <c r="H40">
        <f t="shared" si="7"/>
        <v>0</v>
      </c>
      <c r="I40">
        <f t="shared" si="7"/>
        <v>0</v>
      </c>
      <c r="J40">
        <f t="shared" si="7"/>
        <v>0</v>
      </c>
      <c r="K40">
        <f t="shared" si="7"/>
        <v>0</v>
      </c>
      <c r="L40">
        <f t="shared" si="7"/>
        <v>0</v>
      </c>
      <c r="M40">
        <f t="shared" si="7"/>
        <v>0</v>
      </c>
      <c r="N40">
        <f t="shared" si="7"/>
        <v>0</v>
      </c>
      <c r="O40">
        <f t="shared" si="7"/>
        <v>0</v>
      </c>
      <c r="P40">
        <f t="shared" si="7"/>
        <v>0</v>
      </c>
      <c r="Q40">
        <f t="shared" si="7"/>
        <v>0</v>
      </c>
      <c r="R40">
        <f t="shared" si="7"/>
        <v>0</v>
      </c>
      <c r="S40">
        <f t="shared" si="7"/>
        <v>0</v>
      </c>
      <c r="T40">
        <f t="shared" si="7"/>
        <v>0</v>
      </c>
      <c r="U40">
        <f t="shared" si="7"/>
        <v>0</v>
      </c>
    </row>
    <row r="41" spans="3:21" x14ac:dyDescent="0.2">
      <c r="C41">
        <f t="shared" si="6"/>
        <v>0</v>
      </c>
      <c r="D41">
        <f t="shared" si="7"/>
        <v>0</v>
      </c>
      <c r="E41">
        <f t="shared" si="7"/>
        <v>0</v>
      </c>
      <c r="F41">
        <f t="shared" si="7"/>
        <v>0</v>
      </c>
      <c r="G41">
        <f t="shared" si="7"/>
        <v>0</v>
      </c>
      <c r="H41">
        <f t="shared" si="7"/>
        <v>0</v>
      </c>
      <c r="I41">
        <f t="shared" si="7"/>
        <v>0</v>
      </c>
      <c r="J41">
        <f t="shared" si="7"/>
        <v>0</v>
      </c>
      <c r="K41">
        <f t="shared" si="7"/>
        <v>0</v>
      </c>
      <c r="L41">
        <f t="shared" si="7"/>
        <v>0</v>
      </c>
      <c r="M41">
        <f t="shared" si="7"/>
        <v>0</v>
      </c>
      <c r="N41">
        <f t="shared" si="7"/>
        <v>0</v>
      </c>
      <c r="O41">
        <f t="shared" si="7"/>
        <v>0</v>
      </c>
      <c r="P41">
        <f t="shared" si="7"/>
        <v>0</v>
      </c>
      <c r="Q41">
        <f t="shared" si="7"/>
        <v>0</v>
      </c>
      <c r="R41">
        <f t="shared" si="7"/>
        <v>0</v>
      </c>
      <c r="S41">
        <f t="shared" si="7"/>
        <v>0</v>
      </c>
      <c r="T41">
        <f t="shared" si="7"/>
        <v>0</v>
      </c>
      <c r="U41">
        <f t="shared" si="7"/>
        <v>0</v>
      </c>
    </row>
    <row r="42" spans="3:21" x14ac:dyDescent="0.2">
      <c r="C42">
        <f t="shared" si="6"/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</v>
      </c>
      <c r="J42">
        <f t="shared" si="7"/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</v>
      </c>
      <c r="O42">
        <f t="shared" si="7"/>
        <v>0</v>
      </c>
      <c r="P42">
        <f t="shared" si="7"/>
        <v>0</v>
      </c>
      <c r="Q42">
        <f t="shared" si="7"/>
        <v>0</v>
      </c>
      <c r="R42">
        <f t="shared" si="7"/>
        <v>0</v>
      </c>
      <c r="S42">
        <f t="shared" si="7"/>
        <v>0</v>
      </c>
      <c r="T42">
        <f t="shared" si="7"/>
        <v>0</v>
      </c>
      <c r="U42">
        <f t="shared" si="7"/>
        <v>0</v>
      </c>
    </row>
    <row r="43" spans="3:21" x14ac:dyDescent="0.2">
      <c r="C43">
        <f t="shared" si="6"/>
        <v>1</v>
      </c>
      <c r="D43">
        <f t="shared" si="7"/>
        <v>1</v>
      </c>
      <c r="E43">
        <f t="shared" si="7"/>
        <v>1</v>
      </c>
      <c r="F43">
        <f t="shared" si="7"/>
        <v>1</v>
      </c>
      <c r="G43">
        <f t="shared" si="7"/>
        <v>1</v>
      </c>
      <c r="H43">
        <f t="shared" si="7"/>
        <v>1</v>
      </c>
      <c r="I43">
        <f t="shared" si="7"/>
        <v>1</v>
      </c>
      <c r="J43">
        <f t="shared" si="7"/>
        <v>1</v>
      </c>
      <c r="K43">
        <f t="shared" si="7"/>
        <v>1</v>
      </c>
      <c r="L43">
        <f t="shared" si="7"/>
        <v>1</v>
      </c>
      <c r="M43">
        <f t="shared" si="7"/>
        <v>1</v>
      </c>
      <c r="N43">
        <f t="shared" si="7"/>
        <v>1</v>
      </c>
      <c r="O43">
        <f t="shared" si="7"/>
        <v>1</v>
      </c>
      <c r="P43">
        <f t="shared" si="7"/>
        <v>1</v>
      </c>
      <c r="Q43">
        <f t="shared" si="7"/>
        <v>1</v>
      </c>
      <c r="R43">
        <f t="shared" si="7"/>
        <v>1</v>
      </c>
      <c r="S43">
        <f t="shared" si="7"/>
        <v>1</v>
      </c>
      <c r="T43">
        <f t="shared" si="7"/>
        <v>1</v>
      </c>
      <c r="U43">
        <f t="shared" si="7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zoomScale="26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16" x14ac:dyDescent="0.2"/>
  <sheetData>
    <row r="1" spans="1:30" x14ac:dyDescent="0.2">
      <c r="A1">
        <v>0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  <c r="AA1" t="s">
        <v>946</v>
      </c>
      <c r="AB1" t="s">
        <v>947</v>
      </c>
      <c r="AC1" t="s">
        <v>950</v>
      </c>
      <c r="AD1" t="s">
        <v>949</v>
      </c>
    </row>
    <row r="2" spans="1:30" x14ac:dyDescent="0.2">
      <c r="A2" t="s">
        <v>58</v>
      </c>
      <c r="B2">
        <f>((1-$A$1)*AA2+$A$1*UScapFlws!C24)*B$25</f>
        <v>110.89693379151529</v>
      </c>
      <c r="C2">
        <f>((1-$A$1)*$Y2/$Y$22+$A$1*UScapFlws!D24)*C$25</f>
        <v>337.97238760326388</v>
      </c>
      <c r="D2">
        <f>((1-$A$1)*$Y2/$Y$22+$A$1*UScapFlws!E24)*D$25</f>
        <v>167.51226276105947</v>
      </c>
      <c r="E2">
        <f>((1-$A$1)*$Y2/$Y$22+$A$1*UScapFlws!F24)*E$25</f>
        <v>129.01809708477555</v>
      </c>
      <c r="F2">
        <f>((1-$A$1)*$Y2/$Y$22+$A$1*UScapFlws!G24)*F$25</f>
        <v>44.815692139183582</v>
      </c>
      <c r="G2">
        <f>((1-$A$1)*$Y2/$Y$22+$A$1*UScapFlws!H24)*G$25</f>
        <v>41.523912815238432</v>
      </c>
      <c r="H2">
        <f>((1-$A$1)*$Y2/$Y$22+$A$1*UScapFlws!I24)*H$25</f>
        <v>48.001020887976274</v>
      </c>
      <c r="I2">
        <f>((1-$A$1)*$Y2/$Y$22+$A$1*UScapFlws!J24)*I$25</f>
        <v>35.64456566451053</v>
      </c>
      <c r="J2">
        <f>((1-$A$1)*$Y2/$Y$22+$A$1*UScapFlws!K24)*J$25</f>
        <v>191.72567435535251</v>
      </c>
      <c r="K2">
        <f>((1-$A$1)*$Y2/$Y$22+$A$1*UScapFlws!L24)*K$25</f>
        <v>104.49352227080608</v>
      </c>
      <c r="L2">
        <f>((1-$A$1)*$Y2/$Y$22+$A$1*UScapFlws!M24)*L$25</f>
        <v>66.941034759332311</v>
      </c>
      <c r="M2">
        <f>((1-$A$1)*$Y2/$Y$22+$A$1*UScapFlws!N24)*M$25</f>
        <v>131.10616605891985</v>
      </c>
      <c r="N2">
        <f>((1-$A$1)*$Y2/$Y$22+$A$1*UScapFlws!O24)*N$25</f>
        <v>66.679002574341652</v>
      </c>
      <c r="O2">
        <f>((1-$A$1)*$Y2/$Y$22+$A$1*UScapFlws!P24)*O$25</f>
        <v>18.243990879974607</v>
      </c>
      <c r="P2">
        <f>((1-$A$1)*$Y2/$Y$22+$A$1*UScapFlws!Q24)*P$25</f>
        <v>114.90930162418476</v>
      </c>
      <c r="Q2">
        <f>((1-$A$1)*$Y2/$Y$22+$A$1*UScapFlws!R24)*Q$25</f>
        <v>60.947048527671001</v>
      </c>
      <c r="R2">
        <f>((1-$A$1)*$Y2/$Y$22+$A$1*UScapFlws!S24)*R$25</f>
        <v>66.891903724646568</v>
      </c>
      <c r="S2">
        <f>((1-$A$1)*$Y2/$Y$22+$A$1*UScapFlws!T24)*S$25</f>
        <v>24.311673663664543</v>
      </c>
      <c r="T2">
        <f>((1-$A$1)*$Y2/$Y$22+$A$1*UScapFlws!U24)*T$25</f>
        <v>14.903080521343709</v>
      </c>
      <c r="U2">
        <f>AD2*U$25</f>
        <v>102.72512478816178</v>
      </c>
      <c r="V2" s="2">
        <f t="shared" ref="V2:V22" si="0">SUM(B2:U2)</f>
        <v>1879.2623964959228</v>
      </c>
      <c r="W2">
        <f>Y2-V2</f>
        <v>604.79952026321575</v>
      </c>
      <c r="Y2" s="3">
        <f>SUMIF('Table8-2007'!DU:DU,Z2,'Table8-2007'!DV:DV)*'Table8-2007'!DV$134</f>
        <v>2484.0619167591385</v>
      </c>
      <c r="Z2" t="s">
        <v>20</v>
      </c>
      <c r="AA2">
        <f t="shared" ref="AA2:AA21" si="1">Y2/Y$22</f>
        <v>8.1885057809580816E-3</v>
      </c>
      <c r="AB2">
        <f>W2/W$22</f>
        <v>0.12126039749129096</v>
      </c>
      <c r="AC2" s="7">
        <f>AA2</f>
        <v>8.1885057809580816E-3</v>
      </c>
      <c r="AD2">
        <f>AC2/AC$22</f>
        <v>1.2617159166778656E-3</v>
      </c>
    </row>
    <row r="3" spans="1:30" x14ac:dyDescent="0.2">
      <c r="A3" t="s">
        <v>57</v>
      </c>
      <c r="B3">
        <f>((1-$A$1)*$Y3/$Y$22+$A$1*UScapFlws!C25)*B$25</f>
        <v>340.61640084015119</v>
      </c>
      <c r="C3">
        <f>((1-$A$1)*$Y3/$Y$22+$A$1*UScapFlws!D25)*C$25</f>
        <v>1038.0714264399617</v>
      </c>
      <c r="D3">
        <f>((1-$A$1)*$Y3/$Y$22+$A$1*UScapFlws!E25)*D$25</f>
        <v>514.5085809633739</v>
      </c>
      <c r="E3">
        <f>((1-$A$1)*$Y3/$Y$22+$A$1*UScapFlws!F25)*E$25</f>
        <v>396.27497686165714</v>
      </c>
      <c r="F3">
        <f>((1-$A$1)*$Y3/$Y$22+$A$1*UScapFlws!G25)*F$25</f>
        <v>137.64997133560863</v>
      </c>
      <c r="G3">
        <f>((1-$A$1)*$Y3/$Y$22+$A$1*UScapFlws!H25)*G$25</f>
        <v>127.53937596251988</v>
      </c>
      <c r="H3">
        <f>((1-$A$1)*$Y3/$Y$22+$A$1*UScapFlws!I25)*H$25</f>
        <v>147.4336071568313</v>
      </c>
      <c r="I3">
        <f>((1-$A$1)*$Y3/$Y$22+$A$1*UScapFlws!J25)*I$25</f>
        <v>109.48114840561014</v>
      </c>
      <c r="J3">
        <f>((1-$A$1)*$Y3/$Y$22+$A$1*UScapFlws!K25)*J$25</f>
        <v>588.87930364552165</v>
      </c>
      <c r="K3">
        <f>((1-$A$1)*$Y3/$Y$22+$A$1*UScapFlws!L25)*K$25</f>
        <v>320.94852625867014</v>
      </c>
      <c r="L3">
        <f>((1-$A$1)*$Y3/$Y$22+$A$1*UScapFlws!M25)*L$25</f>
        <v>205.60725665422996</v>
      </c>
      <c r="M3">
        <f>((1-$A$1)*$Y3/$Y$22+$A$1*UScapFlws!N25)*M$25</f>
        <v>402.68841422518358</v>
      </c>
      <c r="N3">
        <f>((1-$A$1)*$Y3/$Y$22+$A$1*UScapFlws!O25)*N$25</f>
        <v>204.80243314194428</v>
      </c>
      <c r="O3">
        <f>((1-$A$1)*$Y3/$Y$22+$A$1*UScapFlws!P25)*O$25</f>
        <v>56.035837042889824</v>
      </c>
      <c r="P3">
        <f>((1-$A$1)*$Y3/$Y$22+$A$1*UScapFlws!Q25)*P$25</f>
        <v>352.94026087202553</v>
      </c>
      <c r="Q3">
        <f>((1-$A$1)*$Y3/$Y$22+$A$1*UScapFlws!R25)*Q$25</f>
        <v>187.19691881069522</v>
      </c>
      <c r="R3">
        <f>((1-$A$1)*$Y3/$Y$22+$A$1*UScapFlws!S25)*R$25</f>
        <v>205.45635224567638</v>
      </c>
      <c r="S3">
        <f>((1-$A$1)*$Y3/$Y$22+$A$1*UScapFlws!T25)*S$25</f>
        <v>74.672531499254887</v>
      </c>
      <c r="T3">
        <f>((1-$A$1)*$Y3/$Y$22+$A$1*UScapFlws!U25)*T$25</f>
        <v>45.774337261247524</v>
      </c>
      <c r="U3">
        <f t="shared" ref="U3:U21" si="2">AD3*U$25</f>
        <v>315.5169497019595</v>
      </c>
      <c r="V3" s="2">
        <f t="shared" si="0"/>
        <v>5772.0946093250122</v>
      </c>
      <c r="W3">
        <f t="shared" ref="W3:W21" si="3">Y3-V3</f>
        <v>1857.6224678059416</v>
      </c>
      <c r="Y3" s="3">
        <f>SUMIF('Table8-2007'!DU:DU,Z3,'Table8-2007'!DV:DV)*'Table8-2007'!DV$134</f>
        <v>7629.7170771309538</v>
      </c>
      <c r="Z3" t="s">
        <v>21</v>
      </c>
      <c r="AA3">
        <f t="shared" si="1"/>
        <v>2.515073475892721E-2</v>
      </c>
      <c r="AB3">
        <f t="shared" ref="AB3:AB21" si="4">W3/W$22</f>
        <v>0.37244744958935694</v>
      </c>
      <c r="AC3" s="7">
        <f t="shared" ref="AC3:AC21" si="5">AA3</f>
        <v>2.515073475892721E-2</v>
      </c>
      <c r="AD3">
        <f t="shared" ref="AD3:AD21" si="6">AC3/AC$22</f>
        <v>3.875320261148894E-3</v>
      </c>
    </row>
    <row r="4" spans="1:30" x14ac:dyDescent="0.2">
      <c r="A4" s="7" t="s">
        <v>56</v>
      </c>
      <c r="B4">
        <f>((1-$A$1)*$Y4/$Y$22+$A$1*UScapFlws!C26)*B$25</f>
        <v>2822.9487411652617</v>
      </c>
      <c r="C4">
        <f>((1-$A$1)*$Y4/$Y$22+$A$1*UScapFlws!D26)*C$25</f>
        <v>8603.2922057782616</v>
      </c>
      <c r="D4">
        <f>((1-$A$1)*$Y4/$Y$22+$A$1*UScapFlws!E26)*D$25</f>
        <v>4264.1262938800674</v>
      </c>
      <c r="E4">
        <f>((1-$A$1)*$Y4/$Y$22+$A$1*UScapFlws!F26)*E$25</f>
        <v>3284.2339485933589</v>
      </c>
      <c r="F4">
        <f>((1-$A$1)*$Y4/$Y$22+$A$1*UScapFlws!G26)*F$25</f>
        <v>1140.8106372589143</v>
      </c>
      <c r="G4">
        <f>((1-$A$1)*$Y4/$Y$22+$A$1*UScapFlws!H26)*G$25</f>
        <v>1057.0163971386723</v>
      </c>
      <c r="H4">
        <f>((1-$A$1)*$Y4/$Y$22+$A$1*UScapFlws!I26)*H$25</f>
        <v>1221.8951133951682</v>
      </c>
      <c r="I4">
        <f>((1-$A$1)*$Y4/$Y$22+$A$1*UScapFlws!J26)*I$25</f>
        <v>907.35404786918582</v>
      </c>
      <c r="J4">
        <f>((1-$A$1)*$Y4/$Y$22+$A$1*UScapFlws!K26)*J$25</f>
        <v>4880.4933785456278</v>
      </c>
      <c r="K4">
        <f>((1-$A$1)*$Y4/$Y$22+$A$1*UScapFlws!L26)*K$25</f>
        <v>2659.946015359219</v>
      </c>
      <c r="L4">
        <f>((1-$A$1)*$Y4/$Y$22+$A$1*UScapFlws!M26)*L$25</f>
        <v>1704.0246591616342</v>
      </c>
      <c r="M4">
        <f>((1-$A$1)*$Y4/$Y$22+$A$1*UScapFlws!N26)*M$25</f>
        <v>3337.3870113561989</v>
      </c>
      <c r="N4">
        <f>((1-$A$1)*$Y4/$Y$22+$A$1*UScapFlws!O26)*N$25</f>
        <v>1697.3544708933564</v>
      </c>
      <c r="O4">
        <f>((1-$A$1)*$Y4/$Y$22+$A$1*UScapFlws!P26)*O$25</f>
        <v>464.41185817885275</v>
      </c>
      <c r="P4">
        <f>((1-$A$1)*$Y4/$Y$22+$A$1*UScapFlws!Q26)*P$25</f>
        <v>2925.0859990232675</v>
      </c>
      <c r="Q4">
        <f>((1-$A$1)*$Y4/$Y$22+$A$1*UScapFlws!R26)*Q$25</f>
        <v>1551.4441025247761</v>
      </c>
      <c r="R4">
        <f>((1-$A$1)*$Y4/$Y$22+$A$1*UScapFlws!S26)*R$25</f>
        <v>1702.7739988613321</v>
      </c>
      <c r="S4">
        <f>((1-$A$1)*$Y4/$Y$22+$A$1*UScapFlws!T26)*S$25</f>
        <v>618.86840526616413</v>
      </c>
      <c r="T4">
        <f>((1-$A$1)*$Y4/$Y$22+$A$1*UScapFlws!U26)*T$25</f>
        <v>379.36695775830879</v>
      </c>
      <c r="U4">
        <f t="shared" si="2"/>
        <v>2614.9303843869902</v>
      </c>
      <c r="V4" s="2">
        <f t="shared" si="0"/>
        <v>47837.764626394608</v>
      </c>
      <c r="W4">
        <f t="shared" si="3"/>
        <v>15395.538776519606</v>
      </c>
      <c r="Y4" s="3">
        <f>SUMIF('Table8-2007'!DU:DU,Z4,'Table8-2007'!DV:DV)*'Table8-2007'!DV$134</f>
        <v>63233.303402914215</v>
      </c>
      <c r="Z4" t="s">
        <v>22</v>
      </c>
      <c r="AA4">
        <f t="shared" si="1"/>
        <v>0.20844338338368615</v>
      </c>
      <c r="AB4">
        <f t="shared" si="4"/>
        <v>3.0867569981220679</v>
      </c>
      <c r="AC4" s="7">
        <f t="shared" si="5"/>
        <v>0.20844338338368615</v>
      </c>
      <c r="AD4">
        <f t="shared" si="6"/>
        <v>3.211774425963853E-2</v>
      </c>
    </row>
    <row r="5" spans="1:30" x14ac:dyDescent="0.2">
      <c r="A5" t="s">
        <v>55</v>
      </c>
      <c r="B5">
        <f>((1-$A$1)*$Y5/$Y$22+$A$1*UScapFlws!C27)*B$25</f>
        <v>203.6698234806953</v>
      </c>
      <c r="C5">
        <f>((1-$A$1)*$Y5/$Y$22+$A$1*UScapFlws!D27)*C$25</f>
        <v>620.70946572710761</v>
      </c>
      <c r="D5">
        <f>((1-$A$1)*$Y5/$Y$22+$A$1*UScapFlws!E27)*D$25</f>
        <v>307.64775743517566</v>
      </c>
      <c r="E5">
        <f>((1-$A$1)*$Y5/$Y$22+$A$1*UScapFlws!F27)*E$25</f>
        <v>236.95058249736655</v>
      </c>
      <c r="F5">
        <f>((1-$A$1)*$Y5/$Y$22+$A$1*UScapFlws!G27)*F$25</f>
        <v>82.307091775075349</v>
      </c>
      <c r="G5">
        <f>((1-$A$1)*$Y5/$Y$22+$A$1*UScapFlws!H27)*G$25</f>
        <v>76.261513318364166</v>
      </c>
      <c r="H5">
        <f>((1-$A$1)*$Y5/$Y$22+$A$1*UScapFlws!I27)*H$25</f>
        <v>88.157166450848109</v>
      </c>
      <c r="I5">
        <f>((1-$A$1)*$Y5/$Y$22+$A$1*UScapFlws!J27)*I$25</f>
        <v>65.463689109611366</v>
      </c>
      <c r="J5">
        <f>((1-$A$1)*$Y5/$Y$22+$A$1*UScapFlws!K27)*J$25</f>
        <v>352.11734822247655</v>
      </c>
      <c r="K5">
        <f>((1-$A$1)*$Y5/$Y$22+$A$1*UScapFlws!L27)*K$25</f>
        <v>191.90951911963029</v>
      </c>
      <c r="L5">
        <f>((1-$A$1)*$Y5/$Y$22+$A$1*UScapFlws!M27)*L$25</f>
        <v>122.94180070550722</v>
      </c>
      <c r="M5">
        <f>((1-$A$1)*$Y5/$Y$22+$A$1*UScapFlws!N27)*M$25</f>
        <v>240.78546435423559</v>
      </c>
      <c r="N5">
        <f>((1-$A$1)*$Y5/$Y$22+$A$1*UScapFlws!O27)*N$25</f>
        <v>122.46056062935109</v>
      </c>
      <c r="O5">
        <f>((1-$A$1)*$Y5/$Y$22+$A$1*UScapFlws!P27)*O$25</f>
        <v>33.506340302369431</v>
      </c>
      <c r="P5">
        <f>((1-$A$1)*$Y5/$Y$22+$A$1*UScapFlws!Q27)*P$25</f>
        <v>211.0388121468358</v>
      </c>
      <c r="Q5">
        <f>((1-$A$1)*$Y5/$Y$22+$A$1*UScapFlws!R27)*Q$25</f>
        <v>111.9334339634361</v>
      </c>
      <c r="R5">
        <f>((1-$A$1)*$Y5/$Y$22+$A$1*UScapFlws!S27)*R$25</f>
        <v>122.85156819122794</v>
      </c>
      <c r="S5">
        <f>((1-$A$1)*$Y5/$Y$22+$A$1*UScapFlws!T27)*S$25</f>
        <v>44.650055815859439</v>
      </c>
      <c r="T5">
        <f>((1-$A$1)*$Y5/$Y$22+$A$1*UScapFlws!U27)*T$25</f>
        <v>27.370529331378975</v>
      </c>
      <c r="U5">
        <f t="shared" si="2"/>
        <v>188.66173587784127</v>
      </c>
      <c r="V5" s="2">
        <f t="shared" si="0"/>
        <v>3451.3942584543947</v>
      </c>
      <c r="W5">
        <f t="shared" si="3"/>
        <v>1110.7557920834306</v>
      </c>
      <c r="Y5" s="3">
        <f>SUMIF('Table8-2007'!DU:DU,Z5,'Table8-2007'!DV:DV)*'Table8-2007'!DV$134</f>
        <v>4562.1500505378253</v>
      </c>
      <c r="Z5" t="s">
        <v>23</v>
      </c>
      <c r="AA5">
        <f t="shared" si="1"/>
        <v>1.5038752379878558E-2</v>
      </c>
      <c r="AB5">
        <f t="shared" si="4"/>
        <v>0.22270303522260002</v>
      </c>
      <c r="AC5" s="7">
        <f t="shared" si="5"/>
        <v>1.5038752379878558E-2</v>
      </c>
      <c r="AD5">
        <f t="shared" si="6"/>
        <v>2.3172278010469712E-3</v>
      </c>
    </row>
    <row r="6" spans="1:30" x14ac:dyDescent="0.2">
      <c r="A6" s="7" t="s">
        <v>54</v>
      </c>
      <c r="B6">
        <f>((1-$A$1)*$Y6/$Y$22+$A$1*UScapFlws!C28)*B$25</f>
        <v>6907.2575769749246</v>
      </c>
      <c r="C6">
        <f>((1-$A$1)*$Y6/$Y$22+$A$1*UScapFlws!D28)*C$25</f>
        <v>21050.738332131954</v>
      </c>
      <c r="D6">
        <f>((1-$A$1)*$Y6/$Y$22+$A$1*UScapFlws!E28)*D$25</f>
        <v>10433.564812240716</v>
      </c>
      <c r="E6">
        <f>((1-$A$1)*$Y6/$Y$22+$A$1*UScapFlws!F28)*E$25</f>
        <v>8035.941104837696</v>
      </c>
      <c r="F6">
        <f>((1-$A$1)*$Y6/$Y$22+$A$1*UScapFlws!G28)*F$25</f>
        <v>2791.3623804758004</v>
      </c>
      <c r="G6">
        <f>((1-$A$1)*$Y6/$Y$22+$A$1*UScapFlws!H28)*G$25</f>
        <v>2586.332656932721</v>
      </c>
      <c r="H6">
        <f>((1-$A$1)*$Y6/$Y$22+$A$1*UScapFlws!I28)*H$25</f>
        <v>2989.761789575944</v>
      </c>
      <c r="I6">
        <f>((1-$A$1)*$Y6/$Y$22+$A$1*UScapFlws!J28)*I$25</f>
        <v>2220.1352900075203</v>
      </c>
      <c r="J6">
        <f>((1-$A$1)*$Y6/$Y$22+$A$1*UScapFlws!K28)*J$25</f>
        <v>11941.70633591456</v>
      </c>
      <c r="K6">
        <f>((1-$A$1)*$Y6/$Y$22+$A$1*UScapFlws!L28)*K$25</f>
        <v>6508.4186620229648</v>
      </c>
      <c r="L6">
        <f>((1-$A$1)*$Y6/$Y$22+$A$1*UScapFlws!M28)*L$25</f>
        <v>4169.4477362305261</v>
      </c>
      <c r="M6">
        <f>((1-$A$1)*$Y6/$Y$22+$A$1*UScapFlws!N28)*M$25</f>
        <v>8165.9972727568129</v>
      </c>
      <c r="N6">
        <f>((1-$A$1)*$Y6/$Y$22+$A$1*UScapFlws!O28)*N$25</f>
        <v>4153.1269622171458</v>
      </c>
      <c r="O6">
        <f>((1-$A$1)*$Y6/$Y$22+$A$1*UScapFlws!P28)*O$25</f>
        <v>1136.3338906815427</v>
      </c>
      <c r="P6">
        <f>((1-$A$1)*$Y6/$Y$22+$A$1*UScapFlws!Q28)*P$25</f>
        <v>7157.1694290547966</v>
      </c>
      <c r="Q6">
        <f>((1-$A$1)*$Y6/$Y$22+$A$1*UScapFlws!R28)*Q$25</f>
        <v>3796.1100306744711</v>
      </c>
      <c r="R6">
        <f>((1-$A$1)*$Y6/$Y$22+$A$1*UScapFlws!S28)*R$25</f>
        <v>4166.3875911030173</v>
      </c>
      <c r="S6">
        <f>((1-$A$1)*$Y6/$Y$22+$A$1*UScapFlws!T28)*S$25</f>
        <v>1514.26181392886</v>
      </c>
      <c r="T6">
        <f>((1-$A$1)*$Y6/$Y$22+$A$1*UScapFlws!U28)*T$25</f>
        <v>928.24402201095495</v>
      </c>
      <c r="U6">
        <f t="shared" si="2"/>
        <v>75270.234303584468</v>
      </c>
      <c r="V6" s="2">
        <f t="shared" si="0"/>
        <v>185922.53199335738</v>
      </c>
      <c r="W6">
        <f t="shared" si="3"/>
        <v>-31201.793469907105</v>
      </c>
      <c r="Y6" s="3">
        <f>SUMIF('Table8-2007'!DU:DU,Z6,'Table8-2007'!DV:DV)*'Table8-2007'!DV$134</f>
        <v>154720.73852345027</v>
      </c>
      <c r="Z6" t="s">
        <v>24</v>
      </c>
      <c r="AA6">
        <f t="shared" si="1"/>
        <v>0.51002418791810711</v>
      </c>
      <c r="AB6">
        <f t="shared" si="4"/>
        <v>-6.2558612430040625</v>
      </c>
      <c r="AC6" s="7">
        <v>6</v>
      </c>
      <c r="AD6">
        <f t="shared" si="6"/>
        <v>0.92450267516101636</v>
      </c>
    </row>
    <row r="7" spans="1:30" x14ac:dyDescent="0.2">
      <c r="A7" s="7" t="s">
        <v>53</v>
      </c>
      <c r="B7">
        <f>((1-$A$1)*$Y7/$Y$22+$A$1*UScapFlws!C29)*B$25</f>
        <v>1142.6629277532365</v>
      </c>
      <c r="C7">
        <f>((1-$A$1)*$Y7/$Y$22+$A$1*UScapFlws!D29)*C$25</f>
        <v>3482.4093391484225</v>
      </c>
      <c r="D7">
        <f>((1-$A$1)*$Y7/$Y$22+$A$1*UScapFlws!E29)*D$25</f>
        <v>1726.0175376982916</v>
      </c>
      <c r="E7">
        <f>((1-$A$1)*$Y7/$Y$22+$A$1*UScapFlws!F29)*E$25</f>
        <v>1329.3802768721846</v>
      </c>
      <c r="F7">
        <f>((1-$A$1)*$Y7/$Y$22+$A$1*UScapFlws!G29)*F$25</f>
        <v>461.77318198282978</v>
      </c>
      <c r="G7">
        <f>((1-$A$1)*$Y7/$Y$22+$A$1*UScapFlws!H29)*G$25</f>
        <v>427.85525412660877</v>
      </c>
      <c r="H7">
        <f>((1-$A$1)*$Y7/$Y$22+$A$1*UScapFlws!I29)*H$25</f>
        <v>494.59426142578991</v>
      </c>
      <c r="I7">
        <f>((1-$A$1)*$Y7/$Y$22+$A$1*UScapFlws!J29)*I$25</f>
        <v>367.27547253266181</v>
      </c>
      <c r="J7">
        <f>((1-$A$1)*$Y7/$Y$22+$A$1*UScapFlws!K29)*J$25</f>
        <v>1975.5083652377082</v>
      </c>
      <c r="K7">
        <f>((1-$A$1)*$Y7/$Y$22+$A$1*UScapFlws!L29)*K$25</f>
        <v>1076.6832770478516</v>
      </c>
      <c r="L7">
        <f>((1-$A$1)*$Y7/$Y$22+$A$1*UScapFlws!M29)*L$25</f>
        <v>689.74890603136009</v>
      </c>
      <c r="M7">
        <f>((1-$A$1)*$Y7/$Y$22+$A$1*UScapFlws!N29)*M$25</f>
        <v>1350.8953803630711</v>
      </c>
      <c r="N7">
        <f>((1-$A$1)*$Y7/$Y$22+$A$1*UScapFlws!O29)*N$25</f>
        <v>687.048971475641</v>
      </c>
      <c r="O7">
        <f>((1-$A$1)*$Y7/$Y$22+$A$1*UScapFlws!P29)*O$25</f>
        <v>187.9829434419413</v>
      </c>
      <c r="P7">
        <f>((1-$A$1)*$Y7/$Y$22+$A$1*UScapFlws!Q29)*P$25</f>
        <v>1184.005675637685</v>
      </c>
      <c r="Q7">
        <f>((1-$A$1)*$Y7/$Y$22+$A$1*UScapFlws!R29)*Q$25</f>
        <v>627.98790306928595</v>
      </c>
      <c r="R7">
        <f>((1-$A$1)*$Y7/$Y$22+$A$1*UScapFlws!S29)*R$25</f>
        <v>689.24266830216277</v>
      </c>
      <c r="S7">
        <f>((1-$A$1)*$Y7/$Y$22+$A$1*UScapFlws!T29)*S$25</f>
        <v>250.50330299781137</v>
      </c>
      <c r="T7">
        <f>((1-$A$1)*$Y7/$Y$22+$A$1*UScapFlws!U29)*T$25</f>
        <v>153.55877785652297</v>
      </c>
      <c r="U7">
        <f t="shared" si="2"/>
        <v>1058.4620136110404</v>
      </c>
      <c r="V7" s="2">
        <f t="shared" si="0"/>
        <v>19363.596436612104</v>
      </c>
      <c r="W7">
        <f t="shared" si="3"/>
        <v>6231.750210758255</v>
      </c>
      <c r="Y7" s="3">
        <f>SUMIF('Table8-2007'!DU:DU,Z7,'Table8-2007'!DV:DV)*'Table8-2007'!DV$134</f>
        <v>25595.346647370359</v>
      </c>
      <c r="Z7" t="s">
        <v>25</v>
      </c>
      <c r="AA7">
        <f t="shared" si="1"/>
        <v>8.4372954866221414E-2</v>
      </c>
      <c r="AB7">
        <f t="shared" si="4"/>
        <v>1.249446274848413</v>
      </c>
      <c r="AC7" s="7">
        <f t="shared" si="5"/>
        <v>8.4372954866221414E-2</v>
      </c>
      <c r="AD7">
        <f t="shared" si="6"/>
        <v>1.3000503747510231E-2</v>
      </c>
    </row>
    <row r="8" spans="1:30" x14ac:dyDescent="0.2">
      <c r="A8" s="7" t="s">
        <v>52</v>
      </c>
      <c r="B8">
        <f>((1-$A$1)*$Y8/$Y$22+$A$1*UScapFlws!C30)*B$25</f>
        <v>206.1992476303875</v>
      </c>
      <c r="C8">
        <f>((1-$A$1)*$Y8/$Y$22+$A$1*UScapFlws!D30)*C$25</f>
        <v>628.41820473282235</v>
      </c>
      <c r="D8">
        <f>((1-$A$1)*$Y8/$Y$22+$A$1*UScapFlws!E30)*D$25</f>
        <v>311.46850836408748</v>
      </c>
      <c r="E8">
        <f>((1-$A$1)*$Y8/$Y$22+$A$1*UScapFlws!F30)*E$25</f>
        <v>239.89332833673376</v>
      </c>
      <c r="F8">
        <f>((1-$A$1)*$Y8/$Y$22+$A$1*UScapFlws!G30)*F$25</f>
        <v>83.329283192875337</v>
      </c>
      <c r="G8">
        <f>((1-$A$1)*$Y8/$Y$22+$A$1*UScapFlws!H30)*G$25</f>
        <v>77.208623254352432</v>
      </c>
      <c r="H8">
        <f>((1-$A$1)*$Y8/$Y$22+$A$1*UScapFlws!I30)*H$25</f>
        <v>89.252011342341547</v>
      </c>
      <c r="I8">
        <f>((1-$A$1)*$Y8/$Y$22+$A$1*UScapFlws!J30)*I$25</f>
        <v>66.276698289527928</v>
      </c>
      <c r="J8">
        <f>((1-$A$1)*$Y8/$Y$22+$A$1*UScapFlws!K30)*J$25</f>
        <v>356.49037761337166</v>
      </c>
      <c r="K8">
        <f>((1-$A$1)*$Y8/$Y$22+$A$1*UScapFlws!L30)*K$25</f>
        <v>194.29288924251458</v>
      </c>
      <c r="L8">
        <f>((1-$A$1)*$Y8/$Y$22+$A$1*UScapFlws!M30)*L$25</f>
        <v>124.46864427220098</v>
      </c>
      <c r="M8">
        <f>((1-$A$1)*$Y8/$Y$22+$A$1*UScapFlws!N30)*M$25</f>
        <v>243.77583650669231</v>
      </c>
      <c r="N8">
        <f>((1-$A$1)*$Y8/$Y$22+$A$1*UScapFlws!O30)*N$25</f>
        <v>123.98142756067676</v>
      </c>
      <c r="O8">
        <f>((1-$A$1)*$Y8/$Y$22+$A$1*UScapFlws!P30)*O$25</f>
        <v>33.922463539873242</v>
      </c>
      <c r="P8">
        <f>((1-$A$1)*$Y8/$Y$22+$A$1*UScapFlws!Q30)*P$25</f>
        <v>213.65975352560199</v>
      </c>
      <c r="Q8">
        <f>((1-$A$1)*$Y8/$Y$22+$A$1*UScapFlws!R30)*Q$25</f>
        <v>113.32356199608462</v>
      </c>
      <c r="R8">
        <f>((1-$A$1)*$Y8/$Y$22+$A$1*UScapFlws!S30)*R$25</f>
        <v>124.37729113879018</v>
      </c>
      <c r="S8">
        <f>((1-$A$1)*$Y8/$Y$22+$A$1*UScapFlws!T30)*S$25</f>
        <v>45.20457551610577</v>
      </c>
      <c r="T8">
        <f>((1-$A$1)*$Y8/$Y$22+$A$1*UScapFlws!U30)*T$25</f>
        <v>27.710450467939545</v>
      </c>
      <c r="U8">
        <f t="shared" si="2"/>
        <v>191.0047710054653</v>
      </c>
      <c r="V8" s="2">
        <f t="shared" si="0"/>
        <v>3494.2579475284456</v>
      </c>
      <c r="W8">
        <f t="shared" si="3"/>
        <v>1124.5505333803549</v>
      </c>
      <c r="Y8" s="3">
        <f>SUMIF('Table8-2007'!DU:DU,Z8,'Table8-2007'!DV:DV)*'Table8-2007'!DV$134</f>
        <v>4618.8084809088004</v>
      </c>
      <c r="Z8" t="s">
        <v>26</v>
      </c>
      <c r="AA8">
        <f t="shared" si="1"/>
        <v>1.5225522235131617E-2</v>
      </c>
      <c r="AB8">
        <f t="shared" si="4"/>
        <v>0.22546883737175938</v>
      </c>
      <c r="AC8" s="7">
        <f t="shared" si="5"/>
        <v>1.5225522235131617E-2</v>
      </c>
      <c r="AD8">
        <f t="shared" si="6"/>
        <v>2.346006006183786E-3</v>
      </c>
    </row>
    <row r="9" spans="1:30" x14ac:dyDescent="0.2">
      <c r="A9" t="s">
        <v>51</v>
      </c>
      <c r="B9">
        <f>((1-$A$1)*$Y9/$Y$22+$A$1*UScapFlws!C31)*B$25</f>
        <v>0.95746326599473119</v>
      </c>
      <c r="C9">
        <f>((1-$A$1)*$Y9/$Y$22+$A$1*UScapFlws!D31)*C$25</f>
        <v>2.9179900199857149</v>
      </c>
      <c r="D9">
        <f>((1-$A$1)*$Y9/$Y$22+$A$1*UScapFlws!E31)*D$25</f>
        <v>1.4462693666435957</v>
      </c>
      <c r="E9">
        <f>((1-$A$1)*$Y9/$Y$22+$A$1*UScapFlws!F31)*E$25</f>
        <v>1.1139179811720434</v>
      </c>
      <c r="F9">
        <f>((1-$A$1)*$Y9/$Y$22+$A$1*UScapFlws!G31)*F$25</f>
        <v>0.38693025583616364</v>
      </c>
      <c r="G9">
        <f>((1-$A$1)*$Y9/$Y$22+$A$1*UScapFlws!H31)*G$25</f>
        <v>0.35850965235614579</v>
      </c>
      <c r="H9">
        <f>((1-$A$1)*$Y9/$Y$22+$A$1*UScapFlws!I31)*H$25</f>
        <v>0.41443178507429035</v>
      </c>
      <c r="I9">
        <f>((1-$A$1)*$Y9/$Y$22+$A$1*UScapFlws!J31)*I$25</f>
        <v>0.30774847499631286</v>
      </c>
      <c r="J9">
        <f>((1-$A$1)*$Y9/$Y$22+$A$1*UScapFlws!K31)*J$25</f>
        <v>1.6553234076645231</v>
      </c>
      <c r="K9">
        <f>((1-$A$1)*$Y9/$Y$22+$A$1*UScapFlws!L31)*K$25</f>
        <v>0.90217741544404972</v>
      </c>
      <c r="L9">
        <f>((1-$A$1)*$Y9/$Y$22+$A$1*UScapFlws!M31)*L$25</f>
        <v>0.57795630211230364</v>
      </c>
      <c r="M9">
        <f>((1-$A$1)*$Y9/$Y$22+$A$1*UScapFlws!N31)*M$25</f>
        <v>1.1319459759168309</v>
      </c>
      <c r="N9">
        <f>((1-$A$1)*$Y9/$Y$22+$A$1*UScapFlws!O31)*N$25</f>
        <v>0.57569396551687935</v>
      </c>
      <c r="O9">
        <f>((1-$A$1)*$Y9/$Y$22+$A$1*UScapFlws!P31)*O$25</f>
        <v>0.15751518545641743</v>
      </c>
      <c r="P9">
        <f>((1-$A$1)*$Y9/$Y$22+$A$1*UScapFlws!Q31)*P$25</f>
        <v>0.99210529511216594</v>
      </c>
      <c r="Q9">
        <f>((1-$A$1)*$Y9/$Y$22+$A$1*UScapFlws!R31)*Q$25</f>
        <v>0.52620535249197253</v>
      </c>
      <c r="R9">
        <f>((1-$A$1)*$Y9/$Y$22+$A$1*UScapFlws!S31)*R$25</f>
        <v>0.57753211400066151</v>
      </c>
      <c r="S9">
        <f>((1-$A$1)*$Y9/$Y$22+$A$1*UScapFlws!T31)*S$25</f>
        <v>0.20990241724421155</v>
      </c>
      <c r="T9">
        <f>((1-$A$1)*$Y9/$Y$22+$A$1*UScapFlws!U31)*T$25</f>
        <v>0.12867039386475751</v>
      </c>
      <c r="U9">
        <f t="shared" si="2"/>
        <v>0.88690940422479803</v>
      </c>
      <c r="V9" s="2">
        <f t="shared" si="0"/>
        <v>16.225198031108569</v>
      </c>
      <c r="W9">
        <f t="shared" si="3"/>
        <v>5.2217252916290313</v>
      </c>
      <c r="Y9" s="3">
        <f>SUMIF('Table8-2007'!DU:DU,Z9,'Table8-2007'!DV:DV)*'Table8-2007'!DV$134</f>
        <v>21.4469233227376</v>
      </c>
      <c r="Z9" t="s">
        <v>27</v>
      </c>
      <c r="AA9">
        <f t="shared" si="1"/>
        <v>7.0698018607009616E-5</v>
      </c>
      <c r="AB9">
        <f t="shared" si="4"/>
        <v>1.0469394621505199E-3</v>
      </c>
      <c r="AC9" s="7">
        <f t="shared" si="5"/>
        <v>7.0698018607009616E-5</v>
      </c>
      <c r="AD9">
        <f t="shared" si="6"/>
        <v>1.0893417888460617E-5</v>
      </c>
    </row>
    <row r="10" spans="1:30" x14ac:dyDescent="0.2">
      <c r="A10" s="7" t="s">
        <v>50</v>
      </c>
      <c r="B10">
        <f>((1-$A$1)*$Y10/$Y$22+$A$1*UScapFlws!C32)*B$25</f>
        <v>108.22298136491341</v>
      </c>
      <c r="C10">
        <f>((1-$A$1)*$Y10/$Y$22+$A$1*UScapFlws!D32)*C$25</f>
        <v>329.82318045155699</v>
      </c>
      <c r="D10">
        <f>((1-$A$1)*$Y10/$Y$22+$A$1*UScapFlws!E32)*D$25</f>
        <v>163.47319868434124</v>
      </c>
      <c r="E10">
        <f>((1-$A$1)*$Y10/$Y$22+$A$1*UScapFlws!F32)*E$25</f>
        <v>125.90720626047225</v>
      </c>
      <c r="F10">
        <f>((1-$A$1)*$Y10/$Y$22+$A$1*UScapFlws!G32)*F$25</f>
        <v>43.735093923810908</v>
      </c>
      <c r="G10">
        <f>((1-$A$1)*$Y10/$Y$22+$A$1*UScapFlws!H32)*G$25</f>
        <v>40.522686147934422</v>
      </c>
      <c r="H10">
        <f>((1-$A$1)*$Y10/$Y$22+$A$1*UScapFlws!I32)*H$25</f>
        <v>46.843617866139141</v>
      </c>
      <c r="I10">
        <f>((1-$A$1)*$Y10/$Y$22+$A$1*UScapFlws!J32)*I$25</f>
        <v>34.785102110423693</v>
      </c>
      <c r="J10">
        <f>((1-$A$1)*$Y10/$Y$22+$A$1*UScapFlws!K32)*J$25</f>
        <v>187.10277528450732</v>
      </c>
      <c r="K10">
        <f>((1-$A$1)*$Y10/$Y$22+$A$1*UScapFlws!L32)*K$25</f>
        <v>101.97396922378056</v>
      </c>
      <c r="L10">
        <f>((1-$A$1)*$Y10/$Y$22+$A$1*UScapFlws!M32)*L$25</f>
        <v>65.326949173607559</v>
      </c>
      <c r="M10">
        <f>((1-$A$1)*$Y10/$Y$22+$A$1*UScapFlws!N32)*M$25</f>
        <v>127.94492761084166</v>
      </c>
      <c r="N10">
        <f>((1-$A$1)*$Y10/$Y$22+$A$1*UScapFlws!O32)*N$25</f>
        <v>65.071235121796491</v>
      </c>
      <c r="O10">
        <f>((1-$A$1)*$Y10/$Y$22+$A$1*UScapFlws!P32)*O$25</f>
        <v>17.804090857345276</v>
      </c>
      <c r="P10">
        <f>((1-$A$1)*$Y10/$Y$22+$A$1*UScapFlws!Q32)*P$25</f>
        <v>112.13860278327031</v>
      </c>
      <c r="Q10">
        <f>((1-$A$1)*$Y10/$Y$22+$A$1*UScapFlws!R32)*Q$25</f>
        <v>59.477490238429482</v>
      </c>
      <c r="R10">
        <f>((1-$A$1)*$Y10/$Y$22+$A$1*UScapFlws!S32)*R$25</f>
        <v>65.279002788892981</v>
      </c>
      <c r="S10">
        <f>((1-$A$1)*$Y10/$Y$22+$A$1*UScapFlws!T32)*S$25</f>
        <v>23.72546936959521</v>
      </c>
      <c r="T10">
        <f>((1-$A$1)*$Y10/$Y$22+$A$1*UScapFlws!U32)*T$25</f>
        <v>14.54373669675422</v>
      </c>
      <c r="U10">
        <f t="shared" si="2"/>
        <v>100.24821142988367</v>
      </c>
      <c r="V10" s="2">
        <f t="shared" si="0"/>
        <v>1833.9495273882969</v>
      </c>
      <c r="W10">
        <f t="shared" si="3"/>
        <v>590.21656391335159</v>
      </c>
      <c r="Y10" s="3">
        <f>SUMIF('Table8-2007'!DU:DU,Z10,'Table8-2007'!DV:DV)*'Table8-2007'!DV$134</f>
        <v>2424.1660913016485</v>
      </c>
      <c r="Z10" t="s">
        <v>28</v>
      </c>
      <c r="AA10">
        <f t="shared" si="1"/>
        <v>7.9910641190957254E-3</v>
      </c>
      <c r="AB10">
        <f t="shared" si="4"/>
        <v>0.11833656070846237</v>
      </c>
      <c r="AC10" s="7">
        <f t="shared" si="5"/>
        <v>7.9910641190957254E-3</v>
      </c>
      <c r="AD10">
        <f t="shared" si="6"/>
        <v>1.2312933592478681E-3</v>
      </c>
    </row>
    <row r="11" spans="1:30" x14ac:dyDescent="0.2">
      <c r="A11" s="7" t="s">
        <v>49</v>
      </c>
      <c r="B11">
        <f>((1-$A$1)*$Y11/$Y$22+$A$1*UScapFlws!C33)*B$25</f>
        <v>337.87635138113166</v>
      </c>
      <c r="C11">
        <f>((1-$A$1)*$Y11/$Y$22+$A$1*UScapFlws!D33)*C$25</f>
        <v>1029.7207802484552</v>
      </c>
      <c r="D11">
        <f>((1-$A$1)*$Y11/$Y$22+$A$1*UScapFlws!E33)*D$25</f>
        <v>510.36967586235033</v>
      </c>
      <c r="E11">
        <f>((1-$A$1)*$Y11/$Y$22+$A$1*UScapFlws!F33)*E$25</f>
        <v>393.08718838965598</v>
      </c>
      <c r="F11">
        <f>((1-$A$1)*$Y11/$Y$22+$A$1*UScapFlws!G33)*F$25</f>
        <v>136.54266197363461</v>
      </c>
      <c r="G11">
        <f>((1-$A$1)*$Y11/$Y$22+$A$1*UScapFlws!H33)*G$25</f>
        <v>126.51340012210875</v>
      </c>
      <c r="H11">
        <f>((1-$A$1)*$Y11/$Y$22+$A$1*UScapFlws!I33)*H$25</f>
        <v>146.24759446180269</v>
      </c>
      <c r="I11">
        <f>((1-$A$1)*$Y11/$Y$22+$A$1*UScapFlws!J33)*I$25</f>
        <v>108.60043989973168</v>
      </c>
      <c r="J11">
        <f>((1-$A$1)*$Y11/$Y$22+$A$1*UScapFlws!K33)*J$25</f>
        <v>584.14213181996729</v>
      </c>
      <c r="K11">
        <f>((1-$A$1)*$Y11/$Y$22+$A$1*UScapFlws!L33)*K$25</f>
        <v>318.36669275453158</v>
      </c>
      <c r="L11">
        <f>((1-$A$1)*$Y11/$Y$22+$A$1*UScapFlws!M33)*L$25</f>
        <v>203.95327272692546</v>
      </c>
      <c r="M11">
        <f>((1-$A$1)*$Y11/$Y$22+$A$1*UScapFlws!N33)*M$25</f>
        <v>399.44903359398211</v>
      </c>
      <c r="N11">
        <f>((1-$A$1)*$Y11/$Y$22+$A$1*UScapFlws!O33)*N$25</f>
        <v>203.15492352481394</v>
      </c>
      <c r="O11">
        <f>((1-$A$1)*$Y11/$Y$22+$A$1*UScapFlws!P33)*O$25</f>
        <v>55.585063197014058</v>
      </c>
      <c r="P11">
        <f>((1-$A$1)*$Y11/$Y$22+$A$1*UScapFlws!Q33)*P$25</f>
        <v>350.10107353846422</v>
      </c>
      <c r="Q11">
        <f>((1-$A$1)*$Y11/$Y$22+$A$1*UScapFlws!R33)*Q$25</f>
        <v>185.6910347286246</v>
      </c>
      <c r="R11">
        <f>((1-$A$1)*$Y11/$Y$22+$A$1*UScapFlws!S33)*R$25</f>
        <v>203.80358225152955</v>
      </c>
      <c r="S11">
        <f>((1-$A$1)*$Y11/$Y$22+$A$1*UScapFlws!T33)*S$25</f>
        <v>74.07183690840877</v>
      </c>
      <c r="T11">
        <f>((1-$A$1)*$Y11/$Y$22+$A$1*UScapFlws!U33)*T$25</f>
        <v>45.40611087009227</v>
      </c>
      <c r="U11">
        <f t="shared" si="2"/>
        <v>312.97880989069404</v>
      </c>
      <c r="V11" s="2">
        <f t="shared" si="0"/>
        <v>5725.6616581439184</v>
      </c>
      <c r="W11">
        <f t="shared" si="3"/>
        <v>1842.6790375265446</v>
      </c>
      <c r="Y11" s="3">
        <f>SUMIF('Table8-2007'!DU:DU,Z11,'Table8-2007'!DV:DV)*'Table8-2007'!DV$134</f>
        <v>7568.340695670463</v>
      </c>
      <c r="Z11" t="s">
        <v>29</v>
      </c>
      <c r="AA11">
        <f t="shared" si="1"/>
        <v>2.4948412565984766E-2</v>
      </c>
      <c r="AB11">
        <f t="shared" si="4"/>
        <v>0.36945133891986687</v>
      </c>
      <c r="AC11" s="7">
        <f t="shared" si="5"/>
        <v>2.4948412565984766E-2</v>
      </c>
      <c r="AD11">
        <f t="shared" si="6"/>
        <v>3.8441456930456055E-3</v>
      </c>
    </row>
    <row r="12" spans="1:30" x14ac:dyDescent="0.2">
      <c r="A12" t="s">
        <v>48</v>
      </c>
      <c r="B12">
        <f>((1-$A$1)*$Y12/$Y$22+$A$1*UScapFlws!C34)*B$25</f>
        <v>34.139310703034255</v>
      </c>
      <c r="C12">
        <f>((1-$A$1)*$Y12/$Y$22+$A$1*UScapFlws!D34)*C$25</f>
        <v>104.04385364816035</v>
      </c>
      <c r="D12">
        <f>((1-$A$1)*$Y12/$Y$22+$A$1*UScapFlws!E34)*D$25</f>
        <v>51.568181278296663</v>
      </c>
      <c r="E12">
        <f>((1-$A$1)*$Y12/$Y$22+$A$1*UScapFlws!F34)*E$25</f>
        <v>39.717860107583817</v>
      </c>
      <c r="F12">
        <f>((1-$A$1)*$Y12/$Y$22+$A$1*UScapFlws!G34)*F$25</f>
        <v>13.79638540040659</v>
      </c>
      <c r="G12">
        <f>((1-$A$1)*$Y12/$Y$22+$A$1*UScapFlws!H34)*G$25</f>
        <v>12.783020348156738</v>
      </c>
      <c r="H12">
        <f>((1-$A$1)*$Y12/$Y$22+$A$1*UScapFlws!I34)*H$25</f>
        <v>14.776979941016524</v>
      </c>
      <c r="I12">
        <f>((1-$A$1)*$Y12/$Y$22+$A$1*UScapFlws!J34)*I$25</f>
        <v>10.973079782198043</v>
      </c>
      <c r="J12">
        <f>((1-$A$1)*$Y12/$Y$22+$A$1*UScapFlws!K34)*J$25</f>
        <v>59.022212272084765</v>
      </c>
      <c r="K12">
        <f>((1-$A$1)*$Y12/$Y$22+$A$1*UScapFlws!L34)*K$25</f>
        <v>32.168038387463639</v>
      </c>
      <c r="L12">
        <f>((1-$A$1)*$Y12/$Y$22+$A$1*UScapFlws!M34)*L$25</f>
        <v>20.607610204334712</v>
      </c>
      <c r="M12">
        <f>((1-$A$1)*$Y12/$Y$22+$A$1*UScapFlws!N34)*M$25</f>
        <v>40.3606662974438</v>
      </c>
      <c r="N12">
        <f>((1-$A$1)*$Y12/$Y$22+$A$1*UScapFlws!O34)*N$25</f>
        <v>20.526944329528753</v>
      </c>
      <c r="O12">
        <f>((1-$A$1)*$Y12/$Y$22+$A$1*UScapFlws!P34)*O$25</f>
        <v>5.6163615333648611</v>
      </c>
      <c r="P12">
        <f>((1-$A$1)*$Y12/$Y$22+$A$1*UScapFlws!Q34)*P$25</f>
        <v>35.374506911000495</v>
      </c>
      <c r="Q12">
        <f>((1-$A$1)*$Y12/$Y$22+$A$1*UScapFlws!R34)*Q$25</f>
        <v>18.762378318148411</v>
      </c>
      <c r="R12">
        <f>((1-$A$1)*$Y12/$Y$22+$A$1*UScapFlws!S34)*R$25</f>
        <v>20.592485352808595</v>
      </c>
      <c r="S12">
        <f>((1-$A$1)*$Y12/$Y$22+$A$1*UScapFlws!T34)*S$25</f>
        <v>7.4842806968403375</v>
      </c>
      <c r="T12">
        <f>((1-$A$1)*$Y12/$Y$22+$A$1*UScapFlws!U34)*T$25</f>
        <v>4.5878716295888902</v>
      </c>
      <c r="U12">
        <f t="shared" si="2"/>
        <v>31.623642171604729</v>
      </c>
      <c r="V12" s="2">
        <f t="shared" si="0"/>
        <v>578.5256693130649</v>
      </c>
      <c r="W12">
        <f t="shared" si="3"/>
        <v>186.18583967460188</v>
      </c>
      <c r="Y12" s="3">
        <f>SUMIF('Table8-2007'!DU:DU,Z12,'Table8-2007'!DV:DV)*'Table8-2007'!DV$134</f>
        <v>764.71150898766678</v>
      </c>
      <c r="Z12" t="s">
        <v>30</v>
      </c>
      <c r="AA12">
        <f t="shared" si="1"/>
        <v>2.5208085876862033E-3</v>
      </c>
      <c r="AB12">
        <f t="shared" si="4"/>
        <v>3.7329673999024066E-2</v>
      </c>
      <c r="AC12" s="7">
        <f t="shared" si="5"/>
        <v>2.5208085876862033E-3</v>
      </c>
      <c r="AD12">
        <f t="shared" si="6"/>
        <v>3.8841571381412638E-4</v>
      </c>
    </row>
    <row r="13" spans="1:30" x14ac:dyDescent="0.2">
      <c r="A13" t="s">
        <v>47</v>
      </c>
      <c r="B13">
        <f>((1-$A$1)*$Y13/$Y$22+$A$1*UScapFlws!C35)*B$25</f>
        <v>382.60639506192507</v>
      </c>
      <c r="C13">
        <f>((1-$A$1)*$Y13/$Y$22+$A$1*UScapFlws!D35)*C$25</f>
        <v>1166.0412279248242</v>
      </c>
      <c r="D13">
        <f>((1-$A$1)*$Y13/$Y$22+$A$1*UScapFlws!E35)*D$25</f>
        <v>577.93539273291003</v>
      </c>
      <c r="E13">
        <f>((1-$A$1)*$Y13/$Y$22+$A$1*UScapFlws!F35)*E$25</f>
        <v>445.1263649557477</v>
      </c>
      <c r="F13">
        <f>((1-$A$1)*$Y13/$Y$22+$A$1*UScapFlws!G35)*F$25</f>
        <v>154.61897660591566</v>
      </c>
      <c r="G13">
        <f>((1-$A$1)*$Y13/$Y$22+$A$1*UScapFlws!H35)*G$25</f>
        <v>143.26198252669437</v>
      </c>
      <c r="H13">
        <f>((1-$A$1)*$Y13/$Y$22+$A$1*UScapFlws!I35)*H$25</f>
        <v>165.6087047074507</v>
      </c>
      <c r="I13">
        <f>((1-$A$1)*$Y13/$Y$22+$A$1*UScapFlws!J35)*I$25</f>
        <v>122.97760006679168</v>
      </c>
      <c r="J13">
        <f>((1-$A$1)*$Y13/$Y$22+$A$1*UScapFlws!K35)*J$25</f>
        <v>661.47427704200788</v>
      </c>
      <c r="K13">
        <f>((1-$A$1)*$Y13/$Y$22+$A$1*UScapFlws!L35)*K$25</f>
        <v>360.51393394264386</v>
      </c>
      <c r="L13">
        <f>((1-$A$1)*$Y13/$Y$22+$A$1*UScapFlws!M35)*L$25</f>
        <v>230.95379750655226</v>
      </c>
      <c r="M13">
        <f>((1-$A$1)*$Y13/$Y$22+$A$1*UScapFlws!N35)*M$25</f>
        <v>452.33042836420896</v>
      </c>
      <c r="N13">
        <f>((1-$A$1)*$Y13/$Y$22+$A$1*UScapFlws!O35)*N$25</f>
        <v>230.04975817686301</v>
      </c>
      <c r="O13">
        <f>((1-$A$1)*$Y13/$Y$22+$A$1*UScapFlws!P35)*O$25</f>
        <v>62.94373832961449</v>
      </c>
      <c r="P13">
        <f>((1-$A$1)*$Y13/$Y$22+$A$1*UScapFlws!Q35)*P$25</f>
        <v>396.44949729779182</v>
      </c>
      <c r="Q13">
        <f>((1-$A$1)*$Y13/$Y$22+$A$1*UScapFlws!R35)*Q$25</f>
        <v>210.27389783991052</v>
      </c>
      <c r="R13">
        <f>((1-$A$1)*$Y13/$Y$22+$A$1*UScapFlws!S35)*R$25</f>
        <v>230.78429013223553</v>
      </c>
      <c r="S13">
        <f>((1-$A$1)*$Y13/$Y$22+$A$1*UScapFlws!T35)*S$25</f>
        <v>83.877899057731341</v>
      </c>
      <c r="T13">
        <f>((1-$A$1)*$Y13/$Y$22+$A$1*UScapFlws!U35)*T$25</f>
        <v>51.417236876076466</v>
      </c>
      <c r="U13">
        <f t="shared" si="2"/>
        <v>354.41277169461353</v>
      </c>
      <c r="V13" s="2">
        <f t="shared" si="0"/>
        <v>6483.6581708425083</v>
      </c>
      <c r="W13">
        <f t="shared" si="3"/>
        <v>2086.6236447810179</v>
      </c>
      <c r="Y13" s="3">
        <f>SUMIF('Table8-2007'!DU:DU,Z13,'Table8-2007'!DV:DV)*'Table8-2007'!DV$134</f>
        <v>8570.2818156235262</v>
      </c>
      <c r="Z13" t="s">
        <v>31</v>
      </c>
      <c r="AA13">
        <f t="shared" si="1"/>
        <v>2.8251229052789269E-2</v>
      </c>
      <c r="AB13">
        <f t="shared" si="4"/>
        <v>0.41836146376365047</v>
      </c>
      <c r="AC13" s="7">
        <f t="shared" si="5"/>
        <v>2.8251229052789269E-2</v>
      </c>
      <c r="AD13">
        <f t="shared" si="6"/>
        <v>4.3530561393150509E-3</v>
      </c>
    </row>
    <row r="14" spans="1:30" x14ac:dyDescent="0.2">
      <c r="A14" s="7" t="s">
        <v>46</v>
      </c>
      <c r="B14">
        <f>((1-$A$1)*$Y14/$Y$22+$A$1*UScapFlws!C36)*B$25</f>
        <v>757.25551994996488</v>
      </c>
      <c r="C14">
        <f>((1-$A$1)*$Y14/$Y$22+$A$1*UScapFlws!D36)*C$25</f>
        <v>2307.8316717429557</v>
      </c>
      <c r="D14">
        <f>((1-$A$1)*$Y14/$Y$22+$A$1*UScapFlws!E36)*D$25</f>
        <v>1143.8511534827167</v>
      </c>
      <c r="E14">
        <f>((1-$A$1)*$Y14/$Y$22+$A$1*UScapFlws!F36)*E$25</f>
        <v>880.99519842956852</v>
      </c>
      <c r="F14">
        <f>((1-$A$1)*$Y14/$Y$22+$A$1*UScapFlws!G36)*F$25</f>
        <v>306.02225952050196</v>
      </c>
      <c r="G14">
        <f>((1-$A$1)*$Y14/$Y$22+$A$1*UScapFlws!H36)*G$25</f>
        <v>283.54446885226849</v>
      </c>
      <c r="H14">
        <f>((1-$A$1)*$Y14/$Y$22+$A$1*UScapFlws!I36)*H$25</f>
        <v>327.77315646065819</v>
      </c>
      <c r="I14">
        <f>((1-$A$1)*$Y14/$Y$22+$A$1*UScapFlws!J36)*I$25</f>
        <v>243.39756910154301</v>
      </c>
      <c r="J14">
        <f>((1-$A$1)*$Y14/$Y$22+$A$1*UScapFlws!K36)*J$25</f>
        <v>1309.1915191692001</v>
      </c>
      <c r="K14">
        <f>((1-$A$1)*$Y14/$Y$22+$A$1*UScapFlws!L36)*K$25</f>
        <v>713.53006646101323</v>
      </c>
      <c r="L14">
        <f>((1-$A$1)*$Y14/$Y$22+$A$1*UScapFlws!M36)*L$25</f>
        <v>457.10432515624035</v>
      </c>
      <c r="M14">
        <f>((1-$A$1)*$Y14/$Y$22+$A$1*UScapFlws!N36)*M$25</f>
        <v>895.25349848031362</v>
      </c>
      <c r="N14">
        <f>((1-$A$1)*$Y14/$Y$22+$A$1*UScapFlws!O36)*N$25</f>
        <v>455.31504828712724</v>
      </c>
      <c r="O14">
        <f>((1-$A$1)*$Y14/$Y$22+$A$1*UScapFlws!P36)*O$25</f>
        <v>124.57840201200042</v>
      </c>
      <c r="P14">
        <f>((1-$A$1)*$Y14/$Y$22+$A$1*UScapFlws!Q36)*P$25</f>
        <v>784.65382200825945</v>
      </c>
      <c r="Q14">
        <f>((1-$A$1)*$Y14/$Y$22+$A$1*UScapFlws!R36)*Q$25</f>
        <v>416.17461677527791</v>
      </c>
      <c r="R14">
        <f>((1-$A$1)*$Y14/$Y$22+$A$1*UScapFlws!S36)*R$25</f>
        <v>456.76883574328161</v>
      </c>
      <c r="S14">
        <f>((1-$A$1)*$Y14/$Y$22+$A$1*UScapFlws!T36)*S$25</f>
        <v>166.01134451240091</v>
      </c>
      <c r="T14">
        <f>((1-$A$1)*$Y14/$Y$22+$A$1*UScapFlws!U36)*T$25</f>
        <v>101.76512193080825</v>
      </c>
      <c r="U14">
        <f t="shared" si="2"/>
        <v>701.4546311048332</v>
      </c>
      <c r="V14" s="2">
        <f t="shared" si="0"/>
        <v>12832.472229180934</v>
      </c>
      <c r="W14">
        <f t="shared" si="3"/>
        <v>4129.8506597434134</v>
      </c>
      <c r="Y14" s="3">
        <f>SUMIF('Table8-2007'!DU:DU,Z14,'Table8-2007'!DV:DV)*'Table8-2007'!DV$134</f>
        <v>16962.322888924347</v>
      </c>
      <c r="Z14" t="s">
        <v>32</v>
      </c>
      <c r="AA14">
        <f t="shared" si="1"/>
        <v>5.591490215978475E-2</v>
      </c>
      <c r="AB14">
        <f t="shared" si="4"/>
        <v>0.82802204003437052</v>
      </c>
      <c r="AC14" s="7">
        <f t="shared" si="5"/>
        <v>5.591490215978475E-2</v>
      </c>
      <c r="AD14">
        <f t="shared" si="6"/>
        <v>8.6155794380145811E-3</v>
      </c>
    </row>
    <row r="15" spans="1:30" x14ac:dyDescent="0.2">
      <c r="A15" t="s">
        <v>45</v>
      </c>
      <c r="B15">
        <f>((1-$A$1)*$Y15/$Y$22+$A$1*UScapFlws!C37)*B$25</f>
        <v>14.625586874863131</v>
      </c>
      <c r="C15">
        <f>((1-$A$1)*$Y15/$Y$22+$A$1*UScapFlws!D37)*C$25</f>
        <v>44.573319993583468</v>
      </c>
      <c r="D15">
        <f>((1-$A$1)*$Y15/$Y$22+$A$1*UScapFlws!E37)*D$25</f>
        <v>22.092271335677108</v>
      </c>
      <c r="E15">
        <f>((1-$A$1)*$Y15/$Y$22+$A$1*UScapFlws!F37)*E$25</f>
        <v>17.015487469566825</v>
      </c>
      <c r="F15">
        <f>((1-$A$1)*$Y15/$Y$22+$A$1*UScapFlws!G37)*F$25</f>
        <v>5.910495234890786</v>
      </c>
      <c r="G15">
        <f>((1-$A$1)*$Y15/$Y$22+$A$1*UScapFlws!H37)*G$25</f>
        <v>5.4763605584014572</v>
      </c>
      <c r="H15">
        <f>((1-$A$1)*$Y15/$Y$22+$A$1*UScapFlws!I37)*H$25</f>
        <v>6.3305907302996145</v>
      </c>
      <c r="I15">
        <f>((1-$A$1)*$Y15/$Y$22+$A$1*UScapFlws!J37)*I$25</f>
        <v>4.7009657879553428</v>
      </c>
      <c r="J15">
        <f>((1-$A$1)*$Y15/$Y$22+$A$1*UScapFlws!K37)*J$25</f>
        <v>25.285645062987918</v>
      </c>
      <c r="K15">
        <f>((1-$A$1)*$Y15/$Y$22+$A$1*UScapFlws!L37)*K$25</f>
        <v>13.781076136020706</v>
      </c>
      <c r="L15">
        <f>((1-$A$1)*$Y15/$Y$22+$A$1*UScapFlws!M37)*L$25</f>
        <v>8.8284850256225429</v>
      </c>
      <c r="M15">
        <f>((1-$A$1)*$Y15/$Y$22+$A$1*UScapFlws!N37)*M$25</f>
        <v>17.290871406145875</v>
      </c>
      <c r="N15">
        <f>((1-$A$1)*$Y15/$Y$22+$A$1*UScapFlws!O37)*N$25</f>
        <v>8.7939270414243875</v>
      </c>
      <c r="O15">
        <f>((1-$A$1)*$Y15/$Y$22+$A$1*UScapFlws!P37)*O$25</f>
        <v>2.4060996497965781</v>
      </c>
      <c r="P15">
        <f>((1-$A$1)*$Y15/$Y$22+$A$1*UScapFlws!Q37)*P$25</f>
        <v>15.154756007897388</v>
      </c>
      <c r="Q15">
        <f>((1-$A$1)*$Y15/$Y$22+$A$1*UScapFlws!R37)*Q$25</f>
        <v>8.0379711370897358</v>
      </c>
      <c r="R15">
        <f>((1-$A$1)*$Y15/$Y$22+$A$1*UScapFlws!S37)*R$25</f>
        <v>8.8220054035853881</v>
      </c>
      <c r="S15">
        <f>((1-$A$1)*$Y15/$Y$22+$A$1*UScapFlws!T37)*S$25</f>
        <v>3.206332971385117</v>
      </c>
      <c r="T15">
        <f>((1-$A$1)*$Y15/$Y$22+$A$1*UScapFlws!U37)*T$25</f>
        <v>1.9654853512700952</v>
      </c>
      <c r="U15">
        <f t="shared" si="2"/>
        <v>13.547851914868414</v>
      </c>
      <c r="V15" s="2">
        <f t="shared" si="0"/>
        <v>247.84558509333186</v>
      </c>
      <c r="W15">
        <f t="shared" si="3"/>
        <v>79.763683476720132</v>
      </c>
      <c r="Y15" s="3">
        <f>SUMIF('Table8-2007'!DU:DU,Z15,'Table8-2007'!DV:DV)*'Table8-2007'!DV$134</f>
        <v>327.609268570052</v>
      </c>
      <c r="Z15" t="s">
        <v>33</v>
      </c>
      <c r="AA15">
        <f t="shared" si="1"/>
        <v>1.07993700619236E-3</v>
      </c>
      <c r="AB15">
        <f t="shared" si="4"/>
        <v>1.599236712282304E-2</v>
      </c>
      <c r="AC15" s="7">
        <f t="shared" si="5"/>
        <v>1.07993700619236E-3</v>
      </c>
      <c r="AD15">
        <f t="shared" si="6"/>
        <v>1.6640077520503597E-4</v>
      </c>
    </row>
    <row r="16" spans="1:30" x14ac:dyDescent="0.2">
      <c r="A16" s="7" t="s">
        <v>44</v>
      </c>
      <c r="B16">
        <f>((1-$A$1)*$Y16/$Y$22+$A$1*UScapFlws!C38)*B$25</f>
        <v>84.038752895413012</v>
      </c>
      <c r="C16">
        <f>((1-$A$1)*$Y16/$Y$22+$A$1*UScapFlws!D38)*C$25</f>
        <v>256.11869504580051</v>
      </c>
      <c r="D16">
        <f>((1-$A$1)*$Y16/$Y$22+$A$1*UScapFlws!E38)*D$25</f>
        <v>126.9423885388366</v>
      </c>
      <c r="E16">
        <f>((1-$A$1)*$Y16/$Y$22+$A$1*UScapFlws!F38)*E$25</f>
        <v>97.771143071706959</v>
      </c>
      <c r="F16">
        <f>((1-$A$1)*$Y16/$Y$22+$A$1*UScapFlws!G38)*F$25</f>
        <v>33.961758443224944</v>
      </c>
      <c r="G16">
        <f>((1-$A$1)*$Y16/$Y$22+$A$1*UScapFlws!H38)*G$25</f>
        <v>31.467216712149405</v>
      </c>
      <c r="H16">
        <f>((1-$A$1)*$Y16/$Y$22+$A$1*UScapFlws!I38)*H$25</f>
        <v>36.375630914340327</v>
      </c>
      <c r="I16">
        <f>((1-$A$1)*$Y16/$Y$22+$A$1*UScapFlws!J38)*I$25</f>
        <v>27.011791431273192</v>
      </c>
      <c r="J16">
        <f>((1-$A$1)*$Y16/$Y$22+$A$1*UScapFlws!K38)*J$25</f>
        <v>145.29154251592706</v>
      </c>
      <c r="K16">
        <f>((1-$A$1)*$Y16/$Y$22+$A$1*UScapFlws!L38)*K$25</f>
        <v>79.18618664242527</v>
      </c>
      <c r="L16">
        <f>((1-$A$1)*$Y16/$Y$22+$A$1*UScapFlws!M38)*L$25</f>
        <v>50.728553859558545</v>
      </c>
      <c r="M16">
        <f>((1-$A$1)*$Y16/$Y$22+$A$1*UScapFlws!N38)*M$25</f>
        <v>99.353501632463832</v>
      </c>
      <c r="N16">
        <f>((1-$A$1)*$Y16/$Y$22+$A$1*UScapFlws!O38)*N$25</f>
        <v>50.52998337350278</v>
      </c>
      <c r="O16">
        <f>((1-$A$1)*$Y16/$Y$22+$A$1*UScapFlws!P38)*O$25</f>
        <v>13.825470091632591</v>
      </c>
      <c r="P16">
        <f>((1-$A$1)*$Y16/$Y$22+$A$1*UScapFlws!Q38)*P$25</f>
        <v>87.079363463141902</v>
      </c>
      <c r="Q16">
        <f>((1-$A$1)*$Y16/$Y$22+$A$1*UScapFlws!R38)*Q$25</f>
        <v>46.186253991032935</v>
      </c>
      <c r="R16">
        <f>((1-$A$1)*$Y16/$Y$22+$A$1*UScapFlws!S38)*R$25</f>
        <v>50.691321893423087</v>
      </c>
      <c r="S16">
        <f>((1-$A$1)*$Y16/$Y$22+$A$1*UScapFlws!T38)*S$25</f>
        <v>18.423617909361383</v>
      </c>
      <c r="T16">
        <f>((1-$A$1)*$Y16/$Y$22+$A$1*UScapFlws!U38)*T$25</f>
        <v>11.293696394421596</v>
      </c>
      <c r="U16">
        <f t="shared" si="2"/>
        <v>77.846078183302254</v>
      </c>
      <c r="V16" s="2">
        <f t="shared" si="0"/>
        <v>1424.1229470029382</v>
      </c>
      <c r="W16">
        <f t="shared" si="3"/>
        <v>458.32283812479477</v>
      </c>
      <c r="Y16" s="3">
        <f>SUMIF('Table8-2007'!DU:DU,Z16,'Table8-2007'!DV:DV)*'Table8-2007'!DV$134</f>
        <v>1882.445785127733</v>
      </c>
      <c r="Z16" t="s">
        <v>34</v>
      </c>
      <c r="AA16">
        <f t="shared" si="1"/>
        <v>6.2053276892426353E-3</v>
      </c>
      <c r="AB16">
        <f t="shared" si="4"/>
        <v>9.1892284415440201E-2</v>
      </c>
      <c r="AC16" s="7">
        <f t="shared" si="5"/>
        <v>6.2053276892426353E-3</v>
      </c>
      <c r="AD16">
        <f t="shared" si="6"/>
        <v>9.5614034149259068E-4</v>
      </c>
    </row>
    <row r="17" spans="1:30" x14ac:dyDescent="0.2">
      <c r="A17" t="s">
        <v>43</v>
      </c>
      <c r="B17">
        <f>((1-$A$1)*$Y17/$Y$22+$A$1*UScapFlws!C39)*B$25</f>
        <v>60.969609862660548</v>
      </c>
      <c r="C17">
        <f>((1-$A$1)*$Y17/$Y$22+$A$1*UScapFlws!D39)*C$25</f>
        <v>185.81257309838674</v>
      </c>
      <c r="D17">
        <f>((1-$A$1)*$Y17/$Y$22+$A$1*UScapFlws!E39)*D$25</f>
        <v>92.095939523033806</v>
      </c>
      <c r="E17">
        <f>((1-$A$1)*$Y17/$Y$22+$A$1*UScapFlws!F39)*E$25</f>
        <v>70.932376356500001</v>
      </c>
      <c r="F17">
        <f>((1-$A$1)*$Y17/$Y$22+$A$1*UScapFlws!G39)*F$25</f>
        <v>24.639051523173681</v>
      </c>
      <c r="G17">
        <f>((1-$A$1)*$Y17/$Y$22+$A$1*UScapFlws!H39)*G$25</f>
        <v>22.829276498084003</v>
      </c>
      <c r="H17">
        <f>((1-$A$1)*$Y17/$Y$22+$A$1*UScapFlws!I39)*H$25</f>
        <v>26.390301485262949</v>
      </c>
      <c r="I17">
        <f>((1-$A$1)*$Y17/$Y$22+$A$1*UScapFlws!J39)*I$25</f>
        <v>19.596892249291987</v>
      </c>
      <c r="J17">
        <f>((1-$A$1)*$Y17/$Y$22+$A$1*UScapFlws!K39)*J$25</f>
        <v>105.40814039166611</v>
      </c>
      <c r="K17">
        <f>((1-$A$1)*$Y17/$Y$22+$A$1*UScapFlws!L39)*K$25</f>
        <v>57.449102226789577</v>
      </c>
      <c r="L17">
        <f>((1-$A$1)*$Y17/$Y$22+$A$1*UScapFlws!M39)*L$25</f>
        <v>36.803260771413271</v>
      </c>
      <c r="M17">
        <f>((1-$A$1)*$Y17/$Y$22+$A$1*UScapFlws!N39)*M$25</f>
        <v>72.080367976892717</v>
      </c>
      <c r="N17">
        <f>((1-$A$1)*$Y17/$Y$22+$A$1*UScapFlws!O39)*N$25</f>
        <v>36.659199077873794</v>
      </c>
      <c r="O17">
        <f>((1-$A$1)*$Y17/$Y$22+$A$1*UScapFlws!P39)*O$25</f>
        <v>10.030295412686089</v>
      </c>
      <c r="P17">
        <f>((1-$A$1)*$Y17/$Y$22+$A$1*UScapFlws!Q39)*P$25</f>
        <v>63.17555454498379</v>
      </c>
      <c r="Q17">
        <f>((1-$A$1)*$Y17/$Y$22+$A$1*UScapFlws!R39)*Q$25</f>
        <v>33.507849531697737</v>
      </c>
      <c r="R17">
        <f>((1-$A$1)*$Y17/$Y$22+$A$1*UScapFlws!S39)*R$25</f>
        <v>36.77624920387462</v>
      </c>
      <c r="S17">
        <f>((1-$A$1)*$Y17/$Y$22+$A$1*UScapFlws!T39)*S$25</f>
        <v>13.366224003709604</v>
      </c>
      <c r="T17">
        <f>((1-$A$1)*$Y17/$Y$22+$A$1*UScapFlws!U39)*T$25</f>
        <v>8.1935088200577564</v>
      </c>
      <c r="U17">
        <f t="shared" si="2"/>
        <v>56.476861598373006</v>
      </c>
      <c r="V17" s="2">
        <f t="shared" si="0"/>
        <v>1033.1926341564119</v>
      </c>
      <c r="W17">
        <f t="shared" si="3"/>
        <v>332.51046295739684</v>
      </c>
      <c r="Y17" s="3">
        <f>SUMIF('Table8-2007'!DU:DU,Z17,'Table8-2007'!DV:DV)*'Table8-2007'!DV$134</f>
        <v>1365.7030971138088</v>
      </c>
      <c r="Z17" t="s">
        <v>35</v>
      </c>
      <c r="AA17">
        <f t="shared" si="1"/>
        <v>4.5019279231086574E-3</v>
      </c>
      <c r="AB17">
        <f t="shared" si="4"/>
        <v>6.6667299753609646E-2</v>
      </c>
      <c r="AC17" s="7">
        <f t="shared" si="5"/>
        <v>4.5019279231086574E-3</v>
      </c>
      <c r="AD17">
        <f t="shared" si="6"/>
        <v>6.9367406804933865E-4</v>
      </c>
    </row>
    <row r="18" spans="1:30" x14ac:dyDescent="0.2">
      <c r="A18" t="s">
        <v>42</v>
      </c>
      <c r="B18">
        <f>((1-$A$1)*$Y18/$Y$22+$A$1*UScapFlws!C40)*B$25</f>
        <v>22.877405960201774</v>
      </c>
      <c r="C18">
        <f>((1-$A$1)*$Y18/$Y$22+$A$1*UScapFlws!D40)*C$25</f>
        <v>69.721779044625862</v>
      </c>
      <c r="D18">
        <f>((1-$A$1)*$Y18/$Y$22+$A$1*UScapFlws!E40)*D$25</f>
        <v>34.556825941656037</v>
      </c>
      <c r="E18">
        <f>((1-$A$1)*$Y18/$Y$22+$A$1*UScapFlws!F40)*E$25</f>
        <v>26.615698760166815</v>
      </c>
      <c r="F18">
        <f>((1-$A$1)*$Y18/$Y$22+$A$1*UScapFlws!G40)*F$25</f>
        <v>9.2452220940843475</v>
      </c>
      <c r="G18">
        <f>((1-$A$1)*$Y18/$Y$22+$A$1*UScapFlws!H40)*G$25</f>
        <v>8.5661467639506164</v>
      </c>
      <c r="H18">
        <f>((1-$A$1)*$Y18/$Y$22+$A$1*UScapFlws!I40)*H$25</f>
        <v>9.9023372767261915</v>
      </c>
      <c r="I18">
        <f>((1-$A$1)*$Y18/$Y$22+$A$1*UScapFlws!J40)*I$25</f>
        <v>7.3532709255525601</v>
      </c>
      <c r="J18">
        <f>((1-$A$1)*$Y18/$Y$22+$A$1*UScapFlws!K40)*J$25</f>
        <v>39.551914875002907</v>
      </c>
      <c r="K18">
        <f>((1-$A$1)*$Y18/$Y$22+$A$1*UScapFlws!L40)*K$25</f>
        <v>21.556418626459045</v>
      </c>
      <c r="L18">
        <f>((1-$A$1)*$Y18/$Y$22+$A$1*UScapFlws!M40)*L$25</f>
        <v>13.809554288167282</v>
      </c>
      <c r="M18">
        <f>((1-$A$1)*$Y18/$Y$22+$A$1*UScapFlws!N40)*M$25</f>
        <v>27.046455499430749</v>
      </c>
      <c r="N18">
        <f>((1-$A$1)*$Y18/$Y$22+$A$1*UScapFlws!O40)*N$25</f>
        <v>13.755498540494946</v>
      </c>
      <c r="O18">
        <f>((1-$A$1)*$Y18/$Y$22+$A$1*UScapFlws!P40)*O$25</f>
        <v>3.7636314316864472</v>
      </c>
      <c r="P18">
        <f>((1-$A$1)*$Y18/$Y$22+$A$1*UScapFlws!Q40)*P$25</f>
        <v>23.70513459643443</v>
      </c>
      <c r="Q18">
        <f>((1-$A$1)*$Y18/$Y$22+$A$1*UScapFlws!R40)*Q$25</f>
        <v>12.573029060162579</v>
      </c>
      <c r="R18">
        <f>((1-$A$1)*$Y18/$Y$22+$A$1*UScapFlws!S40)*R$25</f>
        <v>13.79941883547872</v>
      </c>
      <c r="S18">
        <f>((1-$A$1)*$Y18/$Y$22+$A$1*UScapFlws!T40)*S$25</f>
        <v>5.0153598387239953</v>
      </c>
      <c r="T18">
        <f>((1-$A$1)*$Y18/$Y$22+$A$1*UScapFlws!U40)*T$25</f>
        <v>3.0744206488641534</v>
      </c>
      <c r="U18">
        <f t="shared" si="2"/>
        <v>21.191608295584526</v>
      </c>
      <c r="V18" s="2">
        <f t="shared" si="0"/>
        <v>387.68113130345404</v>
      </c>
      <c r="W18">
        <f t="shared" si="3"/>
        <v>124.76669711724236</v>
      </c>
      <c r="Y18" s="3">
        <f>SUMIF('Table8-2007'!DU:DU,Z18,'Table8-2007'!DV:DV)*'Table8-2007'!DV$134</f>
        <v>512.4478284206964</v>
      </c>
      <c r="Z18" t="s">
        <v>36</v>
      </c>
      <c r="AA18">
        <f t="shared" si="1"/>
        <v>1.6892421147605239E-3</v>
      </c>
      <c r="AB18">
        <f t="shared" si="4"/>
        <v>2.501532950874016E-2</v>
      </c>
      <c r="AC18" s="7">
        <f t="shared" si="5"/>
        <v>1.6892421147605239E-3</v>
      </c>
      <c r="AD18">
        <f t="shared" si="6"/>
        <v>2.6028480901512616E-4</v>
      </c>
    </row>
    <row r="19" spans="1:30" x14ac:dyDescent="0.2">
      <c r="A19" t="s">
        <v>41</v>
      </c>
      <c r="B19">
        <f>((1-$A$1)*$Y19/$Y$22+$A$1*UScapFlws!C41)*B$25</f>
        <v>1.7930377154980284</v>
      </c>
      <c r="C19">
        <f>((1-$A$1)*$Y19/$Y$22+$A$1*UScapFlws!D41)*C$25</f>
        <v>5.464508503984761</v>
      </c>
      <c r="D19">
        <f>((1-$A$1)*$Y19/$Y$22+$A$1*UScapFlws!E41)*D$25</f>
        <v>2.7084229894368432</v>
      </c>
      <c r="E19">
        <f>((1-$A$1)*$Y19/$Y$22+$A$1*UScapFlws!F41)*E$25</f>
        <v>2.086029849028054</v>
      </c>
      <c r="F19">
        <f>((1-$A$1)*$Y19/$Y$22+$A$1*UScapFlws!G41)*F$25</f>
        <v>0.72460277759142799</v>
      </c>
      <c r="G19">
        <f>((1-$A$1)*$Y19/$Y$22+$A$1*UScapFlws!H41)*G$25</f>
        <v>0.67137962455072742</v>
      </c>
      <c r="H19">
        <f>((1-$A$1)*$Y19/$Y$22+$A$1*UScapFlws!I41)*H$25</f>
        <v>0.77610478389200643</v>
      </c>
      <c r="I19">
        <f>((1-$A$1)*$Y19/$Y$22+$A$1*UScapFlws!J41)*I$25</f>
        <v>0.57631936613474988</v>
      </c>
      <c r="J19">
        <f>((1-$A$1)*$Y19/$Y$22+$A$1*UScapFlws!K41)*J$25</f>
        <v>3.0999176748630908</v>
      </c>
      <c r="K19">
        <f>((1-$A$1)*$Y19/$Y$22+$A$1*UScapFlws!L41)*K$25</f>
        <v>1.6895041192845264</v>
      </c>
      <c r="L19">
        <f>((1-$A$1)*$Y19/$Y$22+$A$1*UScapFlws!M41)*L$25</f>
        <v>1.0823365077306639</v>
      </c>
      <c r="M19">
        <f>((1-$A$1)*$Y19/$Y$22+$A$1*UScapFlws!N41)*M$25</f>
        <v>2.1197908043150657</v>
      </c>
      <c r="N19">
        <f>((1-$A$1)*$Y19/$Y$22+$A$1*UScapFlws!O41)*N$25</f>
        <v>1.0780998388319016</v>
      </c>
      <c r="O19">
        <f>((1-$A$1)*$Y19/$Y$22+$A$1*UScapFlws!P41)*O$25</f>
        <v>0.29497807207632043</v>
      </c>
      <c r="P19">
        <f>((1-$A$1)*$Y19/$Y$22+$A$1*UScapFlws!Q41)*P$25</f>
        <v>1.8579117080103251</v>
      </c>
      <c r="Q19">
        <f>((1-$A$1)*$Y19/$Y$22+$A$1*UScapFlws!R41)*Q$25</f>
        <v>0.98542270667147791</v>
      </c>
      <c r="R19">
        <f>((1-$A$1)*$Y19/$Y$22+$A$1*UScapFlws!S41)*R$25</f>
        <v>1.0815421323121461</v>
      </c>
      <c r="S19">
        <f>((1-$A$1)*$Y19/$Y$22+$A$1*UScapFlws!T41)*S$25</f>
        <v>0.39308343626328335</v>
      </c>
      <c r="T19">
        <f>((1-$A$1)*$Y19/$Y$22+$A$1*UScapFlws!U41)*T$25</f>
        <v>0.24096054361710195</v>
      </c>
      <c r="U19">
        <f t="shared" si="2"/>
        <v>1.6609117743569914</v>
      </c>
      <c r="V19" s="2">
        <f t="shared" si="0"/>
        <v>30.384864928449488</v>
      </c>
      <c r="W19">
        <f t="shared" si="3"/>
        <v>9.7787045418746317</v>
      </c>
      <c r="Y19" s="3">
        <f>SUMIF('Table8-2007'!DU:DU,Z19,'Table8-2007'!DV:DV)*'Table8-2007'!DV$134</f>
        <v>40.16356947032412</v>
      </c>
      <c r="Z19" t="s">
        <v>37</v>
      </c>
      <c r="AA19">
        <f t="shared" si="1"/>
        <v>1.3239590308631975E-4</v>
      </c>
      <c r="AB19">
        <f t="shared" si="4"/>
        <v>1.9605994382759255E-3</v>
      </c>
      <c r="AC19" s="7">
        <f t="shared" si="5"/>
        <v>1.3239590308631975E-4</v>
      </c>
      <c r="AD19">
        <f t="shared" si="6"/>
        <v>2.0400061097276877E-5</v>
      </c>
    </row>
    <row r="20" spans="1:30" x14ac:dyDescent="0.2">
      <c r="A20" t="s">
        <v>40</v>
      </c>
      <c r="B20">
        <f>((1-$A$1)*$Y20/$Y$22+$A$1*UScapFlws!C42)*B$25</f>
        <v>3.1614038851209565</v>
      </c>
      <c r="C20">
        <f>((1-$A$1)*$Y20/$Y$22+$A$1*UScapFlws!D42)*C$25</f>
        <v>9.6347769293718049</v>
      </c>
      <c r="D20">
        <f>((1-$A$1)*$Y20/$Y$22+$A$1*UScapFlws!E42)*D$25</f>
        <v>4.7753702486834086</v>
      </c>
      <c r="E20">
        <f>((1-$A$1)*$Y20/$Y$22+$A$1*UScapFlws!F42)*E$25</f>
        <v>3.6779945074182816</v>
      </c>
      <c r="F20">
        <f>((1-$A$1)*$Y20/$Y$22+$A$1*UScapFlws!G42)*F$25</f>
        <v>1.2775872010091556</v>
      </c>
      <c r="G20">
        <f>((1-$A$1)*$Y20/$Y$22+$A$1*UScapFlws!H42)*G$25</f>
        <v>1.1837465186035865</v>
      </c>
      <c r="H20">
        <f>((1-$A$1)*$Y20/$Y$22+$A$1*UScapFlws!I42)*H$25</f>
        <v>1.3683932344812115</v>
      </c>
      <c r="I20">
        <f>((1-$A$1)*$Y20/$Y$22+$A$1*UScapFlws!J42)*I$25</f>
        <v>1.016140523660306</v>
      </c>
      <c r="J20">
        <f>((1-$A$1)*$Y20/$Y$22+$A$1*UScapFlws!K42)*J$25</f>
        <v>5.4656361637910411</v>
      </c>
      <c r="K20">
        <f>((1-$A$1)*$Y20/$Y$22+$A$1*UScapFlws!L42)*K$25</f>
        <v>2.9788580800434561</v>
      </c>
      <c r="L20">
        <f>((1-$A$1)*$Y20/$Y$22+$A$1*UScapFlws!M42)*L$25</f>
        <v>1.9083273101132554</v>
      </c>
      <c r="M20">
        <f>((1-$A$1)*$Y20/$Y$22+$A$1*UScapFlws!N42)*M$25</f>
        <v>3.7375203134218147</v>
      </c>
      <c r="N20">
        <f>((1-$A$1)*$Y20/$Y$22+$A$1*UScapFlws!O42)*N$25</f>
        <v>1.9008574050461455</v>
      </c>
      <c r="O20">
        <f>((1-$A$1)*$Y20/$Y$22+$A$1*UScapFlws!P42)*O$25</f>
        <v>0.52009214029753315</v>
      </c>
      <c r="P20">
        <f>((1-$A$1)*$Y20/$Y$22+$A$1*UScapFlws!Q42)*P$25</f>
        <v>3.275786806461078</v>
      </c>
      <c r="Q20">
        <f>((1-$A$1)*$Y20/$Y$22+$A$1*UScapFlws!R42)*Q$25</f>
        <v>1.7374532317031144</v>
      </c>
      <c r="R20">
        <f>((1-$A$1)*$Y20/$Y$22+$A$1*UScapFlws!S42)*R$25</f>
        <v>1.9069267029131725</v>
      </c>
      <c r="S20">
        <f>((1-$A$1)*$Y20/$Y$22+$A$1*UScapFlws!T42)*S$25</f>
        <v>0.69306712950779881</v>
      </c>
      <c r="T20">
        <f>((1-$A$1)*$Y20/$Y$22+$A$1*UScapFlws!U42)*T$25</f>
        <v>0.42485085069188072</v>
      </c>
      <c r="U20">
        <f t="shared" si="2"/>
        <v>2.9284453365984473</v>
      </c>
      <c r="V20" s="2">
        <f t="shared" si="0"/>
        <v>53.573234518937454</v>
      </c>
      <c r="W20">
        <f t="shared" si="3"/>
        <v>17.241374379872255</v>
      </c>
      <c r="Y20" s="3">
        <f>SUMIF('Table8-2007'!DU:DU,Z20,'Table8-2007'!DV:DV)*'Table8-2007'!DV$134</f>
        <v>70.814608898809709</v>
      </c>
      <c r="Z20" t="s">
        <v>38</v>
      </c>
      <c r="AA20">
        <f t="shared" si="1"/>
        <v>2.3343453334718722E-4</v>
      </c>
      <c r="AB20">
        <f t="shared" si="4"/>
        <v>3.4568412185406075E-3</v>
      </c>
      <c r="AC20" s="7">
        <f t="shared" si="5"/>
        <v>2.3343453334718722E-4</v>
      </c>
      <c r="AD20">
        <f t="shared" si="6"/>
        <v>3.5968475092406346E-5</v>
      </c>
    </row>
    <row r="21" spans="1:30" x14ac:dyDescent="0.2">
      <c r="A21" t="s">
        <v>39</v>
      </c>
      <c r="B21">
        <f>((1-$A$1)*$Y21/$Y$22+$A$1*UScapFlws!C43)*B$25</f>
        <v>0.22452944310611866</v>
      </c>
      <c r="C21">
        <f>((1-$A$1)*$Y21/$Y$22+$A$1*UScapFlws!D43)*C$25</f>
        <v>0.68428178651420968</v>
      </c>
      <c r="D21">
        <f>((1-$A$1)*$Y21/$Y$22+$A$1*UScapFlws!E43)*D$25</f>
        <v>0.33915667264430849</v>
      </c>
      <c r="E21">
        <f>((1-$A$1)*$Y21/$Y$22+$A$1*UScapFlws!F43)*E$25</f>
        <v>0.2612187776401097</v>
      </c>
      <c r="F21">
        <f>((1-$A$1)*$Y21/$Y$22+$A$1*UScapFlws!G43)*F$25</f>
        <v>9.0736885632414346E-2</v>
      </c>
      <c r="G21">
        <f>((1-$A$1)*$Y21/$Y$22+$A$1*UScapFlws!H43)*G$25</f>
        <v>8.407212626383577E-2</v>
      </c>
      <c r="H21">
        <f>((1-$A$1)*$Y21/$Y$22+$A$1*UScapFlws!I43)*H$25</f>
        <v>9.7186117956735402E-2</v>
      </c>
      <c r="I21">
        <f>((1-$A$1)*$Y21/$Y$22+$A$1*UScapFlws!J43)*I$25</f>
        <v>7.2168401819459091E-2</v>
      </c>
      <c r="J21">
        <f>((1-$A$1)*$Y21/$Y$22+$A$1*UScapFlws!K43)*J$25</f>
        <v>0.38818078571119119</v>
      </c>
      <c r="K21">
        <f>((1-$A$1)*$Y21/$Y$22+$A$1*UScapFlws!L43)*K$25</f>
        <v>0.21156466244385883</v>
      </c>
      <c r="L21">
        <f>((1-$A$1)*$Y21/$Y$22+$A$1*UScapFlws!M43)*L$25</f>
        <v>0.13553335283116888</v>
      </c>
      <c r="M21">
        <f>((1-$A$1)*$Y21/$Y$22+$A$1*UScapFlws!N43)*M$25</f>
        <v>0.26544642350823788</v>
      </c>
      <c r="N21">
        <f>((1-$A$1)*$Y21/$Y$22+$A$1*UScapFlws!O43)*N$25</f>
        <v>0.1350028247222273</v>
      </c>
      <c r="O21">
        <f>((1-$A$1)*$Y21/$Y$22+$A$1*UScapFlws!P43)*O$25</f>
        <v>3.6938019585057401E-2</v>
      </c>
      <c r="P21">
        <f>((1-$A$1)*$Y21/$Y$22+$A$1*UScapFlws!Q43)*P$25</f>
        <v>0.23265315477428658</v>
      </c>
      <c r="Q21">
        <f>((1-$A$1)*$Y21/$Y$22+$A$1*UScapFlws!R43)*Q$25</f>
        <v>0.12339752233913026</v>
      </c>
      <c r="R21">
        <f>((1-$A$1)*$Y21/$Y$22+$A$1*UScapFlws!S43)*R$25</f>
        <v>0.13543387881074234</v>
      </c>
      <c r="S21">
        <f>((1-$A$1)*$Y21/$Y$22+$A$1*UScapFlws!T43)*S$25</f>
        <v>4.9223061107735826E-2</v>
      </c>
      <c r="T21">
        <f>((1-$A$1)*$Y21/$Y$22+$A$1*UScapFlws!U43)*T$25</f>
        <v>3.0173786196052276E-2</v>
      </c>
      <c r="U21">
        <f t="shared" si="2"/>
        <v>0.20798424512849062</v>
      </c>
      <c r="V21" s="2">
        <f t="shared" si="0"/>
        <v>3.8048819287353708</v>
      </c>
      <c r="W21">
        <f t="shared" si="3"/>
        <v>1.2245180712646291</v>
      </c>
      <c r="Y21" s="3">
        <f>SUMIF('Table8-2007'!DU:DU,Z21,'Table8-2007'!DV:DV)</f>
        <v>5.0293999999999999</v>
      </c>
      <c r="Z21" t="s">
        <v>815</v>
      </c>
      <c r="AA21">
        <f t="shared" si="1"/>
        <v>1.6579003404424327E-5</v>
      </c>
      <c r="AB21">
        <f t="shared" si="4"/>
        <v>2.4551201362096853E-4</v>
      </c>
      <c r="AC21" s="7">
        <f t="shared" si="5"/>
        <v>1.6579003404424327E-5</v>
      </c>
      <c r="AD21">
        <f t="shared" si="6"/>
        <v>2.5545554998156479E-6</v>
      </c>
    </row>
    <row r="22" spans="1:30" x14ac:dyDescent="0.2">
      <c r="A22" t="s">
        <v>61</v>
      </c>
      <c r="B22" s="2">
        <f>SUM(B2:B21)</f>
        <v>13543.000000000002</v>
      </c>
      <c r="C22" s="2">
        <f t="shared" ref="C22:U22" si="7">SUM(C2:C21)</f>
        <v>41274.000000000007</v>
      </c>
      <c r="D22" s="2">
        <f t="shared" si="7"/>
        <v>20457</v>
      </c>
      <c r="E22" s="2">
        <f t="shared" si="7"/>
        <v>15756</v>
      </c>
      <c r="F22" s="2">
        <f t="shared" si="7"/>
        <v>5473.0000000000009</v>
      </c>
      <c r="G22" s="2">
        <f t="shared" si="7"/>
        <v>5071</v>
      </c>
      <c r="H22" s="2">
        <f t="shared" si="7"/>
        <v>5862</v>
      </c>
      <c r="I22" s="2">
        <f t="shared" si="7"/>
        <v>4353.0000000000009</v>
      </c>
      <c r="J22" s="2">
        <f t="shared" si="7"/>
        <v>23413.999999999993</v>
      </c>
      <c r="K22" s="2">
        <f t="shared" si="7"/>
        <v>12761.000000000002</v>
      </c>
      <c r="L22" s="2">
        <f t="shared" si="7"/>
        <v>8174.9999999999991</v>
      </c>
      <c r="M22" s="2">
        <f t="shared" si="7"/>
        <v>16010.999999999998</v>
      </c>
      <c r="N22" s="2">
        <f t="shared" si="7"/>
        <v>8142.9999999999982</v>
      </c>
      <c r="O22" s="2">
        <f t="shared" si="7"/>
        <v>2228</v>
      </c>
      <c r="P22" s="2">
        <f t="shared" si="7"/>
        <v>14033.000000000002</v>
      </c>
      <c r="Q22" s="2">
        <f t="shared" si="7"/>
        <v>7443</v>
      </c>
      <c r="R22" s="2">
        <f t="shared" si="7"/>
        <v>8169.0000000000018</v>
      </c>
      <c r="S22" s="2">
        <f t="shared" si="7"/>
        <v>2969</v>
      </c>
      <c r="T22" s="2">
        <f t="shared" si="7"/>
        <v>1819.9999999999998</v>
      </c>
      <c r="U22" s="6">
        <f t="shared" si="7"/>
        <v>81417.000000000015</v>
      </c>
      <c r="V22" s="2">
        <f t="shared" si="0"/>
        <v>298372</v>
      </c>
      <c r="W22" s="2">
        <f>SUM(W2:W21)</f>
        <v>4987.6095805034211</v>
      </c>
      <c r="Y22">
        <f>SUM(Y2:Y21)</f>
        <v>303359.60958050337</v>
      </c>
      <c r="AC22">
        <f>SUM(AC2:AC21)</f>
        <v>6.4899758120818936</v>
      </c>
      <c r="AD22">
        <f>SUM(AD2:AD21)</f>
        <v>0.99999999999999978</v>
      </c>
    </row>
    <row r="24" spans="1:30" x14ac:dyDescent="0.2">
      <c r="A24" s="7" t="s">
        <v>63</v>
      </c>
      <c r="B24" s="7">
        <f t="shared" ref="B24:V24" si="8">B22/$V22</f>
        <v>4.538964782218171E-2</v>
      </c>
      <c r="C24" s="7">
        <f t="shared" si="8"/>
        <v>0.13833067446007</v>
      </c>
      <c r="D24" s="7">
        <f t="shared" si="8"/>
        <v>6.856206346440015E-2</v>
      </c>
      <c r="E24" s="7">
        <f t="shared" si="8"/>
        <v>5.2806563618570106E-2</v>
      </c>
      <c r="F24" s="7">
        <f t="shared" si="8"/>
        <v>1.8342873996219488E-2</v>
      </c>
      <c r="G24" s="7">
        <f t="shared" si="8"/>
        <v>1.6995562586301662E-2</v>
      </c>
      <c r="H24" s="7">
        <f t="shared" si="8"/>
        <v>1.9646615634174788E-2</v>
      </c>
      <c r="I24" s="7">
        <f t="shared" si="8"/>
        <v>1.4589170565602674E-2</v>
      </c>
      <c r="J24" s="7">
        <f t="shared" si="8"/>
        <v>7.8472510825412553E-2</v>
      </c>
      <c r="K24" s="7">
        <f t="shared" si="8"/>
        <v>4.2768758462590331E-2</v>
      </c>
      <c r="L24" s="7">
        <f t="shared" si="8"/>
        <v>2.7398683522582543E-2</v>
      </c>
      <c r="M24" s="7">
        <f t="shared" si="8"/>
        <v>5.3661201453219468E-2</v>
      </c>
      <c r="N24" s="7">
        <f t="shared" si="8"/>
        <v>2.7291434853136346E-2</v>
      </c>
      <c r="O24" s="7">
        <f t="shared" si="8"/>
        <v>7.4671886101913051E-3</v>
      </c>
      <c r="P24" s="7">
        <f t="shared" si="8"/>
        <v>4.7031893073076571E-2</v>
      </c>
      <c r="Q24" s="7">
        <f t="shared" si="8"/>
        <v>2.4945370209000846E-2</v>
      </c>
      <c r="R24" s="7">
        <f t="shared" si="8"/>
        <v>2.7378574397061393E-2</v>
      </c>
      <c r="S24" s="7">
        <f t="shared" si="8"/>
        <v>9.9506656120547498E-3</v>
      </c>
      <c r="T24" s="7">
        <f t="shared" si="8"/>
        <v>6.0997680747523217E-3</v>
      </c>
      <c r="U24" s="7">
        <f t="shared" si="8"/>
        <v>0.27287077875940108</v>
      </c>
      <c r="V24" s="7">
        <f t="shared" si="8"/>
        <v>1</v>
      </c>
    </row>
    <row r="25" spans="1:30" x14ac:dyDescent="0.2">
      <c r="A25" t="s">
        <v>944</v>
      </c>
      <c r="B25" s="8">
        <f>Data1!DP58</f>
        <v>13543</v>
      </c>
      <c r="C25" s="8">
        <f>Data1!DW58</f>
        <v>41274</v>
      </c>
      <c r="D25" s="8">
        <f>Data1!EC58</f>
        <v>20457</v>
      </c>
      <c r="E25" s="8">
        <f>Data1!EI58</f>
        <v>15756</v>
      </c>
      <c r="F25" s="8">
        <f>Data1!EO58</f>
        <v>5473</v>
      </c>
      <c r="G25" s="8">
        <f>Data1!EU58</f>
        <v>5071</v>
      </c>
      <c r="H25" s="8">
        <f>Data1!FA58</f>
        <v>5862</v>
      </c>
      <c r="I25" s="8">
        <f>Data1!FG58</f>
        <v>4353</v>
      </c>
      <c r="J25" s="8">
        <f>Data1!FM58</f>
        <v>23414</v>
      </c>
      <c r="K25" s="8">
        <f>Data1!FT58</f>
        <v>12761</v>
      </c>
      <c r="L25" s="8">
        <f>Data1!FZ58</f>
        <v>8175</v>
      </c>
      <c r="M25" s="8">
        <f>Data1!GF58</f>
        <v>16011</v>
      </c>
      <c r="N25" s="8">
        <f>Data1!GL58</f>
        <v>8143</v>
      </c>
      <c r="O25" s="8">
        <f>Data1!GR58</f>
        <v>2228</v>
      </c>
      <c r="P25" s="8">
        <f>Data1!GY58</f>
        <v>14033</v>
      </c>
      <c r="Q25" s="8">
        <f>Data1!HE58</f>
        <v>7443</v>
      </c>
      <c r="R25" s="9">
        <f>Data1!HK58</f>
        <v>8169</v>
      </c>
      <c r="S25" s="8">
        <f>Data1!HR58</f>
        <v>2969</v>
      </c>
      <c r="T25" s="8">
        <f>Data1!HX58</f>
        <v>1820</v>
      </c>
      <c r="U25" s="8">
        <f>Data1!HZ58 + Data1!IA58</f>
        <v>81417</v>
      </c>
      <c r="V25" s="8">
        <f>SUM(B25:U25)</f>
        <v>298372</v>
      </c>
      <c r="X25">
        <f>Data1!IA58</f>
        <v>19898</v>
      </c>
    </row>
    <row r="26" spans="1:30" x14ac:dyDescent="0.2">
      <c r="P26">
        <f>P25/V26</f>
        <v>4.7031735445231301E-2</v>
      </c>
      <c r="V26" s="10">
        <f>Data1!IL58</f>
        <v>298373</v>
      </c>
      <c r="Y26">
        <f>SUM(Y2:Y21)</f>
        <v>303359.60958050337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057E-F746-464C-8387-1F44168519CD}">
  <dimension ref="A1:V23"/>
  <sheetViews>
    <sheetView topLeftCell="E1" zoomScale="200" workbookViewId="0">
      <selection activeCell="W17" sqref="W17"/>
    </sheetView>
  </sheetViews>
  <sheetFormatPr baseColWidth="10" defaultRowHeight="16" x14ac:dyDescent="0.2"/>
  <sheetData>
    <row r="1" spans="1:22" x14ac:dyDescent="0.2">
      <c r="A1" t="s">
        <v>951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952</v>
      </c>
    </row>
    <row r="2" spans="1:22" x14ac:dyDescent="0.2">
      <c r="A2" t="s">
        <v>58</v>
      </c>
      <c r="B2">
        <v>168.76420376459399</v>
      </c>
      <c r="C2">
        <v>520.07991569906596</v>
      </c>
      <c r="D2">
        <v>258.33128493292497</v>
      </c>
      <c r="E2">
        <v>197.914389755012</v>
      </c>
      <c r="F2">
        <v>44.9081826119887</v>
      </c>
      <c r="G2">
        <v>37.371520332968601</v>
      </c>
      <c r="H2">
        <v>52.187161522912</v>
      </c>
      <c r="I2">
        <v>22.855775991370599</v>
      </c>
      <c r="J2">
        <v>296.33442443001002</v>
      </c>
      <c r="K2">
        <v>158.19119440519299</v>
      </c>
      <c r="L2">
        <v>93.249078373593804</v>
      </c>
      <c r="M2">
        <v>201.19163052294601</v>
      </c>
      <c r="N2">
        <v>92.721690469205797</v>
      </c>
      <c r="O2">
        <v>1.0002741327307E-4</v>
      </c>
      <c r="P2">
        <v>175.23319034090201</v>
      </c>
      <c r="Q2">
        <v>80.540534025393399</v>
      </c>
      <c r="R2">
        <v>93.150193205289398</v>
      </c>
      <c r="S2">
        <v>1.00112852445896E-4</v>
      </c>
      <c r="T2">
        <v>1.0001705620812199E-4</v>
      </c>
      <c r="U2" s="1">
        <v>9.9991522665142502E-5</v>
      </c>
      <c r="V2">
        <f t="shared" ref="V2:V12" si="0">SUM(B2:U2)</f>
        <v>2493.0247705322154</v>
      </c>
    </row>
    <row r="3" spans="1:22" x14ac:dyDescent="0.2">
      <c r="A3" t="s">
        <v>57</v>
      </c>
      <c r="B3">
        <v>144.89133939306001</v>
      </c>
      <c r="C3">
        <v>919.54866593564702</v>
      </c>
      <c r="D3">
        <v>340.00758656940798</v>
      </c>
      <c r="E3">
        <v>208.918195692186</v>
      </c>
      <c r="F3">
        <v>1.00000185519126E-4</v>
      </c>
      <c r="G3" s="1">
        <v>9.9998983182851201E-5</v>
      </c>
      <c r="H3">
        <v>1.0000169913049701E-4</v>
      </c>
      <c r="I3" s="1">
        <v>9.9997363628001596E-5</v>
      </c>
      <c r="J3">
        <v>423.15230606640802</v>
      </c>
      <c r="K3">
        <v>122.380313204568</v>
      </c>
      <c r="L3">
        <v>1.00072769917832E-4</v>
      </c>
      <c r="M3">
        <v>214.995269060065</v>
      </c>
      <c r="N3">
        <v>1.00066581561361E-4</v>
      </c>
      <c r="O3" s="1">
        <v>9.9994636821551199E-5</v>
      </c>
      <c r="P3">
        <v>158.840668878966</v>
      </c>
      <c r="Q3">
        <v>1.00018543834452E-4</v>
      </c>
      <c r="R3">
        <v>1.00071534550303E-4</v>
      </c>
      <c r="S3" s="1">
        <v>9.9995370236140107E-5</v>
      </c>
      <c r="T3" s="1">
        <v>9.9994312415477703E-5</v>
      </c>
      <c r="U3">
        <v>467.007925119574</v>
      </c>
      <c r="V3">
        <f t="shared" si="0"/>
        <v>2999.7433701318628</v>
      </c>
    </row>
    <row r="4" spans="1:22" x14ac:dyDescent="0.2">
      <c r="A4" t="s">
        <v>56</v>
      </c>
      <c r="B4">
        <v>3629.6421734857199</v>
      </c>
      <c r="C4">
        <v>9307.4049100341799</v>
      </c>
      <c r="D4">
        <v>5229.8291955660998</v>
      </c>
      <c r="E4">
        <v>3738.1099864870398</v>
      </c>
      <c r="F4">
        <v>1520.56629879651</v>
      </c>
      <c r="G4">
        <v>1332.3029429129101</v>
      </c>
      <c r="H4">
        <v>1393.61778584072</v>
      </c>
      <c r="I4">
        <v>1183.13487698373</v>
      </c>
      <c r="J4">
        <v>5804.6412886636799</v>
      </c>
      <c r="K4">
        <v>3048.14078749596</v>
      </c>
      <c r="L4">
        <v>1787.4331512200199</v>
      </c>
      <c r="M4">
        <v>3815.3587201550499</v>
      </c>
      <c r="N4">
        <v>2087.0870882754898</v>
      </c>
      <c r="O4">
        <v>541.57713571387603</v>
      </c>
      <c r="P4">
        <v>3110.0525849722999</v>
      </c>
      <c r="Q4">
        <v>1855.8064514800401</v>
      </c>
      <c r="R4">
        <v>1874.7087479816801</v>
      </c>
      <c r="S4">
        <v>694.70124318246997</v>
      </c>
      <c r="T4">
        <v>441.69859638681601</v>
      </c>
      <c r="U4">
        <v>15695.231050016901</v>
      </c>
      <c r="V4">
        <f t="shared" si="0"/>
        <v>68091.045015651194</v>
      </c>
    </row>
    <row r="5" spans="1:22" x14ac:dyDescent="0.2">
      <c r="A5" t="s">
        <v>55</v>
      </c>
      <c r="B5">
        <v>295.40320491354402</v>
      </c>
      <c r="C5">
        <v>817.68668655993099</v>
      </c>
      <c r="D5">
        <v>427.59663059292302</v>
      </c>
      <c r="E5">
        <v>338.19702701442498</v>
      </c>
      <c r="F5">
        <v>121.793842728954</v>
      </c>
      <c r="G5">
        <v>111.77876123602699</v>
      </c>
      <c r="H5">
        <v>131.47109298248</v>
      </c>
      <c r="I5">
        <v>92.836387518644699</v>
      </c>
      <c r="J5">
        <v>483.83033139024201</v>
      </c>
      <c r="K5">
        <v>280.00899202392401</v>
      </c>
      <c r="L5">
        <v>186.79316814959799</v>
      </c>
      <c r="M5">
        <v>343.04639938240098</v>
      </c>
      <c r="N5">
        <v>186.06849320516801</v>
      </c>
      <c r="O5">
        <v>29.066827442339399</v>
      </c>
      <c r="P5">
        <v>304.89315019997002</v>
      </c>
      <c r="Q5">
        <v>169.57168141020301</v>
      </c>
      <c r="R5">
        <v>186.65729171128601</v>
      </c>
      <c r="S5">
        <v>52.9779855551987</v>
      </c>
      <c r="T5">
        <v>15.904734774470899</v>
      </c>
      <c r="U5">
        <v>1.00002610544822E-4</v>
      </c>
      <c r="V5">
        <f t="shared" si="0"/>
        <v>4575.5827887943406</v>
      </c>
    </row>
    <row r="6" spans="1:22" x14ac:dyDescent="0.2">
      <c r="A6" t="s">
        <v>54</v>
      </c>
      <c r="B6">
        <v>6797.0370738305801</v>
      </c>
      <c r="C6">
        <v>21881.571888379101</v>
      </c>
      <c r="D6">
        <v>10144.104856911001</v>
      </c>
      <c r="E6">
        <v>8411.5099668318799</v>
      </c>
      <c r="F6">
        <v>2883.3750511411799</v>
      </c>
      <c r="G6">
        <v>2749.4312592575002</v>
      </c>
      <c r="H6">
        <v>3355.7840451852799</v>
      </c>
      <c r="I6">
        <v>2402.6737653282698</v>
      </c>
      <c r="J6">
        <v>11685.828789008499</v>
      </c>
      <c r="K6">
        <v>6588.4476818407702</v>
      </c>
      <c r="L6">
        <v>4758.4159805646505</v>
      </c>
      <c r="M6">
        <v>7961.7280184998999</v>
      </c>
      <c r="N6">
        <v>4242.2198586202303</v>
      </c>
      <c r="O6">
        <v>1419.3531911576799</v>
      </c>
      <c r="P6">
        <v>7698.1337933170998</v>
      </c>
      <c r="Q6">
        <v>4029.4692568247301</v>
      </c>
      <c r="R6">
        <v>4623.7437873263398</v>
      </c>
      <c r="S6">
        <v>1851.1188533265199</v>
      </c>
      <c r="T6">
        <v>1210.70802563031</v>
      </c>
      <c r="U6">
        <v>40526.4257693619</v>
      </c>
      <c r="V6">
        <f t="shared" si="0"/>
        <v>155221.08091234343</v>
      </c>
    </row>
    <row r="7" spans="1:22" x14ac:dyDescent="0.2">
      <c r="A7" t="s">
        <v>53</v>
      </c>
      <c r="B7">
        <v>1310.66073324577</v>
      </c>
      <c r="C7">
        <v>3618.4615927938999</v>
      </c>
      <c r="D7">
        <v>1889.1199043260001</v>
      </c>
      <c r="E7">
        <v>1413.78314524704</v>
      </c>
      <c r="F7">
        <v>540.76116185729597</v>
      </c>
      <c r="G7">
        <v>500.03101517375899</v>
      </c>
      <c r="H7">
        <v>555.41120610140001</v>
      </c>
      <c r="I7">
        <v>426.85077064483397</v>
      </c>
      <c r="J7">
        <v>2124.8136474235398</v>
      </c>
      <c r="K7">
        <v>1202.4926062560301</v>
      </c>
      <c r="L7">
        <v>741.21697688039205</v>
      </c>
      <c r="M7">
        <v>1484.3709979150201</v>
      </c>
      <c r="N7">
        <v>795.32502653584504</v>
      </c>
      <c r="O7">
        <v>213.943614276364</v>
      </c>
      <c r="P7">
        <v>1288.97203873232</v>
      </c>
      <c r="Q7">
        <v>738.99161884043497</v>
      </c>
      <c r="R7">
        <v>774.80588204201501</v>
      </c>
      <c r="S7">
        <v>287.69346284413501</v>
      </c>
      <c r="T7">
        <v>173.48254105000399</v>
      </c>
      <c r="U7">
        <v>5596.9376537766302</v>
      </c>
      <c r="V7">
        <f t="shared" si="0"/>
        <v>25678.125595962731</v>
      </c>
    </row>
    <row r="8" spans="1:22" x14ac:dyDescent="0.2">
      <c r="A8" t="s">
        <v>52</v>
      </c>
      <c r="B8">
        <v>324.05595792990101</v>
      </c>
      <c r="C8">
        <v>830.04269297658004</v>
      </c>
      <c r="D8">
        <v>438.42126170953202</v>
      </c>
      <c r="E8">
        <v>332.14029053114899</v>
      </c>
      <c r="F8">
        <v>118.886654725832</v>
      </c>
      <c r="G8">
        <v>105.59755895324</v>
      </c>
      <c r="H8">
        <v>121.364522139808</v>
      </c>
      <c r="I8">
        <v>75.519867047883494</v>
      </c>
      <c r="J8">
        <v>500.19837170684099</v>
      </c>
      <c r="K8">
        <v>306.19694994027498</v>
      </c>
      <c r="L8">
        <v>186.04987986628899</v>
      </c>
      <c r="M8">
        <v>371.30239869883798</v>
      </c>
      <c r="N8">
        <v>212.80704392113401</v>
      </c>
      <c r="O8">
        <v>10.8480628191317</v>
      </c>
      <c r="P8">
        <v>312.16027001655902</v>
      </c>
      <c r="Q8">
        <v>158.06109152731801</v>
      </c>
      <c r="R8">
        <v>190.55574252784101</v>
      </c>
      <c r="S8">
        <v>37.573897769919697</v>
      </c>
      <c r="T8">
        <v>1.0167997268423899E-4</v>
      </c>
      <c r="U8">
        <v>1.0000142320706901E-4</v>
      </c>
      <c r="V8">
        <f t="shared" si="0"/>
        <v>4631.7827164894679</v>
      </c>
    </row>
    <row r="9" spans="1:22" x14ac:dyDescent="0.2">
      <c r="A9" t="s">
        <v>51</v>
      </c>
      <c r="B9" s="1">
        <v>9.9998157018073403E-5</v>
      </c>
      <c r="C9">
        <v>21.145244348821301</v>
      </c>
      <c r="D9">
        <v>1.00001755974424E-4</v>
      </c>
      <c r="E9" s="1">
        <v>9.9999081168838404E-5</v>
      </c>
      <c r="F9" s="1">
        <v>9.9995406569670299E-5</v>
      </c>
      <c r="G9" s="1">
        <v>9.9995280375250503E-5</v>
      </c>
      <c r="H9" s="1">
        <v>9.9995534150540999E-5</v>
      </c>
      <c r="I9" s="1">
        <v>9.9995043141615694E-5</v>
      </c>
      <c r="J9">
        <v>1.00004429337424E-4</v>
      </c>
      <c r="K9" s="1">
        <v>9.9997857678201597E-5</v>
      </c>
      <c r="L9" s="1">
        <v>9.9996350208404603E-5</v>
      </c>
      <c r="M9" s="1">
        <v>9.9999194648671397E-5</v>
      </c>
      <c r="N9" s="1">
        <v>9.9996338851072306E-5</v>
      </c>
      <c r="O9" s="1">
        <v>9.9994309190119395E-5</v>
      </c>
      <c r="P9" s="1">
        <v>9.9998346031997598E-5</v>
      </c>
      <c r="Q9" s="1">
        <v>9.9996077227365801E-5</v>
      </c>
      <c r="R9" s="1">
        <v>9.9996348075804897E-5</v>
      </c>
      <c r="S9" s="1">
        <v>9.9994572970576399E-5</v>
      </c>
      <c r="T9" s="1">
        <v>9.9994176601197904E-5</v>
      </c>
      <c r="U9" s="1">
        <v>9.9990674948553397E-5</v>
      </c>
      <c r="V9">
        <f t="shared" si="0"/>
        <v>21.147144287755463</v>
      </c>
    </row>
    <row r="10" spans="1:22" x14ac:dyDescent="0.2">
      <c r="A10" t="s">
        <v>50</v>
      </c>
      <c r="B10">
        <v>180.39742774468499</v>
      </c>
      <c r="C10">
        <v>535.40649178949798</v>
      </c>
      <c r="D10">
        <v>260.18729072338499</v>
      </c>
      <c r="E10">
        <v>194.437406945595</v>
      </c>
      <c r="F10">
        <v>42.9404333135397</v>
      </c>
      <c r="G10">
        <v>30.624820619591802</v>
      </c>
      <c r="H10">
        <v>45.072491046548599</v>
      </c>
      <c r="I10">
        <v>13.342438714321901</v>
      </c>
      <c r="J10">
        <v>291.66448392055503</v>
      </c>
      <c r="K10">
        <v>152.88647785590999</v>
      </c>
      <c r="L10">
        <v>81.921871815625906</v>
      </c>
      <c r="M10">
        <v>193.867540213631</v>
      </c>
      <c r="N10">
        <v>87.624127270347898</v>
      </c>
      <c r="O10">
        <v>1.0001644340983799E-4</v>
      </c>
      <c r="P10">
        <v>164.183067231791</v>
      </c>
      <c r="Q10">
        <v>70.122436197802102</v>
      </c>
      <c r="R10">
        <v>86.702620606609301</v>
      </c>
      <c r="S10">
        <v>1.00043235995415E-4</v>
      </c>
      <c r="T10">
        <v>1.0001076123524599E-4</v>
      </c>
      <c r="U10" s="1">
        <v>9.9991460738574597E-5</v>
      </c>
      <c r="V10">
        <f t="shared" si="0"/>
        <v>2431.3818260713392</v>
      </c>
    </row>
    <row r="11" spans="1:22" x14ac:dyDescent="0.2">
      <c r="A11" t="s">
        <v>49</v>
      </c>
      <c r="B11">
        <v>398.54140437786401</v>
      </c>
      <c r="C11">
        <v>1225.7628961247301</v>
      </c>
      <c r="D11">
        <v>640.23460335734705</v>
      </c>
      <c r="E11">
        <v>506.26802127863499</v>
      </c>
      <c r="F11">
        <v>167.205160091865</v>
      </c>
      <c r="G11">
        <v>159.61162180846901</v>
      </c>
      <c r="H11">
        <v>169.999219035918</v>
      </c>
      <c r="I11">
        <v>118.414614981455</v>
      </c>
      <c r="J11">
        <v>903.37270165447501</v>
      </c>
      <c r="K11">
        <v>471.40776578764701</v>
      </c>
      <c r="L11">
        <v>238.03571911363099</v>
      </c>
      <c r="M11">
        <v>571.886765946418</v>
      </c>
      <c r="N11">
        <v>266.510328568712</v>
      </c>
      <c r="O11">
        <v>31.894308004397502</v>
      </c>
      <c r="P11">
        <v>483.48187676394099</v>
      </c>
      <c r="Q11">
        <v>229.995092173822</v>
      </c>
      <c r="R11">
        <v>237.222714775329</v>
      </c>
      <c r="S11">
        <v>58.579804778552102</v>
      </c>
      <c r="T11">
        <v>11.886691741818399</v>
      </c>
      <c r="U11">
        <v>700.98080450820498</v>
      </c>
      <c r="V11">
        <f t="shared" si="0"/>
        <v>7591.2921148732294</v>
      </c>
    </row>
    <row r="12" spans="1:22" x14ac:dyDescent="0.2">
      <c r="A12" t="s">
        <v>48</v>
      </c>
      <c r="B12">
        <v>48.728879977572497</v>
      </c>
      <c r="C12">
        <v>258.59077215887902</v>
      </c>
      <c r="D12">
        <v>103.028148566786</v>
      </c>
      <c r="E12">
        <v>66.590713443171197</v>
      </c>
      <c r="F12">
        <v>1.00020638488263E-4</v>
      </c>
      <c r="G12">
        <v>1.00016377641939E-4</v>
      </c>
      <c r="H12">
        <v>1.00026297131527E-4</v>
      </c>
      <c r="I12">
        <v>1.00010686352183E-4</v>
      </c>
      <c r="J12">
        <v>125.94784555255001</v>
      </c>
      <c r="K12">
        <v>42.1447959110955</v>
      </c>
      <c r="L12">
        <v>0.59553498734506005</v>
      </c>
      <c r="M12">
        <v>68.5672176807402</v>
      </c>
      <c r="N12">
        <v>0.231382628762801</v>
      </c>
      <c r="O12">
        <v>1.0000154504085301E-4</v>
      </c>
      <c r="P12">
        <v>52.698412052499997</v>
      </c>
      <c r="Q12">
        <v>1.00114184313724E-4</v>
      </c>
      <c r="R12">
        <v>0.52725561501054996</v>
      </c>
      <c r="S12">
        <v>1.0000395457817001E-4</v>
      </c>
      <c r="T12">
        <v>1.0000054309073701E-4</v>
      </c>
      <c r="U12" s="1">
        <v>9.9990870195380797E-5</v>
      </c>
      <c r="V12">
        <f t="shared" si="0"/>
        <v>767.65185875950976</v>
      </c>
    </row>
    <row r="13" spans="1:22" x14ac:dyDescent="0.2">
      <c r="A13" t="s">
        <v>47</v>
      </c>
      <c r="B13">
        <v>478.19092211036502</v>
      </c>
      <c r="C13">
        <v>1330.2300750576001</v>
      </c>
      <c r="D13">
        <v>692.60030509015996</v>
      </c>
      <c r="E13">
        <v>547.30003401141698</v>
      </c>
      <c r="F13">
        <v>208.61934172356601</v>
      </c>
      <c r="G13">
        <v>193.82398624025399</v>
      </c>
      <c r="H13">
        <v>222.922280067401</v>
      </c>
      <c r="I13">
        <v>166.343710111859</v>
      </c>
      <c r="J13">
        <v>783.99636998758695</v>
      </c>
      <c r="K13">
        <v>453.49776802066998</v>
      </c>
      <c r="L13">
        <v>317.80963364547</v>
      </c>
      <c r="M13">
        <v>555.18166967940897</v>
      </c>
      <c r="N13">
        <v>304.64357370115999</v>
      </c>
      <c r="O13">
        <v>78.227993678009796</v>
      </c>
      <c r="P13">
        <v>493.50756959683298</v>
      </c>
      <c r="Q13">
        <v>279.82290160595301</v>
      </c>
      <c r="R13">
        <v>305.54154410728501</v>
      </c>
      <c r="S13">
        <v>110.027847163182</v>
      </c>
      <c r="T13">
        <v>59.291574214763301</v>
      </c>
      <c r="U13">
        <v>1014.94945704068</v>
      </c>
      <c r="V13">
        <f t="shared" ref="V13:V21" si="1">SUM(B13:U13)</f>
        <v>8596.5285568536219</v>
      </c>
    </row>
    <row r="14" spans="1:22" x14ac:dyDescent="0.2">
      <c r="A14" t="s">
        <v>46</v>
      </c>
      <c r="B14">
        <v>786.74640805053298</v>
      </c>
      <c r="C14">
        <v>2427.1330307982698</v>
      </c>
      <c r="D14">
        <v>1390.8227683304201</v>
      </c>
      <c r="E14">
        <v>950.78385585163198</v>
      </c>
      <c r="F14">
        <v>325.44662566279698</v>
      </c>
      <c r="G14">
        <v>321.98891757913799</v>
      </c>
      <c r="H14">
        <v>345.03658320677101</v>
      </c>
      <c r="I14">
        <v>256.463767750682</v>
      </c>
      <c r="J14">
        <v>1492.6158334279701</v>
      </c>
      <c r="K14">
        <v>921.37906826052699</v>
      </c>
      <c r="L14">
        <v>477.84692148539398</v>
      </c>
      <c r="M14">
        <v>1400.8091399192899</v>
      </c>
      <c r="N14">
        <v>544.78141554067599</v>
      </c>
      <c r="O14">
        <v>111.09101648509601</v>
      </c>
      <c r="P14">
        <v>857.01671563696095</v>
      </c>
      <c r="Q14">
        <v>457.414054645531</v>
      </c>
      <c r="R14">
        <v>482.98741104705499</v>
      </c>
      <c r="S14">
        <v>153.17532145153899</v>
      </c>
      <c r="T14">
        <v>77.122628001727193</v>
      </c>
      <c r="U14">
        <v>3234.1921577809999</v>
      </c>
      <c r="V14">
        <f t="shared" si="1"/>
        <v>17014.853640913007</v>
      </c>
    </row>
    <row r="15" spans="1:22" x14ac:dyDescent="0.2">
      <c r="A15" t="s">
        <v>45</v>
      </c>
      <c r="B15">
        <v>1.5855379840402899</v>
      </c>
      <c r="C15">
        <v>175.486300682278</v>
      </c>
      <c r="D15">
        <v>46.918838440359004</v>
      </c>
      <c r="E15">
        <v>16.577586921808699</v>
      </c>
      <c r="F15">
        <v>1.0000473035054601E-4</v>
      </c>
      <c r="G15">
        <v>1.00003763057717E-4</v>
      </c>
      <c r="H15">
        <v>1.0000580189961E-4</v>
      </c>
      <c r="I15">
        <v>1.00002166392192E-4</v>
      </c>
      <c r="J15">
        <v>66.003943891548005</v>
      </c>
      <c r="K15">
        <v>1.0025114979350501E-4</v>
      </c>
      <c r="L15">
        <v>1.00016285736267E-4</v>
      </c>
      <c r="M15">
        <v>18.2234111341591</v>
      </c>
      <c r="N15">
        <v>1.00016073221719E-4</v>
      </c>
      <c r="O15" s="1">
        <v>9.9998487406251793E-5</v>
      </c>
      <c r="P15">
        <v>4.91964524576521</v>
      </c>
      <c r="Q15">
        <v>1.00011855063085E-4</v>
      </c>
      <c r="R15">
        <v>1.00016245626114E-4</v>
      </c>
      <c r="S15" s="1">
        <v>9.9999634944139302E-5</v>
      </c>
      <c r="T15" s="1">
        <v>9.9997965288260102E-5</v>
      </c>
      <c r="U15" s="1">
        <v>9.9990774993791197E-5</v>
      </c>
      <c r="V15">
        <f t="shared" si="1"/>
        <v>329.71656461489204</v>
      </c>
    </row>
    <row r="16" spans="1:22" x14ac:dyDescent="0.2">
      <c r="A16" t="s">
        <v>44</v>
      </c>
      <c r="B16">
        <v>132.18813116576101</v>
      </c>
      <c r="C16">
        <v>471.86951080873098</v>
      </c>
      <c r="D16">
        <v>248.872032342539</v>
      </c>
      <c r="E16">
        <v>153.84531636597899</v>
      </c>
      <c r="F16">
        <v>5.9923375919311797</v>
      </c>
      <c r="G16">
        <v>1.00650304436366E-4</v>
      </c>
      <c r="H16">
        <v>12.770661683915501</v>
      </c>
      <c r="I16">
        <v>1.00064091362382E-4</v>
      </c>
      <c r="J16">
        <v>293.94692163949998</v>
      </c>
      <c r="K16">
        <v>108.980554497624</v>
      </c>
      <c r="L16">
        <v>40.356266247680303</v>
      </c>
      <c r="M16">
        <v>148.893596034224</v>
      </c>
      <c r="N16">
        <v>55.152250656311502</v>
      </c>
      <c r="O16">
        <v>1.00005566443799E-4</v>
      </c>
      <c r="P16">
        <v>119.82026397310899</v>
      </c>
      <c r="Q16">
        <v>50.198729242663497</v>
      </c>
      <c r="R16">
        <v>46.642509535888898</v>
      </c>
      <c r="S16">
        <v>1.0001275003895499E-4</v>
      </c>
      <c r="T16">
        <v>1.0000335058493401E-4</v>
      </c>
      <c r="U16" s="1">
        <v>9.9991177893967595E-5</v>
      </c>
      <c r="V16">
        <f t="shared" si="1"/>
        <v>1889.5296825130986</v>
      </c>
    </row>
    <row r="17" spans="1:22" x14ac:dyDescent="0.2">
      <c r="A17" t="s">
        <v>43</v>
      </c>
      <c r="B17">
        <v>81.518240895573697</v>
      </c>
      <c r="C17">
        <v>340.82471135449799</v>
      </c>
      <c r="D17">
        <v>148.14522266030099</v>
      </c>
      <c r="E17">
        <v>103.32586973420599</v>
      </c>
      <c r="F17">
        <v>1.00056864777538E-4</v>
      </c>
      <c r="G17">
        <v>1.0003780893694901E-4</v>
      </c>
      <c r="H17">
        <v>1.0009868728248401E-4</v>
      </c>
      <c r="I17">
        <v>1.0002069647023901E-4</v>
      </c>
      <c r="J17">
        <v>176.33727253678001</v>
      </c>
      <c r="K17">
        <v>73.539845027145503</v>
      </c>
      <c r="L17">
        <v>23.813710470511602</v>
      </c>
      <c r="M17">
        <v>105.757040861994</v>
      </c>
      <c r="N17">
        <v>23.392496006846699</v>
      </c>
      <c r="O17">
        <v>1.0000342382094301E-4</v>
      </c>
      <c r="P17">
        <v>86.3614465913939</v>
      </c>
      <c r="Q17">
        <v>13.5338836537407</v>
      </c>
      <c r="R17">
        <v>23.734732822340799</v>
      </c>
      <c r="S17">
        <v>1.0000716192216E-4</v>
      </c>
      <c r="T17">
        <v>1.00001986798045E-4</v>
      </c>
      <c r="U17" s="1">
        <v>9.9991014349452994E-5</v>
      </c>
      <c r="V17">
        <f t="shared" si="1"/>
        <v>1200.2852728329763</v>
      </c>
    </row>
    <row r="18" spans="1:22" x14ac:dyDescent="0.2">
      <c r="A18" t="s">
        <v>42</v>
      </c>
      <c r="B18">
        <v>21.927050517512399</v>
      </c>
      <c r="C18">
        <v>211.03478980362399</v>
      </c>
      <c r="D18">
        <v>71.051813555170398</v>
      </c>
      <c r="E18">
        <v>38.1326530186711</v>
      </c>
      <c r="F18">
        <v>1.00009014508146E-4</v>
      </c>
      <c r="G18">
        <v>1.00007368800803E-4</v>
      </c>
      <c r="H18">
        <v>1.00010927987461E-4</v>
      </c>
      <c r="I18">
        <v>1.00004817395426E-4</v>
      </c>
      <c r="J18">
        <v>91.758462689467294</v>
      </c>
      <c r="K18">
        <v>15.9282229455722</v>
      </c>
      <c r="L18">
        <v>1.00036895785551E-4</v>
      </c>
      <c r="M18">
        <v>39.918312755469898</v>
      </c>
      <c r="N18">
        <v>1.0003618762602199E-4</v>
      </c>
      <c r="O18" s="1">
        <v>9.9999593605247994E-5</v>
      </c>
      <c r="P18">
        <v>25.5298617773513</v>
      </c>
      <c r="Q18">
        <v>1.00023987964149E-4</v>
      </c>
      <c r="R18">
        <v>1.0003676135515601E-4</v>
      </c>
      <c r="S18">
        <v>1.00001134264835E-4</v>
      </c>
      <c r="T18" s="1">
        <v>9.9998914703985394E-5</v>
      </c>
      <c r="U18" s="1">
        <v>9.9990812844406201E-5</v>
      </c>
      <c r="V18">
        <f t="shared" si="1"/>
        <v>515.28236721925555</v>
      </c>
    </row>
    <row r="19" spans="1:22" x14ac:dyDescent="0.2">
      <c r="A19" t="s">
        <v>41</v>
      </c>
      <c r="B19">
        <v>1.00076347504298E-4</v>
      </c>
      <c r="C19">
        <v>138.20130099258401</v>
      </c>
      <c r="D19">
        <v>27.386305590882799</v>
      </c>
      <c r="E19">
        <v>1.05400663508819</v>
      </c>
      <c r="F19">
        <v>1.00003444818745E-4</v>
      </c>
      <c r="G19">
        <v>1.0000268715697999E-4</v>
      </c>
      <c r="H19">
        <v>1.0000426668263E-4</v>
      </c>
      <c r="I19">
        <v>1.0000139383034801E-4</v>
      </c>
      <c r="J19">
        <v>43.949719891164897</v>
      </c>
      <c r="K19">
        <v>1.00051375758966E-4</v>
      </c>
      <c r="L19">
        <v>1.0001139088127901E-4</v>
      </c>
      <c r="M19">
        <v>2.4823695949640299</v>
      </c>
      <c r="N19">
        <v>1.00011261781705E-4</v>
      </c>
      <c r="O19" s="1">
        <v>9.9998220083564898E-5</v>
      </c>
      <c r="P19">
        <v>1.00103913889396E-4</v>
      </c>
      <c r="Q19">
        <v>1.00008566126926E-4</v>
      </c>
      <c r="R19">
        <v>1.00011366555712E-4</v>
      </c>
      <c r="S19" s="1">
        <v>9.9999239770858403E-5</v>
      </c>
      <c r="T19" s="1">
        <v>9.9997749414850798E-5</v>
      </c>
      <c r="U19" s="1">
        <v>9.9990731808891802E-5</v>
      </c>
      <c r="V19">
        <f t="shared" si="1"/>
        <v>213.07520297664007</v>
      </c>
    </row>
    <row r="20" spans="1:22" x14ac:dyDescent="0.2">
      <c r="A20" t="s">
        <v>40</v>
      </c>
      <c r="B20">
        <v>1.00002722269294E-4</v>
      </c>
      <c r="C20">
        <v>70.982916962261399</v>
      </c>
      <c r="D20">
        <v>1.00014938603565E-4</v>
      </c>
      <c r="E20">
        <v>1.00005194103011E-4</v>
      </c>
      <c r="F20" s="1">
        <v>9.9997037072486599E-5</v>
      </c>
      <c r="G20" s="1">
        <v>9.9996822145713904E-5</v>
      </c>
      <c r="H20" s="1">
        <v>9.9997257639948599E-5</v>
      </c>
      <c r="I20" s="1">
        <v>9.9996427101740797E-5</v>
      </c>
      <c r="J20">
        <v>1.00031801843906E-4</v>
      </c>
      <c r="K20">
        <v>1.0000199290477999E-4</v>
      </c>
      <c r="L20" s="1">
        <v>9.9998753561314504E-5</v>
      </c>
      <c r="M20">
        <v>1.00005523118532E-4</v>
      </c>
      <c r="N20" s="1">
        <v>9.9998731651594698E-5</v>
      </c>
      <c r="O20" s="1">
        <v>9.9995272501420497E-5</v>
      </c>
      <c r="P20">
        <v>1.00003200107556E-4</v>
      </c>
      <c r="Q20" s="1">
        <v>9.9998236158665106E-5</v>
      </c>
      <c r="R20" s="1">
        <v>9.9998749444866206E-5</v>
      </c>
      <c r="S20" s="1">
        <v>9.9995676236492198E-5</v>
      </c>
      <c r="T20" s="1">
        <v>9.9995073883659398E-5</v>
      </c>
      <c r="U20" s="1">
        <v>9.9990700880790603E-5</v>
      </c>
      <c r="V20">
        <f t="shared" si="1"/>
        <v>70.984816986372607</v>
      </c>
    </row>
    <row r="21" spans="1:22" x14ac:dyDescent="0.2">
      <c r="A21" t="s">
        <v>952</v>
      </c>
      <c r="B21" s="1">
        <v>9.9990357072639993E-5</v>
      </c>
      <c r="C21">
        <v>6.2999802681471602</v>
      </c>
      <c r="D21" s="1">
        <v>9.9990476440408606E-5</v>
      </c>
      <c r="E21" s="1">
        <v>9.9990388273227395E-5</v>
      </c>
      <c r="F21" s="1">
        <v>9.9990274870440695E-5</v>
      </c>
      <c r="G21" s="1">
        <v>9.9990271657050597E-5</v>
      </c>
      <c r="H21" s="1">
        <v>9.9990278052089596E-5</v>
      </c>
      <c r="I21" s="1">
        <v>9.9990266029068101E-5</v>
      </c>
      <c r="J21" s="1">
        <v>9.9990555831919699E-5</v>
      </c>
      <c r="K21" s="1">
        <v>9.9990347181772002E-5</v>
      </c>
      <c r="L21" s="1">
        <v>9.9990298413657198E-5</v>
      </c>
      <c r="M21" s="1">
        <v>9.9990392210243798E-5</v>
      </c>
      <c r="N21" s="1">
        <v>9.9990298115111207E-5</v>
      </c>
      <c r="O21" s="1">
        <v>9.9990250195350802E-5</v>
      </c>
      <c r="P21" s="1">
        <v>9.99903635428404E-5</v>
      </c>
      <c r="Q21" s="1">
        <v>9.9990291677965794E-5</v>
      </c>
      <c r="R21" s="1">
        <v>9.9990298357634303E-5</v>
      </c>
      <c r="S21" s="1">
        <v>9.9990255603177306E-5</v>
      </c>
      <c r="T21" s="1">
        <v>9.9990247314530803E-5</v>
      </c>
      <c r="U21" s="1">
        <v>9.9990182972513805E-5</v>
      </c>
      <c r="V21">
        <f t="shared" si="1"/>
        <v>6.3018800842409712</v>
      </c>
    </row>
    <row r="23" spans="1:22" x14ac:dyDescent="0.2">
      <c r="B23">
        <f>SUM(B2:B21)</f>
        <v>14800.279089454658</v>
      </c>
      <c r="C23">
        <f t="shared" ref="C23:U23" si="2">SUM(C2:C21)</f>
        <v>45107.764373528356</v>
      </c>
      <c r="D23">
        <f t="shared" si="2"/>
        <v>22356.658349272417</v>
      </c>
      <c r="E23">
        <f t="shared" si="2"/>
        <v>17218.888765759599</v>
      </c>
      <c r="F23">
        <f t="shared" si="2"/>
        <v>5980.4959903230565</v>
      </c>
      <c r="G23">
        <f t="shared" si="2"/>
        <v>5542.5634048135234</v>
      </c>
      <c r="H23">
        <f t="shared" si="2"/>
        <v>6405.6379489439059</v>
      </c>
      <c r="I23">
        <f t="shared" si="2"/>
        <v>4758.4369751560025</v>
      </c>
      <c r="J23">
        <f t="shared" si="2"/>
        <v>25588.393013907604</v>
      </c>
      <c r="K23">
        <f t="shared" si="2"/>
        <v>13945.623523765636</v>
      </c>
      <c r="L23">
        <f t="shared" si="2"/>
        <v>8933.5385929429467</v>
      </c>
      <c r="M23">
        <f t="shared" si="2"/>
        <v>17497.580798049632</v>
      </c>
      <c r="N23">
        <f t="shared" si="2"/>
        <v>8898.5654755153664</v>
      </c>
      <c r="O23">
        <f t="shared" si="2"/>
        <v>2436.003349602056</v>
      </c>
      <c r="P23">
        <f t="shared" si="2"/>
        <v>15335.804955423586</v>
      </c>
      <c r="Q23">
        <f t="shared" si="2"/>
        <v>8133.5285317893749</v>
      </c>
      <c r="R23">
        <f t="shared" si="2"/>
        <v>8926.9811334252736</v>
      </c>
      <c r="S23">
        <f t="shared" si="2"/>
        <v>3245.849616227355</v>
      </c>
      <c r="T23">
        <f t="shared" si="2"/>
        <v>1990.0960934820203</v>
      </c>
      <c r="U23">
        <f t="shared" si="2"/>
        <v>67235.72611750885</v>
      </c>
      <c r="V23">
        <f>SUM(B23:U23)</f>
        <v>304338.41609889118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B85E-0CB5-0240-BBF1-BCE55F315F8A}">
  <dimension ref="A1:AA25"/>
  <sheetViews>
    <sheetView tabSelected="1" zoomScale="200" workbookViewId="0">
      <selection activeCell="B8" sqref="B8"/>
    </sheetView>
  </sheetViews>
  <sheetFormatPr baseColWidth="10" defaultRowHeight="16" x14ac:dyDescent="0.2"/>
  <sheetData>
    <row r="1" spans="1:27" x14ac:dyDescent="0.2">
      <c r="A1">
        <v>0.9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</row>
    <row r="2" spans="1:27" x14ac:dyDescent="0.2">
      <c r="A2" t="s">
        <v>58</v>
      </c>
      <c r="B2">
        <f>($AA2*$A$1 + UScapFlws!C2/UScapFlws!C$21*(1-$A$1))*B$25</f>
        <v>99.807240412363782</v>
      </c>
      <c r="C2">
        <f>($AA2*$A$1 + UScapFlws!D2/UScapFlws!D$21*(1-$A$1))*C$25</f>
        <v>304.17514884293752</v>
      </c>
      <c r="D2">
        <f>($AA2*$A$1 + UScapFlws!E2/UScapFlws!E$21*(1-$A$1))*D$25</f>
        <v>150.76103648495354</v>
      </c>
      <c r="E2">
        <f>($AA2*$A$1 + UScapFlws!F2/UScapFlws!F$21*(1-$A$1))*E$25</f>
        <v>116.11628737629799</v>
      </c>
      <c r="F2">
        <f>($AA2*$A$1 + UScapFlws!G2/UScapFlws!G$21*(1-$A$1))*F$25</f>
        <v>40.334122925265227</v>
      </c>
      <c r="G2">
        <f>($AA2*$A$1 + UScapFlws!H2/UScapFlws!H$21*(1-$A$1))*G$25</f>
        <v>37.371521533714592</v>
      </c>
      <c r="H2">
        <f>($AA2*$A$1 + UScapFlws!I2/UScapFlws!I$21*(1-$A$1))*H$25</f>
        <v>43.200918799178652</v>
      </c>
      <c r="I2">
        <f>($AA2*$A$1 + UScapFlws!J2/UScapFlws!J$21*(1-$A$1))*I$25</f>
        <v>32.080109098059481</v>
      </c>
      <c r="J2">
        <f>($AA2*$A$1 + UScapFlws!K2/UScapFlws!K$21*(1-$A$1))*J$25</f>
        <v>172.55310691981728</v>
      </c>
      <c r="K2">
        <f>($AA2*$A$1 + UScapFlws!L2/UScapFlws!L$21*(1-$A$1))*K$25</f>
        <v>94.044170043725472</v>
      </c>
      <c r="L2">
        <f>($AA2*$A$1 + UScapFlws!M2/UScapFlws!M$21*(1-$A$1))*L$25</f>
        <v>60.246931283399093</v>
      </c>
      <c r="M2">
        <f>($AA2*$A$1 + UScapFlws!N2/UScapFlws!N$21*(1-$A$1))*M$25</f>
        <v>117.99554945302786</v>
      </c>
      <c r="N2">
        <f>($AA2*$A$1 + UScapFlws!O2/UScapFlws!O$21*(1-$A$1))*N$25</f>
        <v>60.011102316907497</v>
      </c>
      <c r="O2">
        <f>($AA2*$A$1 + UScapFlws!P2/UScapFlws!P$21*(1-$A$1))*O$25</f>
        <v>16.419591791977147</v>
      </c>
      <c r="P2">
        <f>($AA2*$A$1 + UScapFlws!Q2/UScapFlws!Q$21*(1-$A$1))*P$25</f>
        <v>103.41837146176628</v>
      </c>
      <c r="Q2">
        <f>($AA2*$A$1 + UScapFlws!R2/UScapFlws!R$21*(1-$A$1))*Q$25</f>
        <v>54.852343674903906</v>
      </c>
      <c r="R2">
        <f>($AA2*$A$1 + UScapFlws!S2/UScapFlws!S$21*(1-$A$1))*R$25</f>
        <v>60.202713352181917</v>
      </c>
      <c r="S2">
        <f>($AA2*$A$1 + UScapFlws!T2/UScapFlws!T$21*(1-$A$1))*S$25</f>
        <v>21.880506297298091</v>
      </c>
      <c r="T2">
        <f>($AA2*$A$1 + UScapFlws!U2/UScapFlws!U$21*(1-$A$1))*T$25</f>
        <v>13.412772469209338</v>
      </c>
      <c r="U2">
        <f>($AA2*$A$1 + UScapFlws!V2/UScapFlws!V$21*(1-$A$1))*U$25</f>
        <v>600.01521765143775</v>
      </c>
      <c r="V2" s="2">
        <f>SUM(B2:U2)</f>
        <v>2198.8987621884226</v>
      </c>
      <c r="W2">
        <f>V2-Y2</f>
        <v>-285.16315457071596</v>
      </c>
      <c r="Y2" s="3">
        <v>2484.0619167591385</v>
      </c>
      <c r="AA2">
        <f>Y2/Y$22</f>
        <v>8.1885057809580816E-3</v>
      </c>
    </row>
    <row r="3" spans="1:27" x14ac:dyDescent="0.2">
      <c r="A3" t="s">
        <v>57</v>
      </c>
      <c r="B3">
        <f>($AA3*$A$1 + UScapFlws!C3/UScapFlws!C$21*(1-$A$1))*B$25</f>
        <v>306.55476075613609</v>
      </c>
      <c r="C3">
        <f>($AA3*$A$1 + UScapFlws!D3/UScapFlws!D$21*(1-$A$1))*C$25</f>
        <v>934.26428379596553</v>
      </c>
      <c r="D3">
        <f>($AA3*$A$1 + UScapFlws!E3/UScapFlws!E$21*(1-$A$1))*D$25</f>
        <v>463.05772286703655</v>
      </c>
      <c r="E3">
        <f>($AA3*$A$1 + UScapFlws!F3/UScapFlws!F$21*(1-$A$1))*E$25</f>
        <v>357.74047810825556</v>
      </c>
      <c r="F3">
        <f>($AA3*$A$1 + UScapFlws!G3/UScapFlws!G$21*(1-$A$1))*F$25</f>
        <v>123.88497420204776</v>
      </c>
      <c r="G3">
        <f>($AA3*$A$1 + UScapFlws!H3/UScapFlws!H$21*(1-$A$1))*G$25</f>
        <v>114.7854383662679</v>
      </c>
      <c r="H3">
        <f>($AA3*$A$1 + UScapFlws!I3/UScapFlws!I$21*(1-$A$1))*H$25</f>
        <v>132.69024644114819</v>
      </c>
      <c r="I3">
        <f>($AA3*$A$1 + UScapFlws!J3/UScapFlws!J$21*(1-$A$1))*I$25</f>
        <v>98.533033565049138</v>
      </c>
      <c r="J3">
        <f>($AA3*$A$1 + UScapFlws!K3/UScapFlws!K$21*(1-$A$1))*J$25</f>
        <v>529.99137328096958</v>
      </c>
      <c r="K3">
        <f>($AA3*$A$1 + UScapFlws!L3/UScapFlws!L$21*(1-$A$1))*K$25</f>
        <v>288.85367363280312</v>
      </c>
      <c r="L3">
        <f>($AA3*$A$1 + UScapFlws!M3/UScapFlws!M$21*(1-$A$1))*L$25</f>
        <v>185.04653098880695</v>
      </c>
      <c r="M3">
        <f>($AA3*$A$1 + UScapFlws!N3/UScapFlws!N$21*(1-$A$1))*M$25</f>
        <v>362.41957280266519</v>
      </c>
      <c r="N3">
        <f>($AA3*$A$1 + UScapFlws!O3/UScapFlws!O$21*(1-$A$1))*N$25</f>
        <v>184.32218982774984</v>
      </c>
      <c r="O3">
        <f>($AA3*$A$1 + UScapFlws!P3/UScapFlws!P$21*(1-$A$1))*O$25</f>
        <v>50.43882003715936</v>
      </c>
      <c r="P3">
        <f>($AA3*$A$1 + UScapFlws!Q3/UScapFlws!Q$21*(1-$A$1))*P$25</f>
        <v>317.64623478482298</v>
      </c>
      <c r="Q3">
        <f>($AA3*$A$1 + UScapFlws!R3/UScapFlws!R$21*(1-$A$1))*Q$25</f>
        <v>168.47722692962572</v>
      </c>
      <c r="R3">
        <f>($AA3*$A$1 + UScapFlws!S3/UScapFlws!S$21*(1-$A$1))*R$25</f>
        <v>184.91071702110875</v>
      </c>
      <c r="S3">
        <f>($AA3*$A$1 + UScapFlws!T3/UScapFlws!T$21*(1-$A$1))*S$25</f>
        <v>67.205278349329404</v>
      </c>
      <c r="T3">
        <f>($AA3*$A$1 + UScapFlws!U3/UScapFlws!U$21*(1-$A$1))*T$25</f>
        <v>41.196903535122772</v>
      </c>
      <c r="U3">
        <f>($AA3*$A$1 + UScapFlws!V3/UScapFlws!V$21*(1-$A$1))*U$25</f>
        <v>1843.1675991765726</v>
      </c>
      <c r="V3" s="2">
        <f t="shared" ref="V3:V21" si="0">SUM(B3:U3)</f>
        <v>6755.187058468643</v>
      </c>
      <c r="W3">
        <f t="shared" ref="W3:W21" si="1">V3-Y3</f>
        <v>-874.53001866231079</v>
      </c>
      <c r="Y3" s="3">
        <v>7629.7170771309538</v>
      </c>
      <c r="AA3">
        <f t="shared" ref="AA3:AA22" si="2">Y3/Y$22</f>
        <v>2.515073475892721E-2</v>
      </c>
    </row>
    <row r="4" spans="1:27" x14ac:dyDescent="0.2">
      <c r="A4" s="7" t="s">
        <v>56</v>
      </c>
      <c r="B4">
        <f>($AA4*$A$1 + UScapFlws!C4/UScapFlws!C$21*(1-$A$1))*B$25</f>
        <v>3486.2200377281633</v>
      </c>
      <c r="C4">
        <f>($AA4*$A$1 + UScapFlws!D4/UScapFlws!D$21*(1-$A$1))*C$25</f>
        <v>9017.0349710951814</v>
      </c>
      <c r="D4">
        <f>($AA4*$A$1 + UScapFlws!E4/UScapFlws!E$21*(1-$A$1))*D$25</f>
        <v>5047.7937752728167</v>
      </c>
      <c r="E4">
        <f>($AA4*$A$1 + UScapFlws!F4/UScapFlws!F$21*(1-$A$1))*E$25</f>
        <v>3581.8467116849301</v>
      </c>
      <c r="F4">
        <f>($AA4*$A$1 + UScapFlws!G4/UScapFlws!G$21*(1-$A$1))*F$25</f>
        <v>1441.5270667485265</v>
      </c>
      <c r="G4">
        <f>($AA4*$A$1 + UScapFlws!H4/UScapFlws!H$21*(1-$A$1))*G$25</f>
        <v>1257.8377719967543</v>
      </c>
      <c r="H4">
        <f>($AA4*$A$1 + UScapFlws!I4/UScapFlws!I$21*(1-$A$1))*H$25</f>
        <v>1310.1663705363633</v>
      </c>
      <c r="I4">
        <f>($AA4*$A$1 + UScapFlws!J4/UScapFlws!J$21*(1-$A$1))*I$25</f>
        <v>1117.8940379513622</v>
      </c>
      <c r="J4">
        <f>($AA4*$A$1 + UScapFlws!K4/UScapFlws!K$21*(1-$A$1))*J$25</f>
        <v>5606.3947992818594</v>
      </c>
      <c r="K4">
        <f>($AA4*$A$1 + UScapFlws!L4/UScapFlws!L$21*(1-$A$1))*K$25</f>
        <v>2909.5285914380447</v>
      </c>
      <c r="L4">
        <f>($AA4*$A$1 + UScapFlws!M4/UScapFlws!M$21*(1-$A$1))*L$25</f>
        <v>1679.9658319390992</v>
      </c>
      <c r="M4">
        <f>($AA4*$A$1 + UScapFlws!N4/UScapFlws!N$21*(1-$A$1))*M$25</f>
        <v>3657.6974674563126</v>
      </c>
      <c r="N4">
        <f>($AA4*$A$1 + UScapFlws!O4/UScapFlws!O$21*(1-$A$1))*N$25</f>
        <v>1979.911328137079</v>
      </c>
      <c r="O4">
        <f>($AA4*$A$1 + UScapFlws!P4/UScapFlws!P$21*(1-$A$1))*O$25</f>
        <v>511.34424293340351</v>
      </c>
      <c r="P4">
        <f>($AA4*$A$1 + UScapFlws!Q4/UScapFlws!Q$21*(1-$A$1))*P$25</f>
        <v>2963.7725941269546</v>
      </c>
      <c r="Q4">
        <f>($AA4*$A$1 + UScapFlws!R4/UScapFlws!R$21*(1-$A$1))*Q$25</f>
        <v>1755.6530892115313</v>
      </c>
      <c r="R4">
        <f>($AA4*$A$1 + UScapFlws!S4/UScapFlws!S$21*(1-$A$1))*R$25</f>
        <v>1767.2960960738449</v>
      </c>
      <c r="S4">
        <f>($AA4*$A$1 + UScapFlws!T4/UScapFlws!T$21*(1-$A$1))*S$25</f>
        <v>650.58653616364541</v>
      </c>
      <c r="T4">
        <f>($AA4*$A$1 + UScapFlws!U4/UScapFlws!U$21*(1-$A$1))*T$25</f>
        <v>419.10556638460093</v>
      </c>
      <c r="U4">
        <f>($AA4*$A$1 + UScapFlws!V4/UScapFlws!V$21*(1-$A$1))*U$25</f>
        <v>18685.868144932188</v>
      </c>
      <c r="V4" s="2">
        <f t="shared" si="0"/>
        <v>68847.445031092662</v>
      </c>
      <c r="W4">
        <f t="shared" si="1"/>
        <v>5614.1416281784477</v>
      </c>
      <c r="Y4" s="3">
        <v>63233.303402914215</v>
      </c>
      <c r="AA4">
        <f t="shared" si="2"/>
        <v>0.20844338338368615</v>
      </c>
    </row>
    <row r="5" spans="1:27" x14ac:dyDescent="0.2">
      <c r="A5" t="s">
        <v>55</v>
      </c>
      <c r="B5">
        <f>($AA5*$A$1 + UScapFlws!C5/UScapFlws!C$21*(1-$A$1))*B$25</f>
        <v>183.30284113262579</v>
      </c>
      <c r="C5">
        <f>($AA5*$A$1 + UScapFlws!D5/UScapFlws!D$21*(1-$A$1))*C$25</f>
        <v>558.63851915439693</v>
      </c>
      <c r="D5">
        <f>($AA5*$A$1 + UScapFlws!E5/UScapFlws!E$21*(1-$A$1))*D$25</f>
        <v>276.88298169165813</v>
      </c>
      <c r="E5">
        <f>($AA5*$A$1 + UScapFlws!F5/UScapFlws!F$21*(1-$A$1))*E$25</f>
        <v>213.25552424762992</v>
      </c>
      <c r="F5">
        <f>($AA5*$A$1 + UScapFlws!G5/UScapFlws!G$21*(1-$A$1))*F$25</f>
        <v>74.076382597567815</v>
      </c>
      <c r="G5">
        <f>($AA5*$A$1 + UScapFlws!H5/UScapFlws!H$21*(1-$A$1))*G$25</f>
        <v>68.635361986527755</v>
      </c>
      <c r="H5">
        <f>($AA5*$A$1 + UScapFlws!I5/UScapFlws!I$21*(1-$A$1))*H$25</f>
        <v>79.341449805763304</v>
      </c>
      <c r="I5">
        <f>($AA5*$A$1 + UScapFlws!J5/UScapFlws!J$21*(1-$A$1))*I$25</f>
        <v>58.917320198650231</v>
      </c>
      <c r="J5">
        <f>($AA5*$A$1 + UScapFlws!K5/UScapFlws!K$21*(1-$A$1))*J$25</f>
        <v>316.9056134002289</v>
      </c>
      <c r="K5">
        <f>($AA5*$A$1 + UScapFlws!L5/UScapFlws!L$21*(1-$A$1))*K$25</f>
        <v>172.71856720766726</v>
      </c>
      <c r="L5">
        <f>($AA5*$A$1 + UScapFlws!M5/UScapFlws!M$21*(1-$A$1))*L$25</f>
        <v>110.6476206349565</v>
      </c>
      <c r="M5">
        <f>($AA5*$A$1 + UScapFlws!N5/UScapFlws!N$21*(1-$A$1))*M$25</f>
        <v>216.70691791881205</v>
      </c>
      <c r="N5">
        <f>($AA5*$A$1 + UScapFlws!O5/UScapFlws!O$21*(1-$A$1))*N$25</f>
        <v>110.214504566416</v>
      </c>
      <c r="O5">
        <f>($AA5*$A$1 + UScapFlws!P5/UScapFlws!P$21*(1-$A$1))*O$25</f>
        <v>30.155706272132488</v>
      </c>
      <c r="P5">
        <f>($AA5*$A$1 + UScapFlws!Q5/UScapFlws!Q$21*(1-$A$1))*P$25</f>
        <v>189.93493093215224</v>
      </c>
      <c r="Q5">
        <f>($AA5*$A$1 + UScapFlws!R5/UScapFlws!R$21*(1-$A$1))*Q$25</f>
        <v>100.74009056709251</v>
      </c>
      <c r="R5">
        <f>($AA5*$A$1 + UScapFlws!S5/UScapFlws!S$21*(1-$A$1))*R$25</f>
        <v>110.56641137210515</v>
      </c>
      <c r="S5">
        <f>($AA5*$A$1 + UScapFlws!T5/UScapFlws!T$21*(1-$A$1))*S$25</f>
        <v>40.185050234273497</v>
      </c>
      <c r="T5">
        <f>($AA5*$A$1 + UScapFlws!U5/UScapFlws!U$21*(1-$A$1))*T$25</f>
        <v>24.633476398241079</v>
      </c>
      <c r="U5">
        <f>($AA5*$A$1 + UScapFlws!V5/UScapFlws!V$21*(1-$A$1))*U$25</f>
        <v>1101.9690922613154</v>
      </c>
      <c r="V5" s="2">
        <f t="shared" si="0"/>
        <v>4038.4283625802132</v>
      </c>
      <c r="W5">
        <f t="shared" si="1"/>
        <v>-523.72168795761218</v>
      </c>
      <c r="Y5" s="3">
        <v>4562.1500505378253</v>
      </c>
      <c r="AA5">
        <f t="shared" si="2"/>
        <v>1.5038752379878558E-2</v>
      </c>
    </row>
    <row r="6" spans="1:27" x14ac:dyDescent="0.2">
      <c r="A6" s="7" t="s">
        <v>54</v>
      </c>
      <c r="B6">
        <f>($AA6*$A$1 + UScapFlws!C6/UScapFlws!C$21*(1-$A$1))*B$25</f>
        <v>6376.2245888302959</v>
      </c>
      <c r="C6">
        <f>($AA6*$A$1 + UScapFlws!D6/UScapFlws!D$21*(1-$A$1))*C$25</f>
        <v>21313.811604217157</v>
      </c>
      <c r="D6">
        <f>($AA6*$A$1 + UScapFlws!E6/UScapFlws!E$21*(1-$A$1))*D$25</f>
        <v>9684.6790873307255</v>
      </c>
      <c r="E6">
        <f>($AA6*$A$1 + UScapFlws!F6/UScapFlws!F$21*(1-$A$1))*E$25</f>
        <v>7977.8563433400514</v>
      </c>
      <c r="F6">
        <f>($AA6*$A$1 + UScapFlws!G6/UScapFlws!G$21*(1-$A$1))*F$25</f>
        <v>2526.945469545331</v>
      </c>
      <c r="G6">
        <f>($AA6*$A$1 + UScapFlws!H6/UScapFlws!H$21*(1-$A$1))*G$25</f>
        <v>2397.5757391447314</v>
      </c>
      <c r="H6">
        <f>($AA6*$A$1 + UScapFlws!I6/UScapFlws!I$21*(1-$A$1))*H$25</f>
        <v>2994.9422807384053</v>
      </c>
      <c r="I6">
        <f>($AA6*$A$1 + UScapFlws!J6/UScapFlws!J$21*(1-$A$1))*I$25</f>
        <v>2060.0425765909349</v>
      </c>
      <c r="J6">
        <f>($AA6*$A$1 + UScapFlws!K6/UScapFlws!K$21*(1-$A$1))*J$25</f>
        <v>11210.191950352737</v>
      </c>
      <c r="K6">
        <f>($AA6*$A$1 + UScapFlws!L6/UScapFlws!L$21*(1-$A$1))*K$25</f>
        <v>6172.4451359030118</v>
      </c>
      <c r="L6">
        <f>($AA6*$A$1 + UScapFlws!M6/UScapFlws!M$21*(1-$A$1))*L$25</f>
        <v>4373.5583119092462</v>
      </c>
      <c r="M6">
        <f>($AA6*$A$1 + UScapFlws!N6/UScapFlws!N$21*(1-$A$1))*M$25</f>
        <v>7526.6764161770134</v>
      </c>
      <c r="N6">
        <f>($AA6*$A$1 + UScapFlws!O6/UScapFlws!O$21*(1-$A$1))*N$25</f>
        <v>3857.6537487456862</v>
      </c>
      <c r="O6">
        <f>($AA6*$A$1 + UScapFlws!P6/UScapFlws!P$21*(1-$A$1))*O$25</f>
        <v>1111.7299485240353</v>
      </c>
      <c r="P6">
        <f>($AA6*$A$1 + UScapFlws!Q6/UScapFlws!Q$21*(1-$A$1))*P$25</f>
        <v>7274.4634534478682</v>
      </c>
      <c r="Q6">
        <f>($AA6*$A$1 + UScapFlws!R6/UScapFlws!R$21*(1-$A$1))*Q$25</f>
        <v>3651.9255451840231</v>
      </c>
      <c r="R6">
        <f>($AA6*$A$1 + UScapFlws!S6/UScapFlws!S$21*(1-$A$1))*R$25</f>
        <v>4238.9407855710515</v>
      </c>
      <c r="S6">
        <f>($AA6*$A$1 + UScapFlws!T6/UScapFlws!T$21*(1-$A$1))*S$25</f>
        <v>1529.6137974150158</v>
      </c>
      <c r="T6">
        <f>($AA6*$A$1 + UScapFlws!U6/UScapFlws!U$21*(1-$A$1))*T$25</f>
        <v>910.72464634748042</v>
      </c>
      <c r="U6">
        <f>($AA6*$A$1 + UScapFlws!V6/UScapFlws!V$21*(1-$A$1))*U$25</f>
        <v>40625.546328088589</v>
      </c>
      <c r="V6" s="2">
        <f t="shared" si="0"/>
        <v>147815.5477574034</v>
      </c>
      <c r="W6">
        <f t="shared" si="1"/>
        <v>-6905.1907660468714</v>
      </c>
      <c r="Y6" s="3">
        <v>154720.73852345027</v>
      </c>
      <c r="AA6">
        <f t="shared" si="2"/>
        <v>0.51002418791810711</v>
      </c>
    </row>
    <row r="7" spans="1:27" x14ac:dyDescent="0.2">
      <c r="A7" s="7" t="s">
        <v>53</v>
      </c>
      <c r="B7">
        <f>($AA7*$A$1 + UScapFlws!C7/UScapFlws!C$21*(1-$A$1))*B$25</f>
        <v>1164.0899204572011</v>
      </c>
      <c r="C7">
        <f>($AA7*$A$1 + UScapFlws!D7/UScapFlws!D$21*(1-$A$1))*C$25</f>
        <v>3324.9429756036202</v>
      </c>
      <c r="D7">
        <f>($AA7*$A$1 + UScapFlws!E7/UScapFlws!E$21*(1-$A$1))*D$25</f>
        <v>1703.9358059364824</v>
      </c>
      <c r="E7">
        <f>($AA7*$A$1 + UScapFlws!F7/UScapFlws!F$21*(1-$A$1))*E$25</f>
        <v>1254.3711926214655</v>
      </c>
      <c r="F7">
        <f>($AA7*$A$1 + UScapFlws!G7/UScapFlws!G$21*(1-$A$1))*F$25</f>
        <v>458.57325227525729</v>
      </c>
      <c r="G7">
        <f>($AA7*$A$1 + UScapFlws!H7/UScapFlws!H$21*(1-$A$1))*G$25</f>
        <v>422.41716647958236</v>
      </c>
      <c r="H7">
        <f>($AA7*$A$1 + UScapFlws!I7/UScapFlws!I$21*(1-$A$1))*H$25</f>
        <v>468.8111135451403</v>
      </c>
      <c r="I7">
        <f>($AA7*$A$1 + UScapFlws!J7/UScapFlws!J$21*(1-$A$1))*I$25</f>
        <v>358.46125390620841</v>
      </c>
      <c r="J7">
        <f>($AA7*$A$1 + UScapFlws!K7/UScapFlws!K$21*(1-$A$1))*J$25</f>
        <v>1923.4184800064972</v>
      </c>
      <c r="K7">
        <f>($AA7*$A$1 + UScapFlws!L7/UScapFlws!L$21*(1-$A$1))*K$25</f>
        <v>1060.7317315053474</v>
      </c>
      <c r="L7">
        <f>($AA7*$A$1 + UScapFlws!M7/UScapFlws!M$21*(1-$A$1))*L$25</f>
        <v>630.60097987210611</v>
      </c>
      <c r="M7">
        <f>($AA7*$A$1 + UScapFlws!N7/UScapFlws!N$21*(1-$A$1))*M$25</f>
        <v>1323.5610674652182</v>
      </c>
      <c r="N7">
        <f>($AA7*$A$1 + UScapFlws!O7/UScapFlws!O$21*(1-$A$1))*N$25</f>
        <v>685.00058847238267</v>
      </c>
      <c r="O7">
        <f>($AA7*$A$1 + UScapFlws!P7/UScapFlws!P$21*(1-$A$1))*O$25</f>
        <v>180.56204366948191</v>
      </c>
      <c r="P7">
        <f>($AA7*$A$1 + UScapFlws!Q7/UScapFlws!Q$21*(1-$A$1))*P$25</f>
        <v>1139.5433704872951</v>
      </c>
      <c r="Q7">
        <f>($AA7*$A$1 + UScapFlws!R7/UScapFlws!R$21*(1-$A$1))*Q$25</f>
        <v>635.68957860086664</v>
      </c>
      <c r="R7">
        <f>($AA7*$A$1 + UScapFlws!S7/UScapFlws!S$21*(1-$A$1))*R$25</f>
        <v>664.24455234235256</v>
      </c>
      <c r="S7">
        <f>($AA7*$A$1 + UScapFlws!T7/UScapFlws!T$21*(1-$A$1))*S$25</f>
        <v>240.43007805046636</v>
      </c>
      <c r="T7">
        <f>($AA7*$A$1 + UScapFlws!U7/UScapFlws!U$21*(1-$A$1))*T$25</f>
        <v>147.74083325850725</v>
      </c>
      <c r="U7">
        <f>($AA7*$A$1 + UScapFlws!V7/UScapFlws!V$21*(1-$A$1))*U$25</f>
        <v>6598.2136038771141</v>
      </c>
      <c r="V7" s="2">
        <f t="shared" si="0"/>
        <v>24385.339588432595</v>
      </c>
      <c r="W7">
        <f t="shared" si="1"/>
        <v>-1210.0070589377647</v>
      </c>
      <c r="Y7" s="3">
        <v>25595.346647370359</v>
      </c>
      <c r="AA7">
        <f t="shared" si="2"/>
        <v>8.4372954866221414E-2</v>
      </c>
    </row>
    <row r="8" spans="1:27" x14ac:dyDescent="0.2">
      <c r="A8" s="7" t="s">
        <v>52</v>
      </c>
      <c r="B8">
        <f>($AA8*$A$1 + UScapFlws!C8/UScapFlws!C$21*(1-$A$1))*B$25</f>
        <v>235.73858212660801</v>
      </c>
      <c r="C8">
        <f>($AA8*$A$1 + UScapFlws!D8/UScapFlws!D$21*(1-$A$1))*C$25</f>
        <v>594.77751357257864</v>
      </c>
      <c r="D8">
        <f>($AA8*$A$1 + UScapFlws!E8/UScapFlws!E$21*(1-$A$1))*D$25</f>
        <v>311.49060082528433</v>
      </c>
      <c r="E8">
        <f>($AA8*$A$1 + UScapFlws!F8/UScapFlws!F$21*(1-$A$1))*E$25</f>
        <v>230.98177565247343</v>
      </c>
      <c r="F8">
        <f>($AA8*$A$1 + UScapFlws!G8/UScapFlws!G$21*(1-$A$1))*F$25</f>
        <v>94.952182582167595</v>
      </c>
      <c r="G8">
        <f>($AA8*$A$1 + UScapFlws!H8/UScapFlws!H$21*(1-$A$1))*G$25</f>
        <v>86.23714769273019</v>
      </c>
      <c r="H8">
        <f>($AA8*$A$1 + UScapFlws!I8/UScapFlws!I$21*(1-$A$1))*H$25</f>
        <v>93.017866945263819</v>
      </c>
      <c r="I8">
        <f>($AA8*$A$1 + UScapFlws!J8/UScapFlws!J$21*(1-$A$1))*I$25</f>
        <v>65.383787710084547</v>
      </c>
      <c r="J8">
        <f>($AA8*$A$1 + UScapFlws!K8/UScapFlws!K$21*(1-$A$1))*J$25</f>
        <v>357.05664171205979</v>
      </c>
      <c r="K8">
        <f>($AA8*$A$1 + UScapFlws!L8/UScapFlws!L$21*(1-$A$1))*K$25</f>
        <v>222.6895131289576</v>
      </c>
      <c r="L8">
        <f>($AA8*$A$1 + UScapFlws!M8/UScapFlws!M$21*(1-$A$1))*L$25</f>
        <v>133.68732026728213</v>
      </c>
      <c r="M8">
        <f>($AA8*$A$1 + UScapFlws!N8/UScapFlws!N$21*(1-$A$1))*M$25</f>
        <v>268.74590515556559</v>
      </c>
      <c r="N8">
        <f>($AA8*$A$1 + UScapFlws!O8/UScapFlws!O$21*(1-$A$1))*N$25</f>
        <v>160.73604330817548</v>
      </c>
      <c r="O8">
        <f>($AA8*$A$1 + UScapFlws!P8/UScapFlws!P$21*(1-$A$1))*O$25</f>
        <v>35.719929569748942</v>
      </c>
      <c r="P8">
        <f>($AA8*$A$1 + UScapFlws!Q8/UScapFlws!Q$21*(1-$A$1))*P$25</f>
        <v>220.98503869649403</v>
      </c>
      <c r="Q8">
        <f>($AA8*$A$1 + UScapFlws!R8/UScapFlws!R$21*(1-$A$1))*Q$25</f>
        <v>113.01248869331936</v>
      </c>
      <c r="R8">
        <f>($AA8*$A$1 + UScapFlws!S8/UScapFlws!S$21*(1-$A$1))*R$25</f>
        <v>138.24785022607171</v>
      </c>
      <c r="S8">
        <f>($AA8*$A$1 + UScapFlws!T8/UScapFlws!T$21*(1-$A$1))*S$25</f>
        <v>48.563950423588601</v>
      </c>
      <c r="T8">
        <f>($AA8*$A$1 + UScapFlws!U8/UScapFlws!U$21*(1-$A$1))*T$25</f>
        <v>31.896008605660107</v>
      </c>
      <c r="U8">
        <f>($AA8*$A$1 + UScapFlws!V8/UScapFlws!V$21*(1-$A$1))*U$25</f>
        <v>1305.3004963107044</v>
      </c>
      <c r="V8" s="2">
        <f t="shared" si="0"/>
        <v>4749.2206432048188</v>
      </c>
      <c r="W8">
        <f t="shared" si="1"/>
        <v>130.41216229601832</v>
      </c>
      <c r="Y8" s="3">
        <v>4618.8084809088004</v>
      </c>
      <c r="AA8">
        <f t="shared" si="2"/>
        <v>1.5225522235131617E-2</v>
      </c>
    </row>
    <row r="9" spans="1:27" x14ac:dyDescent="0.2">
      <c r="A9" t="s">
        <v>51</v>
      </c>
      <c r="B9">
        <f>($AA9*$A$1 + UScapFlws!C9/UScapFlws!C$21*(1-$A$1))*B$25</f>
        <v>0.86171693939525806</v>
      </c>
      <c r="C9">
        <f>($AA9*$A$1 + UScapFlws!D9/UScapFlws!D$21*(1-$A$1))*C$25</f>
        <v>2.6261910179871433</v>
      </c>
      <c r="D9">
        <f>($AA9*$A$1 + UScapFlws!E9/UScapFlws!E$21*(1-$A$1))*D$25</f>
        <v>1.3016424299792362</v>
      </c>
      <c r="E9">
        <f>($AA9*$A$1 + UScapFlws!F9/UScapFlws!F$21*(1-$A$1))*E$25</f>
        <v>1.0025261830548391</v>
      </c>
      <c r="F9">
        <f>($AA9*$A$1 + UScapFlws!G9/UScapFlws!G$21*(1-$A$1))*F$25</f>
        <v>0.34823723025254727</v>
      </c>
      <c r="G9">
        <f>($AA9*$A$1 + UScapFlws!H9/UScapFlws!H$21*(1-$A$1))*G$25</f>
        <v>0.3226586871205312</v>
      </c>
      <c r="H9">
        <f>($AA9*$A$1 + UScapFlws!I9/UScapFlws!I$21*(1-$A$1))*H$25</f>
        <v>0.37298860656686134</v>
      </c>
      <c r="I9">
        <f>($AA9*$A$1 + UScapFlws!J9/UScapFlws!J$21*(1-$A$1))*I$25</f>
        <v>0.27697362749668158</v>
      </c>
      <c r="J9">
        <f>($AA9*$A$1 + UScapFlws!K9/UScapFlws!K$21*(1-$A$1))*J$25</f>
        <v>1.4897910668980707</v>
      </c>
      <c r="K9">
        <f>($AA9*$A$1 + UScapFlws!L9/UScapFlws!L$21*(1-$A$1))*K$25</f>
        <v>0.81195967389964474</v>
      </c>
      <c r="L9">
        <f>($AA9*$A$1 + UScapFlws!M9/UScapFlws!M$21*(1-$A$1))*L$25</f>
        <v>0.52016067190107329</v>
      </c>
      <c r="M9">
        <f>($AA9*$A$1 + UScapFlws!N9/UScapFlws!N$21*(1-$A$1))*M$25</f>
        <v>1.0187513783251478</v>
      </c>
      <c r="N9">
        <f>($AA9*$A$1 + UScapFlws!O9/UScapFlws!O$21*(1-$A$1))*N$25</f>
        <v>0.51812456896519132</v>
      </c>
      <c r="O9">
        <f>($AA9*$A$1 + UScapFlws!P9/UScapFlws!P$21*(1-$A$1))*O$25</f>
        <v>0.14176366691077569</v>
      </c>
      <c r="P9">
        <f>($AA9*$A$1 + UScapFlws!Q9/UScapFlws!Q$21*(1-$A$1))*P$25</f>
        <v>0.89289476560094938</v>
      </c>
      <c r="Q9">
        <f>($AA9*$A$1 + UScapFlws!R9/UScapFlws!R$21*(1-$A$1))*Q$25</f>
        <v>0.47358481724277529</v>
      </c>
      <c r="R9">
        <f>($AA9*$A$1 + UScapFlws!S9/UScapFlws!S$21*(1-$A$1))*R$25</f>
        <v>0.51977890260059534</v>
      </c>
      <c r="S9">
        <f>($AA9*$A$1 + UScapFlws!T9/UScapFlws!T$21*(1-$A$1))*S$25</f>
        <v>0.18891217551979039</v>
      </c>
      <c r="T9">
        <f>($AA9*$A$1 + UScapFlws!U9/UScapFlws!U$21*(1-$A$1))*T$25</f>
        <v>0.11580335447828174</v>
      </c>
      <c r="U9">
        <f>($AA9*$A$1 + UScapFlws!V9/UScapFlws!V$21*(1-$A$1))*U$25</f>
        <v>5.1804185228342119</v>
      </c>
      <c r="V9" s="2">
        <f t="shared" si="0"/>
        <v>18.984878287029606</v>
      </c>
      <c r="W9">
        <f t="shared" si="1"/>
        <v>-2.4620450357079946</v>
      </c>
      <c r="Y9" s="3">
        <v>21.4469233227376</v>
      </c>
      <c r="AA9">
        <f t="shared" si="2"/>
        <v>7.0698018607009616E-5</v>
      </c>
    </row>
    <row r="10" spans="1:27" x14ac:dyDescent="0.2">
      <c r="A10" s="7" t="s">
        <v>50</v>
      </c>
      <c r="B10">
        <f>($AA10*$A$1 + UScapFlws!C10/UScapFlws!C$21*(1-$A$1))*B$25</f>
        <v>124.33681303251956</v>
      </c>
      <c r="C10">
        <f>($AA10*$A$1 + UScapFlws!D10/UScapFlws!D$21*(1-$A$1))*C$25</f>
        <v>332.39807349420198</v>
      </c>
      <c r="D10">
        <f>($AA10*$A$1 + UScapFlws!E10/UScapFlws!E$21*(1-$A$1))*D$25</f>
        <v>165.51339085154319</v>
      </c>
      <c r="E10">
        <f>($AA10*$A$1 + UScapFlws!F10/UScapFlws!F$21*(1-$A$1))*E$25</f>
        <v>125.53565319045489</v>
      </c>
      <c r="F10">
        <f>($AA10*$A$1 + UScapFlws!G10/UScapFlws!G$21*(1-$A$1))*F$25</f>
        <v>51.262722239313746</v>
      </c>
      <c r="G10">
        <f>($AA10*$A$1 + UScapFlws!H10/UScapFlws!H$21*(1-$A$1))*G$25</f>
        <v>43.521170417172556</v>
      </c>
      <c r="H10">
        <f>($AA10*$A$1 + UScapFlws!I10/UScapFlws!I$21*(1-$A$1))*H$25</f>
        <v>48.982596929059021</v>
      </c>
      <c r="I10">
        <f>($AA10*$A$1 + UScapFlws!J10/UScapFlws!J$21*(1-$A$1))*I$25</f>
        <v>35.463120401750537</v>
      </c>
      <c r="J10">
        <f>($AA10*$A$1 + UScapFlws!K10/UScapFlws!K$21*(1-$A$1))*J$25</f>
        <v>180.77951501646012</v>
      </c>
      <c r="K10">
        <f>($AA10*$A$1 + UScapFlws!L10/UScapFlws!L$21*(1-$A$1))*K$25</f>
        <v>101.63580206707913</v>
      </c>
      <c r="L10">
        <f>($AA10*$A$1 + UScapFlws!M10/UScapFlws!M$21*(1-$A$1))*L$25</f>
        <v>61.816073333839206</v>
      </c>
      <c r="M10">
        <f>($AA10*$A$1 + UScapFlws!N10/UScapFlws!N$21*(1-$A$1))*M$25</f>
        <v>123.56780783314301</v>
      </c>
      <c r="N10">
        <f>($AA10*$A$1 + UScapFlws!O10/UScapFlws!O$21*(1-$A$1))*N$25</f>
        <v>67.80988772684718</v>
      </c>
      <c r="O10">
        <f>($AA10*$A$1 + UScapFlws!P10/UScapFlws!P$21*(1-$A$1))*O$25</f>
        <v>17.778000548051889</v>
      </c>
      <c r="P10">
        <f>($AA10*$A$1 + UScapFlws!Q10/UScapFlws!Q$21*(1-$A$1))*P$25</f>
        <v>105.26459703790245</v>
      </c>
      <c r="Q10">
        <f>($AA10*$A$1 + UScapFlws!R10/UScapFlws!R$21*(1-$A$1))*Q$25</f>
        <v>57.330594451443808</v>
      </c>
      <c r="R10">
        <f>($AA10*$A$1 + UScapFlws!S10/UScapFlws!S$21*(1-$A$1))*R$25</f>
        <v>66.65148935719904</v>
      </c>
      <c r="S10">
        <f>($AA10*$A$1 + UScapFlws!T10/UScapFlws!T$21*(1-$A$1))*S$25</f>
        <v>23.700601129887701</v>
      </c>
      <c r="T10">
        <f>($AA10*$A$1 + UScapFlws!U10/UScapFlws!U$21*(1-$A$1))*T$25</f>
        <v>14.647901896888351</v>
      </c>
      <c r="U10">
        <f>($AA10*$A$1 + UScapFlws!V10/UScapFlws!V$21*(1-$A$1))*U$25</f>
        <v>649.65505862690338</v>
      </c>
      <c r="V10" s="2">
        <f t="shared" si="0"/>
        <v>2397.650869581661</v>
      </c>
      <c r="W10">
        <f t="shared" si="1"/>
        <v>-26.515221719987494</v>
      </c>
      <c r="Y10" s="3">
        <v>2424.1660913016485</v>
      </c>
      <c r="AA10">
        <f t="shared" si="2"/>
        <v>7.9910641190957254E-3</v>
      </c>
    </row>
    <row r="11" spans="1:27" x14ac:dyDescent="0.2">
      <c r="A11" s="7" t="s">
        <v>49</v>
      </c>
      <c r="B11">
        <f>($AA11*$A$1 + UScapFlws!C11/UScapFlws!C$21*(1-$A$1))*B$25</f>
        <v>309.7594804123022</v>
      </c>
      <c r="C11">
        <f>($AA11*$A$1 + UScapFlws!D11/UScapFlws!D$21*(1-$A$1))*C$25</f>
        <v>990.03316858972141</v>
      </c>
      <c r="D11">
        <f>($AA11*$A$1 + UScapFlws!E11/UScapFlws!E$21*(1-$A$1))*D$25</f>
        <v>512.83939427033818</v>
      </c>
      <c r="E11">
        <f>($AA11*$A$1 + UScapFlws!F11/UScapFlws!F$21*(1-$A$1))*E$25</f>
        <v>404.64495834471381</v>
      </c>
      <c r="F11">
        <f>($AA11*$A$1 + UScapFlws!G11/UScapFlws!G$21*(1-$A$1))*F$25</f>
        <v>142.80613984418571</v>
      </c>
      <c r="G11">
        <f>($AA11*$A$1 + UScapFlws!H11/UScapFlws!H$21*(1-$A$1))*G$25</f>
        <v>139.78666241712313</v>
      </c>
      <c r="H11">
        <f>($AA11*$A$1 + UScapFlws!I11/UScapFlws!I$21*(1-$A$1))*H$25</f>
        <v>141.18801570914428</v>
      </c>
      <c r="I11">
        <f>($AA11*$A$1 + UScapFlws!J11/UScapFlws!J$21*(1-$A$1))*I$25</f>
        <v>107.81398754332</v>
      </c>
      <c r="J11">
        <f>($AA11*$A$1 + UScapFlws!K11/UScapFlws!K$21*(1-$A$1))*J$25</f>
        <v>759.76642352447755</v>
      </c>
      <c r="K11">
        <f>($AA11*$A$1 + UScapFlws!L11/UScapFlws!L$21*(1-$A$1))*K$25</f>
        <v>387.43578075191351</v>
      </c>
      <c r="L11">
        <f>($AA11*$A$1 + UScapFlws!M11/UScapFlws!M$21*(1-$A$1))*L$25</f>
        <v>185.20861137425788</v>
      </c>
      <c r="M11">
        <f>($AA11*$A$1 + UScapFlws!N11/UScapFlws!N$21*(1-$A$1))*M$25</f>
        <v>468.86572426299705</v>
      </c>
      <c r="N11">
        <f>($AA11*$A$1 + UScapFlws!O11/UScapFlws!O$21*(1-$A$1))*N$25</f>
        <v>213.97477980642444</v>
      </c>
      <c r="O11">
        <f>($AA11*$A$1 + UScapFlws!P11/UScapFlws!P$21*(1-$A$1))*O$25</f>
        <v>56.301626669078509</v>
      </c>
      <c r="P11">
        <f>($AA11*$A$1 + UScapFlws!Q11/UScapFlws!Q$21*(1-$A$1))*P$25</f>
        <v>391.84209727676603</v>
      </c>
      <c r="Q11">
        <f>($AA11*$A$1 + UScapFlws!R11/UScapFlws!R$21*(1-$A$1))*Q$25</f>
        <v>184.48194118084379</v>
      </c>
      <c r="R11">
        <f>($AA11*$A$1 + UScapFlws!S11/UScapFlws!S$21*(1-$A$1))*R$25</f>
        <v>184.45027431651201</v>
      </c>
      <c r="S11">
        <f>($AA11*$A$1 + UScapFlws!T11/UScapFlws!T$21*(1-$A$1))*S$25</f>
        <v>69.105309288968513</v>
      </c>
      <c r="T11">
        <f>($AA11*$A$1 + UScapFlws!U11/UScapFlws!U$21*(1-$A$1))*T$25</f>
        <v>43.933873183020609</v>
      </c>
      <c r="U11">
        <f>($AA11*$A$1 + UScapFlws!V11/UScapFlws!V$21*(1-$A$1))*U$25</f>
        <v>2057.4100262640777</v>
      </c>
      <c r="V11" s="2">
        <f t="shared" si="0"/>
        <v>7751.6482750301866</v>
      </c>
      <c r="W11">
        <f t="shared" si="1"/>
        <v>183.3075793597236</v>
      </c>
      <c r="Y11" s="3">
        <v>7568.340695670463</v>
      </c>
      <c r="AA11">
        <f t="shared" si="2"/>
        <v>2.4948412565984766E-2</v>
      </c>
    </row>
    <row r="12" spans="1:27" x14ac:dyDescent="0.2">
      <c r="A12" t="s">
        <v>48</v>
      </c>
      <c r="B12">
        <f>($AA12*$A$1 + UScapFlws!C12/UScapFlws!C$21*(1-$A$1))*B$25</f>
        <v>30.725379632730824</v>
      </c>
      <c r="C12">
        <f>($AA12*$A$1 + UScapFlws!D12/UScapFlws!D$21*(1-$A$1))*C$25</f>
        <v>93.639468283344314</v>
      </c>
      <c r="D12">
        <f>($AA12*$A$1 + UScapFlws!E12/UScapFlws!E$21*(1-$A$1))*D$25</f>
        <v>46.41136315046699</v>
      </c>
      <c r="E12">
        <f>($AA12*$A$1 + UScapFlws!F12/UScapFlws!F$21*(1-$A$1))*E$25</f>
        <v>35.746074096825438</v>
      </c>
      <c r="F12">
        <f>($AA12*$A$1 + UScapFlws!G12/UScapFlws!G$21*(1-$A$1))*F$25</f>
        <v>12.416746860365931</v>
      </c>
      <c r="G12">
        <f>($AA12*$A$1 + UScapFlws!H12/UScapFlws!H$21*(1-$A$1))*G$25</f>
        <v>11.504718313341062</v>
      </c>
      <c r="H12">
        <f>($AA12*$A$1 + UScapFlws!I12/UScapFlws!I$21*(1-$A$1))*H$25</f>
        <v>13.299281946914871</v>
      </c>
      <c r="I12">
        <f>($AA12*$A$1 + UScapFlws!J12/UScapFlws!J$21*(1-$A$1))*I$25</f>
        <v>9.8757718039782389</v>
      </c>
      <c r="J12">
        <f>($AA12*$A$1 + UScapFlws!K12/UScapFlws!K$21*(1-$A$1))*J$25</f>
        <v>53.119991044876286</v>
      </c>
      <c r="K12">
        <f>($AA12*$A$1 + UScapFlws!L12/UScapFlws!L$21*(1-$A$1))*K$25</f>
        <v>28.951234548717274</v>
      </c>
      <c r="L12">
        <f>($AA12*$A$1 + UScapFlws!M12/UScapFlws!M$21*(1-$A$1))*L$25</f>
        <v>18.546849183901241</v>
      </c>
      <c r="M12">
        <f>($AA12*$A$1 + UScapFlws!N12/UScapFlws!N$21*(1-$A$1))*M$25</f>
        <v>36.324599667699417</v>
      </c>
      <c r="N12">
        <f>($AA12*$A$1 + UScapFlws!O12/UScapFlws!O$21*(1-$A$1))*N$25</f>
        <v>18.474249896575877</v>
      </c>
      <c r="O12">
        <f>($AA12*$A$1 + UScapFlws!P12/UScapFlws!P$21*(1-$A$1))*O$25</f>
        <v>5.0547253800283745</v>
      </c>
      <c r="P12">
        <f>($AA12*$A$1 + UScapFlws!Q12/UScapFlws!Q$21*(1-$A$1))*P$25</f>
        <v>31.83705621990044</v>
      </c>
      <c r="Q12">
        <f>($AA12*$A$1 + UScapFlws!R12/UScapFlws!R$21*(1-$A$1))*Q$25</f>
        <v>16.88614048633357</v>
      </c>
      <c r="R12">
        <f>($AA12*$A$1 + UScapFlws!S12/UScapFlws!S$21*(1-$A$1))*R$25</f>
        <v>18.533236817527733</v>
      </c>
      <c r="S12">
        <f>($AA12*$A$1 + UScapFlws!T12/UScapFlws!T$21*(1-$A$1))*S$25</f>
        <v>6.7358526271563033</v>
      </c>
      <c r="T12">
        <f>($AA12*$A$1 + UScapFlws!U12/UScapFlws!U$21*(1-$A$1))*T$25</f>
        <v>4.1290844666300011</v>
      </c>
      <c r="U12">
        <f>($AA12*$A$1 + UScapFlws!V12/UScapFlws!V$21*(1-$A$1))*U$25</f>
        <v>184.71300550528284</v>
      </c>
      <c r="V12" s="2">
        <f t="shared" si="0"/>
        <v>676.92482993259705</v>
      </c>
      <c r="W12">
        <f t="shared" si="1"/>
        <v>-87.786679055069726</v>
      </c>
      <c r="Y12" s="3">
        <v>764.71150898766678</v>
      </c>
      <c r="AA12">
        <f t="shared" si="2"/>
        <v>2.5208085876862033E-3</v>
      </c>
    </row>
    <row r="13" spans="1:27" x14ac:dyDescent="0.2">
      <c r="A13" t="s">
        <v>47</v>
      </c>
      <c r="B13">
        <f>($AA13*$A$1 + UScapFlws!C13/UScapFlws!C$21*(1-$A$1))*B$25</f>
        <v>344.34575555573252</v>
      </c>
      <c r="C13">
        <f>($AA13*$A$1 + UScapFlws!D13/UScapFlws!D$21*(1-$A$1))*C$25</f>
        <v>1049.4371051323419</v>
      </c>
      <c r="D13">
        <f>($AA13*$A$1 + UScapFlws!E13/UScapFlws!E$21*(1-$A$1))*D$25</f>
        <v>520.14185345961903</v>
      </c>
      <c r="E13">
        <f>($AA13*$A$1 + UScapFlws!F13/UScapFlws!F$21*(1-$A$1))*E$25</f>
        <v>400.61372846017292</v>
      </c>
      <c r="F13">
        <f>($AA13*$A$1 + UScapFlws!G13/UScapFlws!G$21*(1-$A$1))*F$25</f>
        <v>139.15707894532409</v>
      </c>
      <c r="G13">
        <f>($AA13*$A$1 + UScapFlws!H13/UScapFlws!H$21*(1-$A$1))*G$25</f>
        <v>128.93578427402494</v>
      </c>
      <c r="H13">
        <f>($AA13*$A$1 + UScapFlws!I13/UScapFlws!I$21*(1-$A$1))*H$25</f>
        <v>149.04783423670563</v>
      </c>
      <c r="I13">
        <f>($AA13*$A$1 + UScapFlws!J13/UScapFlws!J$21*(1-$A$1))*I$25</f>
        <v>110.67984006011251</v>
      </c>
      <c r="J13">
        <f>($AA13*$A$1 + UScapFlws!K13/UScapFlws!K$21*(1-$A$1))*J$25</f>
        <v>595.32684933780718</v>
      </c>
      <c r="K13">
        <f>($AA13*$A$1 + UScapFlws!L13/UScapFlws!L$21*(1-$A$1))*K$25</f>
        <v>324.46254054837948</v>
      </c>
      <c r="L13">
        <f>($AA13*$A$1 + UScapFlws!M13/UScapFlws!M$21*(1-$A$1))*L$25</f>
        <v>219.91928341154625</v>
      </c>
      <c r="M13">
        <f>($AA13*$A$1 + UScapFlws!N13/UScapFlws!N$21*(1-$A$1))*M$25</f>
        <v>407.09738552778805</v>
      </c>
      <c r="N13">
        <f>($AA13*$A$1 + UScapFlws!O13/UScapFlws!O$21*(1-$A$1))*N$25</f>
        <v>207.04478235917671</v>
      </c>
      <c r="O13">
        <f>($AA13*$A$1 + UScapFlws!P13/UScapFlws!P$21*(1-$A$1))*O$25</f>
        <v>57.572069832567948</v>
      </c>
      <c r="P13">
        <f>($AA13*$A$1 + UScapFlws!Q13/UScapFlws!Q$21*(1-$A$1))*P$25</f>
        <v>356.80454756801259</v>
      </c>
      <c r="Q13">
        <f>($AA13*$A$1 + UScapFlws!R13/UScapFlws!R$21*(1-$A$1))*Q$25</f>
        <v>189.24650805591946</v>
      </c>
      <c r="R13">
        <f>($AA13*$A$1 + UScapFlws!S13/UScapFlws!S$21*(1-$A$1))*R$25</f>
        <v>207.70586111901198</v>
      </c>
      <c r="S13">
        <f>($AA13*$A$1 + UScapFlws!T13/UScapFlws!T$21*(1-$A$1))*S$25</f>
        <v>75.490109151958208</v>
      </c>
      <c r="T13">
        <f>($AA13*$A$1 + UScapFlws!U13/UScapFlws!U$21*(1-$A$1))*T$25</f>
        <v>46.275513188468821</v>
      </c>
      <c r="U13">
        <f>($AA13*$A$1 + UScapFlws!V13/UScapFlws!V$21*(1-$A$1))*U$25</f>
        <v>2103.835372333117</v>
      </c>
      <c r="V13" s="2">
        <f t="shared" si="0"/>
        <v>7633.1398025577873</v>
      </c>
      <c r="W13">
        <f t="shared" si="1"/>
        <v>-937.14201306573887</v>
      </c>
      <c r="Y13" s="3">
        <v>8570.2818156235262</v>
      </c>
      <c r="AA13">
        <f t="shared" si="2"/>
        <v>2.8251229052789269E-2</v>
      </c>
    </row>
    <row r="14" spans="1:27" x14ac:dyDescent="0.2">
      <c r="A14" s="7" t="s">
        <v>46</v>
      </c>
      <c r="B14">
        <f>($AA14*$A$1 + UScapFlws!C14/UScapFlws!C$21*(1-$A$1))*B$25</f>
        <v>685.95181382506451</v>
      </c>
      <c r="C14">
        <f>($AA14*$A$1 + UScapFlws!D14/UScapFlws!D$21*(1-$A$1))*C$25</f>
        <v>2179.3906328550506</v>
      </c>
      <c r="D14">
        <f>($AA14*$A$1 + UScapFlws!E14/UScapFlws!E$21*(1-$A$1))*D$25</f>
        <v>1251.4148885328111</v>
      </c>
      <c r="E14">
        <f>($AA14*$A$1 + UScapFlws!F14/UScapFlws!F$21*(1-$A$1))*E$25</f>
        <v>837.14812255672905</v>
      </c>
      <c r="F14">
        <f>($AA14*$A$1 + UScapFlws!G14/UScapFlws!G$21*(1-$A$1))*F$25</f>
        <v>289.03493510627095</v>
      </c>
      <c r="G14">
        <f>($AA14*$A$1 + UScapFlws!H14/UScapFlws!H$21*(1-$A$1))*G$25</f>
        <v>290.15128790511085</v>
      </c>
      <c r="H14">
        <f>($AA14*$A$1 + UScapFlws!I14/UScapFlws!I$21*(1-$A$1))*H$25</f>
        <v>304.21270960610923</v>
      </c>
      <c r="I14">
        <f>($AA14*$A$1 + UScapFlws!J14/UScapFlws!J$21*(1-$A$1))*I$25</f>
        <v>233.85047001936937</v>
      </c>
      <c r="J14">
        <f>($AA14*$A$1 + UScapFlws!K14/UScapFlws!K$21*(1-$A$1))*J$25</f>
        <v>1336.9968845126837</v>
      </c>
      <c r="K14">
        <f>($AA14*$A$1 + UScapFlws!L14/UScapFlws!L$21*(1-$A$1))*K$25</f>
        <v>825.39441296040241</v>
      </c>
      <c r="L14">
        <f>($AA14*$A$1 + UScapFlws!M14/UScapFlws!M$21*(1-$A$1))*L$25</f>
        <v>413.00714346645401</v>
      </c>
      <c r="M14">
        <f>($AA14*$A$1 + UScapFlws!N14/UScapFlws!N$21*(1-$A$1))*M$25</f>
        <v>1285.7754277076494</v>
      </c>
      <c r="N14">
        <f>($AA14*$A$1 + UScapFlws!O14/UScapFlws!O$21*(1-$A$1))*N$25</f>
        <v>480.23319652260972</v>
      </c>
      <c r="O14">
        <f>($AA14*$A$1 + UScapFlws!P14/UScapFlws!P$21*(1-$A$1))*O$25</f>
        <v>123.48566486984868</v>
      </c>
      <c r="P14">
        <f>($AA14*$A$1 + UScapFlws!Q14/UScapFlws!Q$21*(1-$A$1))*P$25</f>
        <v>753.36426593423027</v>
      </c>
      <c r="Q14">
        <f>($AA14*$A$1 + UScapFlws!R14/UScapFlws!R$21*(1-$A$1))*Q$25</f>
        <v>399.8882334098459</v>
      </c>
      <c r="R14">
        <f>($AA14*$A$1 + UScapFlws!S14/UScapFlws!S$21*(1-$A$1))*R$25</f>
        <v>418.20230033142929</v>
      </c>
      <c r="S14">
        <f>($AA14*$A$1 + UScapFlws!T14/UScapFlws!T$21*(1-$A$1))*S$25</f>
        <v>151.68815572780139</v>
      </c>
      <c r="T14">
        <f>($AA14*$A$1 + UScapFlws!U14/UScapFlws!U$21*(1-$A$1))*T$25</f>
        <v>97.157139241317793</v>
      </c>
      <c r="U14">
        <f>($AA14*$A$1 + UScapFlws!V14/UScapFlws!V$21*(1-$A$1))*U$25</f>
        <v>4512.4920900845918</v>
      </c>
      <c r="V14" s="2">
        <f t="shared" si="0"/>
        <v>16868.839775175376</v>
      </c>
      <c r="W14">
        <f t="shared" si="1"/>
        <v>-93.483113748970936</v>
      </c>
      <c r="Y14" s="3">
        <v>16962.322888924347</v>
      </c>
      <c r="AA14">
        <f t="shared" si="2"/>
        <v>5.591490215978475E-2</v>
      </c>
    </row>
    <row r="15" spans="1:27" x14ac:dyDescent="0.2">
      <c r="A15" t="s">
        <v>45</v>
      </c>
      <c r="B15">
        <f>($AA15*$A$1 + UScapFlws!C15/UScapFlws!C$21*(1-$A$1))*B$25</f>
        <v>13.163028187376819</v>
      </c>
      <c r="C15">
        <f>($AA15*$A$1 + UScapFlws!D15/UScapFlws!D$21*(1-$A$1))*C$25</f>
        <v>40.115987994225122</v>
      </c>
      <c r="D15">
        <f>($AA15*$A$1 + UScapFlws!E15/UScapFlws!E$21*(1-$A$1))*D$25</f>
        <v>19.883044202109399</v>
      </c>
      <c r="E15">
        <f>($AA15*$A$1 + UScapFlws!F15/UScapFlws!F$21*(1-$A$1))*E$25</f>
        <v>15.313938722610143</v>
      </c>
      <c r="F15">
        <f>($AA15*$A$1 + UScapFlws!G15/UScapFlws!G$21*(1-$A$1))*F$25</f>
        <v>5.3194457114017082</v>
      </c>
      <c r="G15">
        <f>($AA15*$A$1 + UScapFlws!H15/UScapFlws!H$21*(1-$A$1))*G$25</f>
        <v>4.9287245025613124</v>
      </c>
      <c r="H15">
        <f>($AA15*$A$1 + UScapFlws!I15/UScapFlws!I$21*(1-$A$1))*H$25</f>
        <v>5.6975316572696535</v>
      </c>
      <c r="I15">
        <f>($AA15*$A$1 + UScapFlws!J15/UScapFlws!J$21*(1-$A$1))*I$25</f>
        <v>4.2308692091598088</v>
      </c>
      <c r="J15">
        <f>($AA15*$A$1 + UScapFlws!K15/UScapFlws!K$21*(1-$A$1))*J$25</f>
        <v>22.757080556689125</v>
      </c>
      <c r="K15">
        <f>($AA15*$A$1 + UScapFlws!L15/UScapFlws!L$21*(1-$A$1))*K$25</f>
        <v>12.402968522418636</v>
      </c>
      <c r="L15">
        <f>($AA15*$A$1 + UScapFlws!M15/UScapFlws!M$21*(1-$A$1))*L$25</f>
        <v>7.9456365230602888</v>
      </c>
      <c r="M15">
        <f>($AA15*$A$1 + UScapFlws!N15/UScapFlws!N$21*(1-$A$1))*M$25</f>
        <v>15.561784265531289</v>
      </c>
      <c r="N15">
        <f>($AA15*$A$1 + UScapFlws!O15/UScapFlws!O$21*(1-$A$1))*N$25</f>
        <v>7.9145343372819488</v>
      </c>
      <c r="O15">
        <f>($AA15*$A$1 + UScapFlws!P15/UScapFlws!P$21*(1-$A$1))*O$25</f>
        <v>2.1654896848169205</v>
      </c>
      <c r="P15">
        <f>($AA15*$A$1 + UScapFlws!Q15/UScapFlws!Q$21*(1-$A$1))*P$25</f>
        <v>13.63928040710765</v>
      </c>
      <c r="Q15">
        <f>($AA15*$A$1 + UScapFlws!R15/UScapFlws!R$21*(1-$A$1))*Q$25</f>
        <v>7.2341740233807625</v>
      </c>
      <c r="R15">
        <f>($AA15*$A$1 + UScapFlws!S15/UScapFlws!S$21*(1-$A$1))*R$25</f>
        <v>7.9398048632268505</v>
      </c>
      <c r="S15">
        <f>($AA15*$A$1 + UScapFlws!T15/UScapFlws!T$21*(1-$A$1))*S$25</f>
        <v>2.8856996742466055</v>
      </c>
      <c r="T15">
        <f>($AA15*$A$1 + UScapFlws!U15/UScapFlws!U$21*(1-$A$1))*T$25</f>
        <v>1.7689368161430858</v>
      </c>
      <c r="U15">
        <f>($AA15*$A$1 + UScapFlws!V15/UScapFlws!V$21*(1-$A$1))*U$25</f>
        <v>79.132708109847044</v>
      </c>
      <c r="V15" s="2">
        <f t="shared" si="0"/>
        <v>290.00066797046418</v>
      </c>
      <c r="W15">
        <f t="shared" si="1"/>
        <v>-37.608600599587817</v>
      </c>
      <c r="Y15" s="3">
        <v>327.609268570052</v>
      </c>
      <c r="AA15">
        <f t="shared" si="2"/>
        <v>1.07993700619236E-3</v>
      </c>
    </row>
    <row r="16" spans="1:27" x14ac:dyDescent="0.2">
      <c r="A16" s="7" t="s">
        <v>44</v>
      </c>
      <c r="B16">
        <f>($AA16*$A$1 + UScapFlws!C16/UScapFlws!C$21*(1-$A$1))*B$25</f>
        <v>101.79465279155536</v>
      </c>
      <c r="C16">
        <f>($AA16*$A$1 + UScapFlws!D16/UScapFlws!D$21*(1-$A$1))*C$25</f>
        <v>294.5282289246959</v>
      </c>
      <c r="D16">
        <f>($AA16*$A$1 + UScapFlws!E16/UScapFlws!E$21*(1-$A$1))*D$25</f>
        <v>179.86526885626628</v>
      </c>
      <c r="E16">
        <f>($AA16*$A$1 + UScapFlws!F16/UScapFlws!F$21*(1-$A$1))*E$25</f>
        <v>110.6106989886558</v>
      </c>
      <c r="F16">
        <f>($AA16*$A$1 + UScapFlws!G16/UScapFlws!G$21*(1-$A$1))*F$25</f>
        <v>39.98176275338021</v>
      </c>
      <c r="G16">
        <f>($AA16*$A$1 + UScapFlws!H16/UScapFlws!H$21*(1-$A$1))*G$25</f>
        <v>36.987686904929603</v>
      </c>
      <c r="H16">
        <f>($AA16*$A$1 + UScapFlws!I16/UScapFlws!I$21*(1-$A$1))*H$25</f>
        <v>42.347903888480062</v>
      </c>
      <c r="I16">
        <f>($AA16*$A$1 + UScapFlws!J16/UScapFlws!J$21*(1-$A$1))*I$25</f>
        <v>33.743535994650443</v>
      </c>
      <c r="J16">
        <f>($AA16*$A$1 + UScapFlws!K16/UScapFlws!K$21*(1-$A$1))*J$25</f>
        <v>208.72908908400646</v>
      </c>
      <c r="K16">
        <f>($AA16*$A$1 + UScapFlws!L16/UScapFlws!L$21*(1-$A$1))*K$25</f>
        <v>83.39701512411385</v>
      </c>
      <c r="L16">
        <f>($AA16*$A$1 + UScapFlws!M16/UScapFlws!M$21*(1-$A$1))*L$25</f>
        <v>45.917604132913318</v>
      </c>
      <c r="M16">
        <f>($AA16*$A$1 + UScapFlws!N16/UScapFlws!N$21*(1-$A$1))*M$25</f>
        <v>104.26100001243921</v>
      </c>
      <c r="N16">
        <f>($AA16*$A$1 + UScapFlws!O16/UScapFlws!O$21*(1-$A$1))*N$25</f>
        <v>61.005147489449598</v>
      </c>
      <c r="O16">
        <f>($AA16*$A$1 + UScapFlws!P16/UScapFlws!P$21*(1-$A$1))*O$25</f>
        <v>15.949034982059876</v>
      </c>
      <c r="P16">
        <f>($AA16*$A$1 + UScapFlws!Q16/UScapFlws!Q$21*(1-$A$1))*P$25</f>
        <v>86.568930123528347</v>
      </c>
      <c r="Q16">
        <f>($AA16*$A$1 + UScapFlws!R16/UScapFlws!R$21*(1-$A$1))*Q$25</f>
        <v>63.074023866310121</v>
      </c>
      <c r="R16">
        <f>($AA16*$A$1 + UScapFlws!S16/UScapFlws!S$21*(1-$A$1))*R$25</f>
        <v>52.258514655724873</v>
      </c>
      <c r="S16">
        <f>($AA16*$A$1 + UScapFlws!T16/UScapFlws!T$21*(1-$A$1))*S$25</f>
        <v>23.174901568463085</v>
      </c>
      <c r="T16">
        <f>($AA16*$A$1 + UScapFlws!U16/UScapFlws!U$21*(1-$A$1))*T$25</f>
        <v>12.494017669746842</v>
      </c>
      <c r="U16">
        <f>($AA16*$A$1 + UScapFlws!V16/UScapFlws!V$21*(1-$A$1))*U$25</f>
        <v>582.81982995258932</v>
      </c>
      <c r="V16" s="2">
        <f t="shared" si="0"/>
        <v>2179.5088477639583</v>
      </c>
      <c r="W16">
        <f t="shared" si="1"/>
        <v>297.06306263622537</v>
      </c>
      <c r="Y16" s="3">
        <v>1882.445785127733</v>
      </c>
      <c r="AA16">
        <f t="shared" si="2"/>
        <v>6.2053276892426353E-3</v>
      </c>
    </row>
    <row r="17" spans="1:27" x14ac:dyDescent="0.2">
      <c r="A17" t="s">
        <v>43</v>
      </c>
      <c r="B17">
        <f>($AA17*$A$1 + UScapFlws!C17/UScapFlws!C$21*(1-$A$1))*B$25</f>
        <v>54.872648876394493</v>
      </c>
      <c r="C17">
        <f>($AA17*$A$1 + UScapFlws!D17/UScapFlws!D$21*(1-$A$1))*C$25</f>
        <v>167.23131578854805</v>
      </c>
      <c r="D17">
        <f>($AA17*$A$1 + UScapFlws!E17/UScapFlws!E$21*(1-$A$1))*D$25</f>
        <v>82.886345570730427</v>
      </c>
      <c r="E17">
        <f>($AA17*$A$1 + UScapFlws!F17/UScapFlws!F$21*(1-$A$1))*E$25</f>
        <v>63.839138720850009</v>
      </c>
      <c r="F17">
        <f>($AA17*$A$1 + UScapFlws!G17/UScapFlws!G$21*(1-$A$1))*F$25</f>
        <v>22.175146370856314</v>
      </c>
      <c r="G17">
        <f>($AA17*$A$1 + UScapFlws!H17/UScapFlws!H$21*(1-$A$1))*G$25</f>
        <v>20.546348848275603</v>
      </c>
      <c r="H17">
        <f>($AA17*$A$1 + UScapFlws!I17/UScapFlws!I$21*(1-$A$1))*H$25</f>
        <v>23.751271336736654</v>
      </c>
      <c r="I17">
        <f>($AA17*$A$1 + UScapFlws!J17/UScapFlws!J$21*(1-$A$1))*I$25</f>
        <v>17.637203024362787</v>
      </c>
      <c r="J17">
        <f>($AA17*$A$1 + UScapFlws!K17/UScapFlws!K$21*(1-$A$1))*J$25</f>
        <v>94.867326352499489</v>
      </c>
      <c r="K17">
        <f>($AA17*$A$1 + UScapFlws!L17/UScapFlws!L$21*(1-$A$1))*K$25</f>
        <v>51.704192004110624</v>
      </c>
      <c r="L17">
        <f>($AA17*$A$1 + UScapFlws!M17/UScapFlws!M$21*(1-$A$1))*L$25</f>
        <v>33.122934694271947</v>
      </c>
      <c r="M17">
        <f>($AA17*$A$1 + UScapFlws!N17/UScapFlws!N$21*(1-$A$1))*M$25</f>
        <v>64.872331179203442</v>
      </c>
      <c r="N17">
        <f>($AA17*$A$1 + UScapFlws!O17/UScapFlws!O$21*(1-$A$1))*N$25</f>
        <v>32.993279170086417</v>
      </c>
      <c r="O17">
        <f>($AA17*$A$1 + UScapFlws!P17/UScapFlws!P$21*(1-$A$1))*O$25</f>
        <v>9.0272658714174803</v>
      </c>
      <c r="P17">
        <f>($AA17*$A$1 + UScapFlws!Q17/UScapFlws!Q$21*(1-$A$1))*P$25</f>
        <v>56.857999090485414</v>
      </c>
      <c r="Q17">
        <f>($AA17*$A$1 + UScapFlws!R17/UScapFlws!R$21*(1-$A$1))*Q$25</f>
        <v>30.157064578527965</v>
      </c>
      <c r="R17">
        <f>($AA17*$A$1 + UScapFlws!S17/UScapFlws!S$21*(1-$A$1))*R$25</f>
        <v>33.098624283487162</v>
      </c>
      <c r="S17">
        <f>($AA17*$A$1 + UScapFlws!T17/UScapFlws!T$21*(1-$A$1))*S$25</f>
        <v>12.029601603338644</v>
      </c>
      <c r="T17">
        <f>($AA17*$A$1 + UScapFlws!U17/UScapFlws!U$21*(1-$A$1))*T$25</f>
        <v>7.3741579380519813</v>
      </c>
      <c r="U17">
        <f>($AA17*$A$1 + UScapFlws!V17/UScapFlws!V$21*(1-$A$1))*U$25</f>
        <v>329.88011914416381</v>
      </c>
      <c r="V17" s="2">
        <f t="shared" si="0"/>
        <v>1208.924314446399</v>
      </c>
      <c r="W17">
        <f t="shared" si="1"/>
        <v>-156.77878266740981</v>
      </c>
      <c r="Y17" s="3">
        <v>1365.7030971138088</v>
      </c>
      <c r="AA17">
        <f t="shared" si="2"/>
        <v>4.5019279231086574E-3</v>
      </c>
    </row>
    <row r="18" spans="1:27" x14ac:dyDescent="0.2">
      <c r="A18" t="s">
        <v>42</v>
      </c>
      <c r="B18">
        <f>($AA18*$A$1 + UScapFlws!C18/UScapFlws!C$21*(1-$A$1))*B$25</f>
        <v>20.589665364181599</v>
      </c>
      <c r="C18">
        <f>($AA18*$A$1 + UScapFlws!D18/UScapFlws!D$21*(1-$A$1))*C$25</f>
        <v>62.749601140163279</v>
      </c>
      <c r="D18">
        <f>($AA18*$A$1 + UScapFlws!E18/UScapFlws!E$21*(1-$A$1))*D$25</f>
        <v>31.101143347490435</v>
      </c>
      <c r="E18">
        <f>($AA18*$A$1 + UScapFlws!F18/UScapFlws!F$21*(1-$A$1))*E$25</f>
        <v>23.954128884150133</v>
      </c>
      <c r="F18">
        <f>($AA18*$A$1 + UScapFlws!G18/UScapFlws!G$21*(1-$A$1))*F$25</f>
        <v>8.3206998846759124</v>
      </c>
      <c r="G18">
        <f>($AA18*$A$1 + UScapFlws!H18/UScapFlws!H$21*(1-$A$1))*G$25</f>
        <v>7.7095320875555551</v>
      </c>
      <c r="H18">
        <f>($AA18*$A$1 + UScapFlws!I18/UScapFlws!I$21*(1-$A$1))*H$25</f>
        <v>8.9121035490535725</v>
      </c>
      <c r="I18">
        <f>($AA18*$A$1 + UScapFlws!J18/UScapFlws!J$21*(1-$A$1))*I$25</f>
        <v>6.6179438329973044</v>
      </c>
      <c r="J18">
        <f>($AA18*$A$1 + UScapFlws!K18/UScapFlws!K$21*(1-$A$1))*J$25</f>
        <v>35.596723387502614</v>
      </c>
      <c r="K18">
        <f>($AA18*$A$1 + UScapFlws!L18/UScapFlws!L$21*(1-$A$1))*K$25</f>
        <v>19.400776763813141</v>
      </c>
      <c r="L18">
        <f>($AA18*$A$1 + UScapFlws!M18/UScapFlws!M$21*(1-$A$1))*L$25</f>
        <v>12.428598859350554</v>
      </c>
      <c r="M18">
        <f>($AA18*$A$1 + UScapFlws!N18/UScapFlws!N$21*(1-$A$1))*M$25</f>
        <v>24.341809949487672</v>
      </c>
      <c r="N18">
        <f>($AA18*$A$1 + UScapFlws!O18/UScapFlws!O$21*(1-$A$1))*N$25</f>
        <v>12.379948686445452</v>
      </c>
      <c r="O18">
        <f>($AA18*$A$1 + UScapFlws!P18/UScapFlws!P$21*(1-$A$1))*O$25</f>
        <v>3.3872682885178027</v>
      </c>
      <c r="P18">
        <f>($AA18*$A$1 + UScapFlws!Q18/UScapFlws!Q$21*(1-$A$1))*P$25</f>
        <v>21.334621136790989</v>
      </c>
      <c r="Q18">
        <f>($AA18*$A$1 + UScapFlws!R18/UScapFlws!R$21*(1-$A$1))*Q$25</f>
        <v>11.315726154146322</v>
      </c>
      <c r="R18">
        <f>($AA18*$A$1 + UScapFlws!S18/UScapFlws!S$21*(1-$A$1))*R$25</f>
        <v>12.419476951930848</v>
      </c>
      <c r="S18">
        <f>($AA18*$A$1 + UScapFlws!T18/UScapFlws!T$21*(1-$A$1))*S$25</f>
        <v>4.5138238548515961</v>
      </c>
      <c r="T18">
        <f>($AA18*$A$1 + UScapFlws!U18/UScapFlws!U$21*(1-$A$1))*T$25</f>
        <v>2.7669785839777381</v>
      </c>
      <c r="U18">
        <f>($AA18*$A$1 + UScapFlws!V18/UScapFlws!V$21*(1-$A$1))*U$25</f>
        <v>123.77972273171181</v>
      </c>
      <c r="V18" s="2">
        <f t="shared" si="0"/>
        <v>453.62029343879431</v>
      </c>
      <c r="W18">
        <f t="shared" si="1"/>
        <v>-58.82753498190209</v>
      </c>
      <c r="Y18" s="3">
        <v>512.4478284206964</v>
      </c>
      <c r="AA18">
        <f t="shared" si="2"/>
        <v>1.6892421147605239E-3</v>
      </c>
    </row>
    <row r="19" spans="1:27" x14ac:dyDescent="0.2">
      <c r="A19" t="s">
        <v>41</v>
      </c>
      <c r="B19">
        <f>($AA19*$A$1 + UScapFlws!C19/UScapFlws!C$21*(1-$A$1))*B$25</f>
        <v>1.6137339439482257</v>
      </c>
      <c r="C19">
        <f>($AA19*$A$1 + UScapFlws!D19/UScapFlws!D$21*(1-$A$1))*C$25</f>
        <v>4.9180576535862857</v>
      </c>
      <c r="D19">
        <f>($AA19*$A$1 + UScapFlws!E19/UScapFlws!E$21*(1-$A$1))*D$25</f>
        <v>2.4375806904931587</v>
      </c>
      <c r="E19">
        <f>($AA19*$A$1 + UScapFlws!F19/UScapFlws!F$21*(1-$A$1))*E$25</f>
        <v>1.8774268641252487</v>
      </c>
      <c r="F19">
        <f>($AA19*$A$1 + UScapFlws!G19/UScapFlws!G$21*(1-$A$1))*F$25</f>
        <v>0.65214249983228523</v>
      </c>
      <c r="G19">
        <f>($AA19*$A$1 + UScapFlws!H19/UScapFlws!H$21*(1-$A$1))*G$25</f>
        <v>0.60424166209565477</v>
      </c>
      <c r="H19">
        <f>($AA19*$A$1 + UScapFlws!I19/UScapFlws!I$21*(1-$A$1))*H$25</f>
        <v>0.69849430550280578</v>
      </c>
      <c r="I19">
        <f>($AA19*$A$1 + UScapFlws!J19/UScapFlws!J$21*(1-$A$1))*I$25</f>
        <v>0.51868742952127489</v>
      </c>
      <c r="J19">
        <f>($AA19*$A$1 + UScapFlws!K19/UScapFlws!K$21*(1-$A$1))*J$25</f>
        <v>2.7899259073767815</v>
      </c>
      <c r="K19">
        <f>($AA19*$A$1 + UScapFlws!L19/UScapFlws!L$21*(1-$A$1))*K$25</f>
        <v>1.5205537073560738</v>
      </c>
      <c r="L19">
        <f>($AA19*$A$1 + UScapFlws!M19/UScapFlws!M$21*(1-$A$1))*L$25</f>
        <v>0.97410285695759757</v>
      </c>
      <c r="M19">
        <f>($AA19*$A$1 + UScapFlws!N19/UScapFlws!N$21*(1-$A$1))*M$25</f>
        <v>1.907811723883559</v>
      </c>
      <c r="N19">
        <f>($AA19*$A$1 + UScapFlws!O19/UScapFlws!O$21*(1-$A$1))*N$25</f>
        <v>0.97028985494871156</v>
      </c>
      <c r="O19">
        <f>($AA19*$A$1 + UScapFlws!P19/UScapFlws!P$21*(1-$A$1))*O$25</f>
        <v>0.26548026486868836</v>
      </c>
      <c r="P19">
        <f>($AA19*$A$1 + UScapFlws!Q19/UScapFlws!Q$21*(1-$A$1))*P$25</f>
        <v>1.6721205372092927</v>
      </c>
      <c r="Q19">
        <f>($AA19*$A$1 + UScapFlws!R19/UScapFlws!R$21*(1-$A$1))*Q$25</f>
        <v>0.88688043600433009</v>
      </c>
      <c r="R19">
        <f>($AA19*$A$1 + UScapFlws!S19/UScapFlws!S$21*(1-$A$1))*R$25</f>
        <v>0.97338791908093147</v>
      </c>
      <c r="S19">
        <f>($AA19*$A$1 + UScapFlws!T19/UScapFlws!T$21*(1-$A$1))*S$25</f>
        <v>0.353775092636955</v>
      </c>
      <c r="T19">
        <f>($AA19*$A$1 + UScapFlws!U19/UScapFlws!U$21*(1-$A$1))*T$25</f>
        <v>0.21686448925539176</v>
      </c>
      <c r="U19">
        <f>($AA19*$A$1 + UScapFlws!V19/UScapFlws!V$21*(1-$A$1))*U$25</f>
        <v>9.701349517421006</v>
      </c>
      <c r="V19" s="2">
        <f t="shared" si="0"/>
        <v>35.552907356104249</v>
      </c>
      <c r="W19">
        <f t="shared" si="1"/>
        <v>-4.6106621142198705</v>
      </c>
      <c r="Y19" s="3">
        <v>40.16356947032412</v>
      </c>
      <c r="AA19">
        <f t="shared" si="2"/>
        <v>1.3239590308631975E-4</v>
      </c>
    </row>
    <row r="20" spans="1:27" x14ac:dyDescent="0.2">
      <c r="A20" t="s">
        <v>40</v>
      </c>
      <c r="B20">
        <f>($AA20*$A$1 + UScapFlws!C20/UScapFlws!C$21*(1-$A$1))*B$25</f>
        <v>2.8452634966088608</v>
      </c>
      <c r="C20">
        <f>($AA20*$A$1 + UScapFlws!D20/UScapFlws!D$21*(1-$A$1))*C$25</f>
        <v>8.6712992364346242</v>
      </c>
      <c r="D20">
        <f>($AA20*$A$1 + UScapFlws!E20/UScapFlws!E$21*(1-$A$1))*D$25</f>
        <v>4.2978332238150685</v>
      </c>
      <c r="E20">
        <f>($AA20*$A$1 + UScapFlws!F20/UScapFlws!F$21*(1-$A$1))*E$25</f>
        <v>3.3101950566764535</v>
      </c>
      <c r="F20">
        <f>($AA20*$A$1 + UScapFlws!G20/UScapFlws!G$21*(1-$A$1))*F$25</f>
        <v>1.1498284809082402</v>
      </c>
      <c r="G20">
        <f>($AA20*$A$1 + UScapFlws!H20/UScapFlws!H$21*(1-$A$1))*G$25</f>
        <v>1.0653718667432277</v>
      </c>
      <c r="H20">
        <f>($AA20*$A$1 + UScapFlws!I20/UScapFlws!I$21*(1-$A$1))*H$25</f>
        <v>1.2315539110330904</v>
      </c>
      <c r="I20">
        <f>($AA20*$A$1 + UScapFlws!J20/UScapFlws!J$21*(1-$A$1))*I$25</f>
        <v>0.91452647129427533</v>
      </c>
      <c r="J20">
        <f>($AA20*$A$1 + UScapFlws!K20/UScapFlws!K$21*(1-$A$1))*J$25</f>
        <v>4.919072547411937</v>
      </c>
      <c r="K20">
        <f>($AA20*$A$1 + UScapFlws!L20/UScapFlws!L$21*(1-$A$1))*K$25</f>
        <v>2.6809722720391105</v>
      </c>
      <c r="L20">
        <f>($AA20*$A$1 + UScapFlws!M20/UScapFlws!M$21*(1-$A$1))*L$25</f>
        <v>1.71749457910193</v>
      </c>
      <c r="M20">
        <f>($AA20*$A$1 + UScapFlws!N20/UScapFlws!N$21*(1-$A$1))*M$25</f>
        <v>3.3637682820796333</v>
      </c>
      <c r="N20">
        <f>($AA20*$A$1 + UScapFlws!O20/UScapFlws!O$21*(1-$A$1))*N$25</f>
        <v>1.710771664541531</v>
      </c>
      <c r="O20">
        <f>($AA20*$A$1 + UScapFlws!P20/UScapFlws!P$21*(1-$A$1))*O$25</f>
        <v>0.46808292626777981</v>
      </c>
      <c r="P20">
        <f>($AA20*$A$1 + UScapFlws!Q20/UScapFlws!Q$21*(1-$A$1))*P$25</f>
        <v>2.9482081258149706</v>
      </c>
      <c r="Q20">
        <f>($AA20*$A$1 + UScapFlws!R20/UScapFlws!R$21*(1-$A$1))*Q$25</f>
        <v>1.5637079085328029</v>
      </c>
      <c r="R20">
        <f>($AA20*$A$1 + UScapFlws!S20/UScapFlws!S$21*(1-$A$1))*R$25</f>
        <v>1.7162340326218553</v>
      </c>
      <c r="S20">
        <f>($AA20*$A$1 + UScapFlws!T20/UScapFlws!T$21*(1-$A$1))*S$25</f>
        <v>0.62376041655701897</v>
      </c>
      <c r="T20">
        <f>($AA20*$A$1 + UScapFlws!U20/UScapFlws!U$21*(1-$A$1))*T$25</f>
        <v>0.38236576562269264</v>
      </c>
      <c r="U20">
        <f>($AA20*$A$1 + UScapFlws!V20/UScapFlws!V$21*(1-$A$1))*U$25</f>
        <v>17.104985461375147</v>
      </c>
      <c r="V20" s="2">
        <f t="shared" si="0"/>
        <v>62.685295725480259</v>
      </c>
      <c r="W20">
        <f t="shared" si="1"/>
        <v>-8.1293131733294501</v>
      </c>
      <c r="Y20" s="3">
        <v>70.814608898809709</v>
      </c>
      <c r="AA20">
        <f t="shared" si="2"/>
        <v>2.3343453334718722E-4</v>
      </c>
    </row>
    <row r="21" spans="1:27" x14ac:dyDescent="0.2">
      <c r="A21" t="s">
        <v>39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5</v>
      </c>
      <c r="V21" s="2">
        <f t="shared" si="0"/>
        <v>8.8000000000000007</v>
      </c>
      <c r="W21">
        <f t="shared" si="1"/>
        <v>3.7706000000000008</v>
      </c>
      <c r="Y21" s="3">
        <v>5.0293999999999999</v>
      </c>
      <c r="AA21">
        <f t="shared" si="2"/>
        <v>1.6579003404424327E-5</v>
      </c>
    </row>
    <row r="22" spans="1:27" x14ac:dyDescent="0.2">
      <c r="A22" t="s">
        <v>61</v>
      </c>
      <c r="B22" s="2">
        <f>SUM(B2:B21)</f>
        <v>13542.997923501205</v>
      </c>
      <c r="C22" s="2">
        <f t="shared" ref="C22:U22" si="3">SUM(C2:C21)</f>
        <v>41273.584146392132</v>
      </c>
      <c r="D22" s="2">
        <f t="shared" si="3"/>
        <v>20456.894758994611</v>
      </c>
      <c r="E22" s="2">
        <f t="shared" si="3"/>
        <v>15755.964903100121</v>
      </c>
      <c r="F22" s="2">
        <f t="shared" si="3"/>
        <v>5473.1183368029306</v>
      </c>
      <c r="G22" s="2">
        <f t="shared" si="3"/>
        <v>5071.1243350863624</v>
      </c>
      <c r="H22" s="2">
        <f t="shared" si="3"/>
        <v>5862.1125324938375</v>
      </c>
      <c r="I22" s="2">
        <f t="shared" si="3"/>
        <v>4353.135048438362</v>
      </c>
      <c r="J22" s="2">
        <f t="shared" si="3"/>
        <v>23413.850637292857</v>
      </c>
      <c r="K22" s="2">
        <f t="shared" si="3"/>
        <v>12761.009591803802</v>
      </c>
      <c r="L22" s="2">
        <f t="shared" si="3"/>
        <v>8175.0780199824512</v>
      </c>
      <c r="M22" s="2">
        <f t="shared" si="3"/>
        <v>16010.961098218844</v>
      </c>
      <c r="N22" s="2">
        <f t="shared" si="3"/>
        <v>8143.07849745775</v>
      </c>
      <c r="O22" s="2">
        <f t="shared" si="3"/>
        <v>2228.166755782373</v>
      </c>
      <c r="P22" s="2">
        <f t="shared" si="3"/>
        <v>14032.990612160702</v>
      </c>
      <c r="Q22" s="2">
        <f t="shared" si="3"/>
        <v>7443.0889422298942</v>
      </c>
      <c r="R22" s="2">
        <f t="shared" si="3"/>
        <v>8169.0781095090688</v>
      </c>
      <c r="S22" s="2">
        <f t="shared" si="3"/>
        <v>2969.1556992450032</v>
      </c>
      <c r="T22" s="2">
        <f t="shared" si="3"/>
        <v>1820.1728435924233</v>
      </c>
      <c r="U22" s="2">
        <f t="shared" si="3"/>
        <v>81420.785168551825</v>
      </c>
      <c r="V22" s="2">
        <f>SUM(B22:U22)</f>
        <v>298376.34796063654</v>
      </c>
      <c r="W22" s="2">
        <v>4987.6095805034211</v>
      </c>
      <c r="Y22">
        <v>303359.60958050337</v>
      </c>
      <c r="AA22">
        <f t="shared" si="2"/>
        <v>1</v>
      </c>
    </row>
    <row r="24" spans="1:27" x14ac:dyDescent="0.2">
      <c r="A24" s="7" t="s">
        <v>63</v>
      </c>
      <c r="B24" s="7">
        <f>B25/$V25</f>
        <v>4.5389647822181703E-2</v>
      </c>
      <c r="C24" s="7">
        <f t="shared" ref="C24:U24" si="4">C25/$V25</f>
        <v>0.13833067446006997</v>
      </c>
      <c r="D24" s="7">
        <f t="shared" si="4"/>
        <v>6.856206346440015E-2</v>
      </c>
      <c r="E24" s="7">
        <f t="shared" si="4"/>
        <v>5.2806563618570106E-2</v>
      </c>
      <c r="F24" s="7">
        <f t="shared" si="4"/>
        <v>1.8342873996219485E-2</v>
      </c>
      <c r="G24" s="7">
        <f t="shared" si="4"/>
        <v>1.6995562586301662E-2</v>
      </c>
      <c r="H24" s="7">
        <f t="shared" si="4"/>
        <v>1.9646615634174788E-2</v>
      </c>
      <c r="I24" s="7">
        <f t="shared" si="4"/>
        <v>1.4589170565602671E-2</v>
      </c>
      <c r="J24" s="7">
        <f t="shared" si="4"/>
        <v>7.8472510825412567E-2</v>
      </c>
      <c r="K24" s="7">
        <f t="shared" si="4"/>
        <v>4.2768758462590324E-2</v>
      </c>
      <c r="L24" s="7">
        <f t="shared" si="4"/>
        <v>2.7398683522582547E-2</v>
      </c>
      <c r="M24" s="7">
        <f t="shared" si="4"/>
        <v>5.3661201453219468E-2</v>
      </c>
      <c r="N24" s="7">
        <f t="shared" si="4"/>
        <v>2.7291434853136353E-2</v>
      </c>
      <c r="O24" s="7">
        <f t="shared" si="4"/>
        <v>7.4671886101913051E-3</v>
      </c>
      <c r="P24" s="7">
        <f t="shared" si="4"/>
        <v>4.7031893073076564E-2</v>
      </c>
      <c r="Q24" s="7">
        <f t="shared" si="4"/>
        <v>2.4945370209000846E-2</v>
      </c>
      <c r="R24" s="7">
        <f t="shared" si="4"/>
        <v>2.7378574397061387E-2</v>
      </c>
      <c r="S24" s="7">
        <f t="shared" si="4"/>
        <v>9.9506656120547498E-3</v>
      </c>
      <c r="T24" s="7">
        <f t="shared" si="4"/>
        <v>6.0997680747523226E-3</v>
      </c>
      <c r="U24" s="7">
        <f t="shared" si="4"/>
        <v>0.27287077875940102</v>
      </c>
      <c r="V24" s="7">
        <f>SUM(B24:U24)</f>
        <v>1</v>
      </c>
    </row>
    <row r="25" spans="1:27" x14ac:dyDescent="0.2">
      <c r="A25" t="s">
        <v>944</v>
      </c>
      <c r="B25" s="8">
        <v>13543</v>
      </c>
      <c r="C25" s="8">
        <v>41274</v>
      </c>
      <c r="D25" s="8">
        <v>20457</v>
      </c>
      <c r="E25" s="8">
        <v>15756</v>
      </c>
      <c r="F25" s="8">
        <v>5473</v>
      </c>
      <c r="G25" s="8">
        <v>5071</v>
      </c>
      <c r="H25" s="8">
        <v>5862</v>
      </c>
      <c r="I25" s="8">
        <v>4353</v>
      </c>
      <c r="J25" s="8">
        <v>23414</v>
      </c>
      <c r="K25" s="8">
        <v>12761</v>
      </c>
      <c r="L25" s="8">
        <v>8175</v>
      </c>
      <c r="M25" s="8">
        <v>16011</v>
      </c>
      <c r="N25" s="8">
        <v>8143</v>
      </c>
      <c r="O25" s="8">
        <v>2228</v>
      </c>
      <c r="P25" s="8">
        <v>14033</v>
      </c>
      <c r="Q25" s="8">
        <v>7443</v>
      </c>
      <c r="R25" s="9">
        <v>8169</v>
      </c>
      <c r="S25" s="8">
        <v>2969</v>
      </c>
      <c r="T25" s="8">
        <v>1820</v>
      </c>
      <c r="U25" s="8">
        <v>81417</v>
      </c>
      <c r="V25" s="8">
        <v>298372</v>
      </c>
      <c r="X25">
        <v>19898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71"/>
  <sheetViews>
    <sheetView zoomScale="271" zoomScaleNormal="177" workbookViewId="0">
      <pane xSplit="1" ySplit="10" topLeftCell="HT50" activePane="bottomRight" state="frozen"/>
      <selection pane="topRight" activeCell="B1" sqref="B1"/>
      <selection pane="bottomLeft" activeCell="A11" sqref="A11"/>
      <selection pane="bottomRight" activeCell="IA53" sqref="IA53"/>
    </sheetView>
  </sheetViews>
  <sheetFormatPr baseColWidth="10" defaultColWidth="14.6640625" defaultRowHeight="11" x14ac:dyDescent="0.15"/>
  <cols>
    <col min="1" max="1" width="14.6640625" style="11"/>
    <col min="2" max="114" width="0" style="11" hidden="1" customWidth="1"/>
    <col min="115" max="16384" width="14.6640625" style="11"/>
  </cols>
  <sheetData>
    <row r="1" spans="1:246" s="20" customFormat="1" ht="100" customHeight="1" x14ac:dyDescent="0.15">
      <c r="B1" s="21" t="s">
        <v>531</v>
      </c>
      <c r="C1" s="21" t="s">
        <v>530</v>
      </c>
      <c r="D1" s="21" t="s">
        <v>529</v>
      </c>
      <c r="E1" s="21" t="s">
        <v>528</v>
      </c>
      <c r="F1" s="21" t="s">
        <v>527</v>
      </c>
      <c r="G1" s="21" t="s">
        <v>526</v>
      </c>
      <c r="H1" s="21" t="s">
        <v>525</v>
      </c>
      <c r="I1" s="21" t="s">
        <v>524</v>
      </c>
      <c r="J1" s="21" t="s">
        <v>523</v>
      </c>
      <c r="K1" s="21" t="s">
        <v>522</v>
      </c>
      <c r="L1" s="21" t="s">
        <v>521</v>
      </c>
      <c r="M1" s="21" t="s">
        <v>520</v>
      </c>
      <c r="N1" s="21" t="s">
        <v>519</v>
      </c>
      <c r="O1" s="21" t="s">
        <v>518</v>
      </c>
      <c r="P1" s="21" t="s">
        <v>517</v>
      </c>
      <c r="Q1" s="21" t="s">
        <v>516</v>
      </c>
      <c r="R1" s="21" t="s">
        <v>515</v>
      </c>
      <c r="S1" s="21" t="s">
        <v>514</v>
      </c>
      <c r="T1" s="21" t="s">
        <v>513</v>
      </c>
      <c r="U1" s="21" t="s">
        <v>512</v>
      </c>
      <c r="V1" s="21" t="s">
        <v>511</v>
      </c>
      <c r="W1" s="21" t="s">
        <v>510</v>
      </c>
      <c r="X1" s="21" t="s">
        <v>509</v>
      </c>
      <c r="Y1" s="21" t="s">
        <v>508</v>
      </c>
      <c r="Z1" s="21" t="s">
        <v>507</v>
      </c>
      <c r="AA1" s="21" t="s">
        <v>506</v>
      </c>
      <c r="AB1" s="21" t="s">
        <v>505</v>
      </c>
      <c r="AC1" s="21" t="s">
        <v>504</v>
      </c>
      <c r="AD1" s="21" t="s">
        <v>503</v>
      </c>
      <c r="AE1" s="21" t="s">
        <v>502</v>
      </c>
      <c r="AF1" s="21" t="s">
        <v>501</v>
      </c>
      <c r="AG1" s="21" t="s">
        <v>500</v>
      </c>
      <c r="AH1" s="21" t="s">
        <v>499</v>
      </c>
      <c r="AI1" s="21" t="s">
        <v>498</v>
      </c>
      <c r="AJ1" s="21" t="s">
        <v>497</v>
      </c>
      <c r="AK1" s="21" t="s">
        <v>496</v>
      </c>
      <c r="AL1" s="21" t="s">
        <v>495</v>
      </c>
      <c r="AM1" s="21" t="s">
        <v>494</v>
      </c>
      <c r="AN1" s="21" t="s">
        <v>493</v>
      </c>
      <c r="AO1" s="21" t="s">
        <v>492</v>
      </c>
      <c r="AP1" s="21" t="s">
        <v>491</v>
      </c>
      <c r="AQ1" s="21" t="s">
        <v>490</v>
      </c>
      <c r="AR1" s="21" t="s">
        <v>489</v>
      </c>
      <c r="AS1" s="21" t="s">
        <v>488</v>
      </c>
      <c r="AT1" s="21" t="s">
        <v>487</v>
      </c>
      <c r="AU1" s="21" t="s">
        <v>486</v>
      </c>
      <c r="AV1" s="21" t="s">
        <v>485</v>
      </c>
      <c r="AW1" s="21" t="s">
        <v>484</v>
      </c>
      <c r="AX1" s="21" t="s">
        <v>483</v>
      </c>
      <c r="AY1" s="21" t="s">
        <v>482</v>
      </c>
      <c r="AZ1" s="21" t="s">
        <v>481</v>
      </c>
      <c r="BA1" s="21" t="s">
        <v>480</v>
      </c>
      <c r="BB1" s="21" t="s">
        <v>479</v>
      </c>
      <c r="BC1" s="21" t="s">
        <v>478</v>
      </c>
      <c r="BD1" s="21" t="s">
        <v>477</v>
      </c>
      <c r="BE1" s="21" t="s">
        <v>476</v>
      </c>
      <c r="BF1" s="21" t="s">
        <v>475</v>
      </c>
      <c r="BG1" s="21" t="s">
        <v>474</v>
      </c>
      <c r="BH1" s="21" t="s">
        <v>473</v>
      </c>
      <c r="BI1" s="21" t="s">
        <v>472</v>
      </c>
      <c r="BJ1" s="21" t="s">
        <v>471</v>
      </c>
      <c r="BK1" s="21" t="s">
        <v>470</v>
      </c>
      <c r="BL1" s="21" t="s">
        <v>469</v>
      </c>
      <c r="BM1" s="21" t="s">
        <v>468</v>
      </c>
      <c r="BN1" s="21" t="s">
        <v>467</v>
      </c>
      <c r="BO1" s="21" t="s">
        <v>466</v>
      </c>
      <c r="BP1" s="21" t="s">
        <v>465</v>
      </c>
      <c r="BQ1" s="21" t="s">
        <v>464</v>
      </c>
      <c r="BR1" s="21" t="s">
        <v>463</v>
      </c>
      <c r="BS1" s="21" t="s">
        <v>462</v>
      </c>
      <c r="BT1" s="21" t="s">
        <v>461</v>
      </c>
      <c r="BU1" s="21" t="s">
        <v>460</v>
      </c>
      <c r="BV1" s="21" t="s">
        <v>459</v>
      </c>
      <c r="BW1" s="21" t="s">
        <v>458</v>
      </c>
      <c r="BX1" s="21" t="s">
        <v>457</v>
      </c>
      <c r="BY1" s="21" t="s">
        <v>456</v>
      </c>
      <c r="BZ1" s="21" t="s">
        <v>455</v>
      </c>
      <c r="CA1" s="21" t="s">
        <v>454</v>
      </c>
      <c r="CB1" s="21" t="s">
        <v>453</v>
      </c>
      <c r="CC1" s="21" t="s">
        <v>452</v>
      </c>
      <c r="CD1" s="21" t="s">
        <v>451</v>
      </c>
      <c r="CE1" s="21" t="s">
        <v>450</v>
      </c>
      <c r="CF1" s="21" t="s">
        <v>449</v>
      </c>
      <c r="CG1" s="21" t="s">
        <v>448</v>
      </c>
      <c r="CH1" s="21" t="s">
        <v>447</v>
      </c>
      <c r="CI1" s="21" t="s">
        <v>446</v>
      </c>
      <c r="CJ1" s="21" t="s">
        <v>445</v>
      </c>
      <c r="CK1" s="21" t="s">
        <v>444</v>
      </c>
      <c r="CL1" s="21" t="s">
        <v>443</v>
      </c>
      <c r="CM1" s="21" t="s">
        <v>442</v>
      </c>
      <c r="CN1" s="21" t="s">
        <v>441</v>
      </c>
      <c r="CO1" s="21" t="s">
        <v>440</v>
      </c>
      <c r="CP1" s="21" t="s">
        <v>439</v>
      </c>
      <c r="CQ1" s="21" t="s">
        <v>438</v>
      </c>
      <c r="CR1" s="21" t="s">
        <v>437</v>
      </c>
      <c r="CS1" s="21" t="s">
        <v>436</v>
      </c>
      <c r="CT1" s="21" t="s">
        <v>435</v>
      </c>
      <c r="CU1" s="21" t="s">
        <v>434</v>
      </c>
      <c r="CV1" s="21" t="s">
        <v>433</v>
      </c>
      <c r="CW1" s="21" t="s">
        <v>432</v>
      </c>
      <c r="CX1" s="21" t="s">
        <v>431</v>
      </c>
      <c r="CY1" s="21" t="s">
        <v>430</v>
      </c>
      <c r="CZ1" s="21" t="s">
        <v>429</v>
      </c>
      <c r="DA1" s="21" t="s">
        <v>428</v>
      </c>
      <c r="DB1" s="21" t="s">
        <v>427</v>
      </c>
      <c r="DC1" s="21" t="s">
        <v>426</v>
      </c>
      <c r="DD1" s="21" t="s">
        <v>425</v>
      </c>
      <c r="DE1" s="21" t="s">
        <v>424</v>
      </c>
      <c r="DF1" s="21" t="s">
        <v>423</v>
      </c>
      <c r="DG1" s="21" t="s">
        <v>422</v>
      </c>
      <c r="DH1" s="21" t="s">
        <v>421</v>
      </c>
      <c r="DI1" s="21" t="s">
        <v>420</v>
      </c>
      <c r="DJ1" s="21" t="s">
        <v>419</v>
      </c>
      <c r="DK1" s="21" t="s">
        <v>418</v>
      </c>
      <c r="DL1" s="21" t="s">
        <v>417</v>
      </c>
      <c r="DM1" s="21" t="s">
        <v>416</v>
      </c>
      <c r="DN1" s="21" t="s">
        <v>415</v>
      </c>
      <c r="DO1" s="21" t="s">
        <v>414</v>
      </c>
      <c r="DP1" s="21" t="s">
        <v>413</v>
      </c>
      <c r="DQ1" s="21"/>
      <c r="DR1" s="21" t="s">
        <v>412</v>
      </c>
      <c r="DS1" s="21" t="s">
        <v>411</v>
      </c>
      <c r="DT1" s="21" t="s">
        <v>410</v>
      </c>
      <c r="DU1" s="21" t="s">
        <v>409</v>
      </c>
      <c r="DV1" s="21" t="s">
        <v>408</v>
      </c>
      <c r="DW1" s="21" t="s">
        <v>407</v>
      </c>
      <c r="DX1" s="21"/>
      <c r="DY1" s="21" t="s">
        <v>406</v>
      </c>
      <c r="DZ1" s="21" t="s">
        <v>405</v>
      </c>
      <c r="EA1" s="21" t="s">
        <v>404</v>
      </c>
      <c r="EB1" s="21" t="s">
        <v>403</v>
      </c>
      <c r="EC1" s="21" t="s">
        <v>402</v>
      </c>
      <c r="ED1" s="21"/>
      <c r="EE1" s="21" t="s">
        <v>401</v>
      </c>
      <c r="EF1" s="21" t="s">
        <v>400</v>
      </c>
      <c r="EG1" s="21" t="s">
        <v>399</v>
      </c>
      <c r="EH1" s="21" t="s">
        <v>398</v>
      </c>
      <c r="EI1" s="21" t="s">
        <v>397</v>
      </c>
      <c r="EJ1" s="21"/>
      <c r="EK1" s="21" t="s">
        <v>396</v>
      </c>
      <c r="EL1" s="21" t="s">
        <v>395</v>
      </c>
      <c r="EM1" s="21" t="s">
        <v>394</v>
      </c>
      <c r="EN1" s="21" t="s">
        <v>393</v>
      </c>
      <c r="EO1" s="21" t="s">
        <v>392</v>
      </c>
      <c r="EP1" s="21"/>
      <c r="EQ1" s="21" t="s">
        <v>391</v>
      </c>
      <c r="ER1" s="21" t="s">
        <v>390</v>
      </c>
      <c r="ES1" s="21" t="s">
        <v>389</v>
      </c>
      <c r="ET1" s="21" t="s">
        <v>388</v>
      </c>
      <c r="EU1" s="21" t="s">
        <v>387</v>
      </c>
      <c r="EV1" s="21"/>
      <c r="EW1" s="21" t="s">
        <v>386</v>
      </c>
      <c r="EX1" s="21" t="s">
        <v>385</v>
      </c>
      <c r="EY1" s="21" t="s">
        <v>384</v>
      </c>
      <c r="EZ1" s="21" t="s">
        <v>383</v>
      </c>
      <c r="FA1" s="21" t="s">
        <v>382</v>
      </c>
      <c r="FB1" s="21"/>
      <c r="FC1" s="21" t="s">
        <v>381</v>
      </c>
      <c r="FD1" s="21" t="s">
        <v>380</v>
      </c>
      <c r="FE1" s="21" t="s">
        <v>379</v>
      </c>
      <c r="FF1" s="21" t="s">
        <v>378</v>
      </c>
      <c r="FG1" s="21" t="s">
        <v>377</v>
      </c>
      <c r="FH1" s="21"/>
      <c r="FI1" s="21" t="s">
        <v>376</v>
      </c>
      <c r="FJ1" s="21" t="s">
        <v>375</v>
      </c>
      <c r="FK1" s="21" t="s">
        <v>374</v>
      </c>
      <c r="FL1" s="21" t="s">
        <v>373</v>
      </c>
      <c r="FM1" s="21" t="s">
        <v>372</v>
      </c>
      <c r="FN1" s="21"/>
      <c r="FO1" s="21" t="s">
        <v>371</v>
      </c>
      <c r="FP1" s="21" t="s">
        <v>370</v>
      </c>
      <c r="FQ1" s="21" t="s">
        <v>369</v>
      </c>
      <c r="FR1" s="21" t="s">
        <v>368</v>
      </c>
      <c r="FS1" s="21" t="s">
        <v>367</v>
      </c>
      <c r="FT1" s="21" t="s">
        <v>366</v>
      </c>
      <c r="FU1" s="21"/>
      <c r="FV1" s="21" t="s">
        <v>365</v>
      </c>
      <c r="FW1" s="21" t="s">
        <v>364</v>
      </c>
      <c r="FX1" s="21" t="s">
        <v>363</v>
      </c>
      <c r="FY1" s="21" t="s">
        <v>362</v>
      </c>
      <c r="FZ1" s="21" t="s">
        <v>361</v>
      </c>
      <c r="GA1" s="21"/>
      <c r="GB1" s="21" t="s">
        <v>360</v>
      </c>
      <c r="GC1" s="21" t="s">
        <v>359</v>
      </c>
      <c r="GD1" s="21" t="s">
        <v>358</v>
      </c>
      <c r="GE1" s="21" t="s">
        <v>357</v>
      </c>
      <c r="GF1" s="21" t="s">
        <v>356</v>
      </c>
      <c r="GG1" s="21"/>
      <c r="GH1" s="21" t="s">
        <v>355</v>
      </c>
      <c r="GI1" s="21" t="s">
        <v>354</v>
      </c>
      <c r="GJ1" s="21" t="s">
        <v>353</v>
      </c>
      <c r="GK1" s="21" t="s">
        <v>352</v>
      </c>
      <c r="GL1" s="21" t="s">
        <v>351</v>
      </c>
      <c r="GM1" s="21"/>
      <c r="GN1" s="21" t="s">
        <v>350</v>
      </c>
      <c r="GO1" s="21" t="s">
        <v>349</v>
      </c>
      <c r="GP1" s="21" t="s">
        <v>348</v>
      </c>
      <c r="GQ1" s="21" t="s">
        <v>347</v>
      </c>
      <c r="GR1" s="21" t="s">
        <v>346</v>
      </c>
      <c r="GS1" s="21"/>
      <c r="GT1" s="21" t="s">
        <v>345</v>
      </c>
      <c r="GU1" s="21" t="s">
        <v>344</v>
      </c>
      <c r="GV1" s="21" t="s">
        <v>343</v>
      </c>
      <c r="GW1" s="21" t="s">
        <v>342</v>
      </c>
      <c r="GX1" s="21" t="s">
        <v>341</v>
      </c>
      <c r="GY1" s="21" t="s">
        <v>340</v>
      </c>
      <c r="GZ1" s="21"/>
      <c r="HA1" s="21" t="s">
        <v>339</v>
      </c>
      <c r="HB1" s="21" t="s">
        <v>338</v>
      </c>
      <c r="HC1" s="21" t="s">
        <v>337</v>
      </c>
      <c r="HD1" s="21" t="s">
        <v>336</v>
      </c>
      <c r="HE1" s="21" t="s">
        <v>335</v>
      </c>
      <c r="HF1" s="21"/>
      <c r="HG1" s="21" t="s">
        <v>334</v>
      </c>
      <c r="HH1" s="21" t="s">
        <v>333</v>
      </c>
      <c r="HI1" s="21" t="s">
        <v>332</v>
      </c>
      <c r="HJ1" s="21" t="s">
        <v>331</v>
      </c>
      <c r="HK1" s="21" t="s">
        <v>330</v>
      </c>
      <c r="HL1" s="21"/>
      <c r="HM1" s="21" t="s">
        <v>329</v>
      </c>
      <c r="HN1" s="21" t="s">
        <v>328</v>
      </c>
      <c r="HO1" s="21" t="s">
        <v>327</v>
      </c>
      <c r="HP1" s="21" t="s">
        <v>326</v>
      </c>
      <c r="HQ1" s="21" t="s">
        <v>325</v>
      </c>
      <c r="HR1" s="21" t="s">
        <v>324</v>
      </c>
      <c r="HS1" s="21"/>
      <c r="HT1" s="21" t="s">
        <v>323</v>
      </c>
      <c r="HU1" s="21" t="s">
        <v>322</v>
      </c>
      <c r="HV1" s="21" t="s">
        <v>321</v>
      </c>
      <c r="HW1" s="21" t="s">
        <v>320</v>
      </c>
      <c r="HX1" s="21" t="s">
        <v>319</v>
      </c>
      <c r="HY1" s="21"/>
      <c r="HZ1" s="21" t="s">
        <v>318</v>
      </c>
      <c r="IA1" s="21" t="s">
        <v>317</v>
      </c>
      <c r="IB1" s="21" t="s">
        <v>316</v>
      </c>
      <c r="IC1" s="21" t="s">
        <v>315</v>
      </c>
      <c r="ID1" s="21" t="s">
        <v>314</v>
      </c>
      <c r="IE1" s="21" t="s">
        <v>313</v>
      </c>
      <c r="IF1" s="21" t="s">
        <v>312</v>
      </c>
      <c r="IG1" s="21" t="s">
        <v>311</v>
      </c>
      <c r="IH1" s="21" t="s">
        <v>310</v>
      </c>
      <c r="II1" s="21" t="s">
        <v>309</v>
      </c>
      <c r="IJ1" s="21" t="s">
        <v>308</v>
      </c>
      <c r="IK1" s="21" t="s">
        <v>307</v>
      </c>
      <c r="IL1" s="21" t="s">
        <v>306</v>
      </c>
    </row>
    <row r="2" spans="1:246" x14ac:dyDescent="0.15">
      <c r="A2" s="17" t="s">
        <v>305</v>
      </c>
      <c r="B2" s="16" t="s">
        <v>304</v>
      </c>
      <c r="C2" s="16" t="s">
        <v>304</v>
      </c>
      <c r="D2" s="16" t="s">
        <v>304</v>
      </c>
      <c r="E2" s="16" t="s">
        <v>304</v>
      </c>
      <c r="F2" s="16" t="s">
        <v>304</v>
      </c>
      <c r="G2" s="16" t="s">
        <v>304</v>
      </c>
      <c r="H2" s="16" t="s">
        <v>304</v>
      </c>
      <c r="I2" s="16" t="s">
        <v>304</v>
      </c>
      <c r="J2" s="16" t="s">
        <v>304</v>
      </c>
      <c r="K2" s="16" t="s">
        <v>304</v>
      </c>
      <c r="L2" s="16" t="s">
        <v>304</v>
      </c>
      <c r="M2" s="16" t="s">
        <v>304</v>
      </c>
      <c r="N2" s="16" t="s">
        <v>304</v>
      </c>
      <c r="O2" s="16" t="s">
        <v>304</v>
      </c>
      <c r="P2" s="16" t="s">
        <v>304</v>
      </c>
      <c r="Q2" s="16" t="s">
        <v>304</v>
      </c>
      <c r="R2" s="16" t="s">
        <v>304</v>
      </c>
      <c r="S2" s="16" t="s">
        <v>304</v>
      </c>
      <c r="T2" s="16" t="s">
        <v>304</v>
      </c>
      <c r="U2" s="16" t="s">
        <v>304</v>
      </c>
      <c r="V2" s="16" t="s">
        <v>304</v>
      </c>
      <c r="W2" s="16" t="s">
        <v>304</v>
      </c>
      <c r="X2" s="16" t="s">
        <v>304</v>
      </c>
      <c r="Y2" s="16" t="s">
        <v>304</v>
      </c>
      <c r="Z2" s="16" t="s">
        <v>304</v>
      </c>
      <c r="AA2" s="16" t="s">
        <v>304</v>
      </c>
      <c r="AB2" s="16" t="s">
        <v>304</v>
      </c>
      <c r="AC2" s="16" t="s">
        <v>304</v>
      </c>
      <c r="AD2" s="16" t="s">
        <v>304</v>
      </c>
      <c r="AE2" s="16" t="s">
        <v>304</v>
      </c>
      <c r="AF2" s="16" t="s">
        <v>304</v>
      </c>
      <c r="AG2" s="16" t="s">
        <v>304</v>
      </c>
      <c r="AH2" s="16" t="s">
        <v>304</v>
      </c>
      <c r="AI2" s="16" t="s">
        <v>304</v>
      </c>
      <c r="AJ2" s="16" t="s">
        <v>304</v>
      </c>
      <c r="AK2" s="16" t="s">
        <v>304</v>
      </c>
      <c r="AL2" s="16" t="s">
        <v>304</v>
      </c>
      <c r="AM2" s="16" t="s">
        <v>304</v>
      </c>
      <c r="AN2" s="16" t="s">
        <v>304</v>
      </c>
      <c r="AO2" s="16" t="s">
        <v>304</v>
      </c>
      <c r="AP2" s="16" t="s">
        <v>304</v>
      </c>
      <c r="AQ2" s="16" t="s">
        <v>304</v>
      </c>
      <c r="AR2" s="16" t="s">
        <v>304</v>
      </c>
      <c r="AS2" s="16" t="s">
        <v>304</v>
      </c>
      <c r="AT2" s="16" t="s">
        <v>304</v>
      </c>
      <c r="AU2" s="16" t="s">
        <v>304</v>
      </c>
      <c r="AV2" s="16" t="s">
        <v>304</v>
      </c>
      <c r="AW2" s="16" t="s">
        <v>304</v>
      </c>
      <c r="AX2" s="16" t="s">
        <v>304</v>
      </c>
      <c r="AY2" s="16" t="s">
        <v>304</v>
      </c>
      <c r="AZ2" s="16" t="s">
        <v>304</v>
      </c>
      <c r="BA2" s="16" t="s">
        <v>304</v>
      </c>
      <c r="BB2" s="16" t="s">
        <v>304</v>
      </c>
      <c r="BC2" s="16" t="s">
        <v>304</v>
      </c>
      <c r="BD2" s="16" t="s">
        <v>304</v>
      </c>
      <c r="BE2" s="16" t="s">
        <v>304</v>
      </c>
      <c r="BF2" s="16" t="s">
        <v>304</v>
      </c>
      <c r="BG2" s="16" t="s">
        <v>304</v>
      </c>
      <c r="BH2" s="16" t="s">
        <v>304</v>
      </c>
      <c r="BI2" s="16" t="s">
        <v>304</v>
      </c>
      <c r="BJ2" s="16" t="s">
        <v>304</v>
      </c>
      <c r="BK2" s="16" t="s">
        <v>304</v>
      </c>
      <c r="BL2" s="16" t="s">
        <v>304</v>
      </c>
      <c r="BM2" s="16" t="s">
        <v>304</v>
      </c>
      <c r="BN2" s="16" t="s">
        <v>304</v>
      </c>
      <c r="BO2" s="16" t="s">
        <v>304</v>
      </c>
      <c r="BP2" s="16" t="s">
        <v>304</v>
      </c>
      <c r="BQ2" s="16" t="s">
        <v>304</v>
      </c>
      <c r="BR2" s="16" t="s">
        <v>304</v>
      </c>
      <c r="BS2" s="16" t="s">
        <v>304</v>
      </c>
      <c r="BT2" s="16" t="s">
        <v>304</v>
      </c>
      <c r="BU2" s="16" t="s">
        <v>304</v>
      </c>
      <c r="BV2" s="16" t="s">
        <v>304</v>
      </c>
      <c r="BW2" s="16" t="s">
        <v>304</v>
      </c>
      <c r="BX2" s="16" t="s">
        <v>304</v>
      </c>
      <c r="BY2" s="16" t="s">
        <v>304</v>
      </c>
      <c r="BZ2" s="16" t="s">
        <v>304</v>
      </c>
      <c r="CA2" s="16" t="s">
        <v>304</v>
      </c>
      <c r="CB2" s="16" t="s">
        <v>304</v>
      </c>
      <c r="CC2" s="16" t="s">
        <v>304</v>
      </c>
      <c r="CD2" s="16" t="s">
        <v>304</v>
      </c>
      <c r="CE2" s="16" t="s">
        <v>304</v>
      </c>
      <c r="CF2" s="16" t="s">
        <v>304</v>
      </c>
      <c r="CG2" s="16" t="s">
        <v>304</v>
      </c>
      <c r="CH2" s="16" t="s">
        <v>304</v>
      </c>
      <c r="CI2" s="16" t="s">
        <v>304</v>
      </c>
      <c r="CJ2" s="16" t="s">
        <v>304</v>
      </c>
      <c r="CK2" s="16" t="s">
        <v>304</v>
      </c>
      <c r="CL2" s="16" t="s">
        <v>304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16" t="s">
        <v>304</v>
      </c>
      <c r="DI2" s="16" t="s">
        <v>304</v>
      </c>
      <c r="DJ2" s="16" t="s">
        <v>304</v>
      </c>
      <c r="DK2" s="16" t="s">
        <v>304</v>
      </c>
      <c r="DL2" s="16" t="s">
        <v>304</v>
      </c>
      <c r="DM2" s="16" t="s">
        <v>304</v>
      </c>
      <c r="DN2" s="16" t="s">
        <v>304</v>
      </c>
      <c r="DO2" s="16" t="s">
        <v>304</v>
      </c>
      <c r="DP2" s="16" t="s">
        <v>304</v>
      </c>
      <c r="DQ2" s="16"/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/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/>
      <c r="EE2" s="16" t="s">
        <v>304</v>
      </c>
      <c r="EF2" s="16" t="s">
        <v>304</v>
      </c>
      <c r="EG2" s="16" t="s">
        <v>304</v>
      </c>
      <c r="EH2" s="16" t="s">
        <v>304</v>
      </c>
      <c r="EI2" s="16" t="s">
        <v>304</v>
      </c>
      <c r="EJ2" s="16"/>
      <c r="EK2" s="16" t="s">
        <v>304</v>
      </c>
      <c r="EL2" s="16" t="s">
        <v>304</v>
      </c>
      <c r="EM2" s="16" t="s">
        <v>304</v>
      </c>
      <c r="EN2" s="16" t="s">
        <v>304</v>
      </c>
      <c r="EO2" s="16" t="s">
        <v>304</v>
      </c>
      <c r="EP2" s="16"/>
      <c r="EQ2" s="16" t="s">
        <v>304</v>
      </c>
      <c r="ER2" s="16" t="s">
        <v>304</v>
      </c>
      <c r="ES2" s="16" t="s">
        <v>304</v>
      </c>
      <c r="ET2" s="16" t="s">
        <v>304</v>
      </c>
      <c r="EU2" s="16" t="s">
        <v>304</v>
      </c>
      <c r="EV2" s="16"/>
      <c r="EW2" s="16" t="s">
        <v>304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/>
      <c r="FC2" s="16" t="s">
        <v>304</v>
      </c>
      <c r="FD2" s="16" t="s">
        <v>304</v>
      </c>
      <c r="FE2" s="16" t="s">
        <v>304</v>
      </c>
      <c r="FF2" s="16" t="s">
        <v>304</v>
      </c>
      <c r="FG2" s="16" t="s">
        <v>304</v>
      </c>
      <c r="FH2" s="16"/>
      <c r="FI2" s="16" t="s">
        <v>304</v>
      </c>
      <c r="FJ2" s="16" t="s">
        <v>304</v>
      </c>
      <c r="FK2" s="16" t="s">
        <v>304</v>
      </c>
      <c r="FL2" s="16" t="s">
        <v>304</v>
      </c>
      <c r="FM2" s="16" t="s">
        <v>304</v>
      </c>
      <c r="FN2" s="16"/>
      <c r="FO2" s="16" t="s">
        <v>304</v>
      </c>
      <c r="FP2" s="16" t="s">
        <v>304</v>
      </c>
      <c r="FQ2" s="16" t="s">
        <v>304</v>
      </c>
      <c r="FR2" s="16" t="s">
        <v>304</v>
      </c>
      <c r="FS2" s="16" t="s">
        <v>304</v>
      </c>
      <c r="FT2" s="16" t="s">
        <v>304</v>
      </c>
      <c r="FU2" s="16"/>
      <c r="FV2" s="16" t="s">
        <v>304</v>
      </c>
      <c r="FW2" s="16" t="s">
        <v>304</v>
      </c>
      <c r="FX2" s="16" t="s">
        <v>304</v>
      </c>
      <c r="FY2" s="16" t="s">
        <v>304</v>
      </c>
      <c r="FZ2" s="16" t="s">
        <v>304</v>
      </c>
      <c r="GA2" s="16"/>
      <c r="GB2" s="16" t="s">
        <v>304</v>
      </c>
      <c r="GC2" s="16" t="s">
        <v>304</v>
      </c>
      <c r="GD2" s="16" t="s">
        <v>304</v>
      </c>
      <c r="GE2" s="16" t="s">
        <v>304</v>
      </c>
      <c r="GF2" s="16" t="s">
        <v>304</v>
      </c>
      <c r="GG2" s="16"/>
      <c r="GH2" s="16" t="s">
        <v>304</v>
      </c>
      <c r="GI2" s="16" t="s">
        <v>304</v>
      </c>
      <c r="GJ2" s="16" t="s">
        <v>304</v>
      </c>
      <c r="GK2" s="16" t="s">
        <v>304</v>
      </c>
      <c r="GL2" s="16" t="s">
        <v>304</v>
      </c>
      <c r="GM2" s="16"/>
      <c r="GN2" s="16" t="s">
        <v>304</v>
      </c>
      <c r="GO2" s="16" t="s">
        <v>304</v>
      </c>
      <c r="GP2" s="16" t="s">
        <v>304</v>
      </c>
      <c r="GQ2" s="16" t="s">
        <v>304</v>
      </c>
      <c r="GR2" s="16" t="s">
        <v>304</v>
      </c>
      <c r="GS2" s="16"/>
      <c r="GT2" s="16" t="s">
        <v>304</v>
      </c>
      <c r="GU2" s="16" t="s">
        <v>304</v>
      </c>
      <c r="GV2" s="16" t="s">
        <v>304</v>
      </c>
      <c r="GW2" s="16" t="s">
        <v>304</v>
      </c>
      <c r="GX2" s="16" t="s">
        <v>304</v>
      </c>
      <c r="GY2" s="16" t="s">
        <v>304</v>
      </c>
      <c r="GZ2" s="16"/>
      <c r="HA2" s="16" t="s">
        <v>304</v>
      </c>
      <c r="HB2" s="16" t="s">
        <v>304</v>
      </c>
      <c r="HC2" s="16" t="s">
        <v>304</v>
      </c>
      <c r="HD2" s="16" t="s">
        <v>304</v>
      </c>
      <c r="HE2" s="16" t="s">
        <v>304</v>
      </c>
      <c r="HF2" s="16"/>
      <c r="HG2" s="16" t="s">
        <v>304</v>
      </c>
      <c r="HH2" s="16" t="s">
        <v>304</v>
      </c>
      <c r="HI2" s="16" t="s">
        <v>304</v>
      </c>
      <c r="HJ2" s="16" t="s">
        <v>304</v>
      </c>
      <c r="HK2" s="16" t="s">
        <v>304</v>
      </c>
      <c r="HL2" s="16"/>
      <c r="HM2" s="16" t="s">
        <v>304</v>
      </c>
      <c r="HN2" s="16" t="s">
        <v>304</v>
      </c>
      <c r="HO2" s="16" t="s">
        <v>304</v>
      </c>
      <c r="HP2" s="16" t="s">
        <v>304</v>
      </c>
      <c r="HQ2" s="16" t="s">
        <v>304</v>
      </c>
      <c r="HR2" s="16" t="s">
        <v>304</v>
      </c>
      <c r="HS2" s="16"/>
      <c r="HT2" s="16" t="s">
        <v>304</v>
      </c>
      <c r="HU2" s="16" t="s">
        <v>304</v>
      </c>
      <c r="HV2" s="16" t="s">
        <v>304</v>
      </c>
      <c r="HW2" s="16" t="s">
        <v>304</v>
      </c>
      <c r="HX2" s="16" t="s">
        <v>304</v>
      </c>
      <c r="HY2" s="16"/>
      <c r="HZ2" s="16" t="s">
        <v>304</v>
      </c>
      <c r="IA2" s="16" t="s">
        <v>304</v>
      </c>
      <c r="IB2" s="16" t="s">
        <v>304</v>
      </c>
      <c r="IC2" s="16" t="s">
        <v>304</v>
      </c>
      <c r="ID2" s="16" t="s">
        <v>304</v>
      </c>
      <c r="IE2" s="16" t="s">
        <v>304</v>
      </c>
      <c r="IF2" s="16" t="s">
        <v>304</v>
      </c>
      <c r="IG2" s="16" t="s">
        <v>304</v>
      </c>
      <c r="IH2" s="16" t="s">
        <v>304</v>
      </c>
      <c r="II2" s="16" t="s">
        <v>304</v>
      </c>
      <c r="IJ2" s="16" t="s">
        <v>304</v>
      </c>
      <c r="IK2" s="16" t="s">
        <v>304</v>
      </c>
      <c r="IL2" s="16" t="s">
        <v>304</v>
      </c>
    </row>
    <row r="3" spans="1:246" x14ac:dyDescent="0.15">
      <c r="A3" s="17" t="s">
        <v>303</v>
      </c>
      <c r="B3" s="16" t="s">
        <v>302</v>
      </c>
      <c r="C3" s="16" t="s">
        <v>302</v>
      </c>
      <c r="D3" s="16" t="s">
        <v>302</v>
      </c>
      <c r="E3" s="16" t="s">
        <v>302</v>
      </c>
      <c r="F3" s="16" t="s">
        <v>302</v>
      </c>
      <c r="G3" s="16" t="s">
        <v>302</v>
      </c>
      <c r="H3" s="16" t="s">
        <v>302</v>
      </c>
      <c r="I3" s="16" t="s">
        <v>302</v>
      </c>
      <c r="J3" s="16" t="s">
        <v>302</v>
      </c>
      <c r="K3" s="16" t="s">
        <v>302</v>
      </c>
      <c r="L3" s="16" t="s">
        <v>302</v>
      </c>
      <c r="M3" s="16" t="s">
        <v>302</v>
      </c>
      <c r="N3" s="16" t="s">
        <v>302</v>
      </c>
      <c r="O3" s="16" t="s">
        <v>302</v>
      </c>
      <c r="P3" s="16" t="s">
        <v>302</v>
      </c>
      <c r="Q3" s="16" t="s">
        <v>302</v>
      </c>
      <c r="R3" s="16" t="s">
        <v>302</v>
      </c>
      <c r="S3" s="16" t="s">
        <v>302</v>
      </c>
      <c r="T3" s="16" t="s">
        <v>302</v>
      </c>
      <c r="U3" s="16" t="s">
        <v>302</v>
      </c>
      <c r="V3" s="16" t="s">
        <v>302</v>
      </c>
      <c r="W3" s="16" t="s">
        <v>302</v>
      </c>
      <c r="X3" s="16" t="s">
        <v>302</v>
      </c>
      <c r="Y3" s="16" t="s">
        <v>302</v>
      </c>
      <c r="Z3" s="16" t="s">
        <v>302</v>
      </c>
      <c r="AA3" s="16" t="s">
        <v>302</v>
      </c>
      <c r="AB3" s="16" t="s">
        <v>302</v>
      </c>
      <c r="AC3" s="16" t="s">
        <v>302</v>
      </c>
      <c r="AD3" s="16" t="s">
        <v>302</v>
      </c>
      <c r="AE3" s="16" t="s">
        <v>302</v>
      </c>
      <c r="AF3" s="16" t="s">
        <v>302</v>
      </c>
      <c r="AG3" s="16" t="s">
        <v>302</v>
      </c>
      <c r="AH3" s="16" t="s">
        <v>302</v>
      </c>
      <c r="AI3" s="16" t="s">
        <v>302</v>
      </c>
      <c r="AJ3" s="16" t="s">
        <v>302</v>
      </c>
      <c r="AK3" s="16" t="s">
        <v>302</v>
      </c>
      <c r="AL3" s="16" t="s">
        <v>302</v>
      </c>
      <c r="AM3" s="16" t="s">
        <v>302</v>
      </c>
      <c r="AN3" s="16" t="s">
        <v>302</v>
      </c>
      <c r="AO3" s="16" t="s">
        <v>302</v>
      </c>
      <c r="AP3" s="16" t="s">
        <v>302</v>
      </c>
      <c r="AQ3" s="16" t="s">
        <v>302</v>
      </c>
      <c r="AR3" s="16" t="s">
        <v>302</v>
      </c>
      <c r="AS3" s="16" t="s">
        <v>302</v>
      </c>
      <c r="AT3" s="16" t="s">
        <v>302</v>
      </c>
      <c r="AU3" s="16" t="s">
        <v>302</v>
      </c>
      <c r="AV3" s="16" t="s">
        <v>302</v>
      </c>
      <c r="AW3" s="16" t="s">
        <v>302</v>
      </c>
      <c r="AX3" s="16" t="s">
        <v>302</v>
      </c>
      <c r="AY3" s="16" t="s">
        <v>302</v>
      </c>
      <c r="AZ3" s="16" t="s">
        <v>302</v>
      </c>
      <c r="BA3" s="16" t="s">
        <v>302</v>
      </c>
      <c r="BB3" s="16" t="s">
        <v>302</v>
      </c>
      <c r="BC3" s="16" t="s">
        <v>302</v>
      </c>
      <c r="BD3" s="16" t="s">
        <v>302</v>
      </c>
      <c r="BE3" s="16" t="s">
        <v>302</v>
      </c>
      <c r="BF3" s="16" t="s">
        <v>302</v>
      </c>
      <c r="BG3" s="16" t="s">
        <v>302</v>
      </c>
      <c r="BH3" s="16" t="s">
        <v>302</v>
      </c>
      <c r="BI3" s="16" t="s">
        <v>302</v>
      </c>
      <c r="BJ3" s="16" t="s">
        <v>302</v>
      </c>
      <c r="BK3" s="16" t="s">
        <v>302</v>
      </c>
      <c r="BL3" s="16" t="s">
        <v>302</v>
      </c>
      <c r="BM3" s="16" t="s">
        <v>302</v>
      </c>
      <c r="BN3" s="16" t="s">
        <v>302</v>
      </c>
      <c r="BO3" s="16" t="s">
        <v>302</v>
      </c>
      <c r="BP3" s="16" t="s">
        <v>302</v>
      </c>
      <c r="BQ3" s="16" t="s">
        <v>302</v>
      </c>
      <c r="BR3" s="16" t="s">
        <v>302</v>
      </c>
      <c r="BS3" s="16" t="s">
        <v>302</v>
      </c>
      <c r="BT3" s="16" t="s">
        <v>302</v>
      </c>
      <c r="BU3" s="16" t="s">
        <v>302</v>
      </c>
      <c r="BV3" s="16" t="s">
        <v>302</v>
      </c>
      <c r="BW3" s="16" t="s">
        <v>302</v>
      </c>
      <c r="BX3" s="16" t="s">
        <v>302</v>
      </c>
      <c r="BY3" s="16" t="s">
        <v>302</v>
      </c>
      <c r="BZ3" s="16" t="s">
        <v>302</v>
      </c>
      <c r="CA3" s="16" t="s">
        <v>302</v>
      </c>
      <c r="CB3" s="16" t="s">
        <v>302</v>
      </c>
      <c r="CC3" s="16" t="s">
        <v>302</v>
      </c>
      <c r="CD3" s="16" t="s">
        <v>302</v>
      </c>
      <c r="CE3" s="16" t="s">
        <v>302</v>
      </c>
      <c r="CF3" s="16" t="s">
        <v>302</v>
      </c>
      <c r="CG3" s="16" t="s">
        <v>302</v>
      </c>
      <c r="CH3" s="16" t="s">
        <v>302</v>
      </c>
      <c r="CI3" s="16" t="s">
        <v>302</v>
      </c>
      <c r="CJ3" s="16" t="s">
        <v>302</v>
      </c>
      <c r="CK3" s="16" t="s">
        <v>302</v>
      </c>
      <c r="CL3" s="16" t="s">
        <v>302</v>
      </c>
      <c r="CM3" s="16" t="s">
        <v>302</v>
      </c>
      <c r="CN3" s="16" t="s">
        <v>302</v>
      </c>
      <c r="CO3" s="16" t="s">
        <v>302</v>
      </c>
      <c r="CP3" s="16" t="s">
        <v>302</v>
      </c>
      <c r="CQ3" s="16" t="s">
        <v>302</v>
      </c>
      <c r="CR3" s="16" t="s">
        <v>302</v>
      </c>
      <c r="CS3" s="16" t="s">
        <v>302</v>
      </c>
      <c r="CT3" s="16" t="s">
        <v>302</v>
      </c>
      <c r="CU3" s="16" t="s">
        <v>302</v>
      </c>
      <c r="CV3" s="16" t="s">
        <v>302</v>
      </c>
      <c r="CW3" s="16" t="s">
        <v>302</v>
      </c>
      <c r="CX3" s="16" t="s">
        <v>302</v>
      </c>
      <c r="CY3" s="16" t="s">
        <v>302</v>
      </c>
      <c r="CZ3" s="16" t="s">
        <v>302</v>
      </c>
      <c r="DA3" s="16" t="s">
        <v>302</v>
      </c>
      <c r="DB3" s="16" t="s">
        <v>302</v>
      </c>
      <c r="DC3" s="16" t="s">
        <v>302</v>
      </c>
      <c r="DD3" s="16" t="s">
        <v>302</v>
      </c>
      <c r="DE3" s="16" t="s">
        <v>302</v>
      </c>
      <c r="DF3" s="16" t="s">
        <v>302</v>
      </c>
      <c r="DG3" s="16" t="s">
        <v>302</v>
      </c>
      <c r="DH3" s="16" t="s">
        <v>302</v>
      </c>
      <c r="DI3" s="16" t="s">
        <v>302</v>
      </c>
      <c r="DJ3" s="16" t="s">
        <v>302</v>
      </c>
      <c r="DK3" s="16" t="s">
        <v>302</v>
      </c>
      <c r="DL3" s="16" t="s">
        <v>302</v>
      </c>
      <c r="DM3" s="16" t="s">
        <v>302</v>
      </c>
      <c r="DN3" s="16" t="s">
        <v>302</v>
      </c>
      <c r="DO3" s="16" t="s">
        <v>302</v>
      </c>
      <c r="DP3" s="16" t="s">
        <v>302</v>
      </c>
      <c r="DQ3" s="16"/>
      <c r="DR3" s="16" t="s">
        <v>302</v>
      </c>
      <c r="DS3" s="16" t="s">
        <v>302</v>
      </c>
      <c r="DT3" s="16" t="s">
        <v>302</v>
      </c>
      <c r="DU3" s="16" t="s">
        <v>302</v>
      </c>
      <c r="DV3" s="16" t="s">
        <v>302</v>
      </c>
      <c r="DW3" s="16" t="s">
        <v>302</v>
      </c>
      <c r="DX3" s="16"/>
      <c r="DY3" s="16" t="s">
        <v>302</v>
      </c>
      <c r="DZ3" s="16" t="s">
        <v>302</v>
      </c>
      <c r="EA3" s="16" t="s">
        <v>302</v>
      </c>
      <c r="EB3" s="16" t="s">
        <v>302</v>
      </c>
      <c r="EC3" s="16" t="s">
        <v>302</v>
      </c>
      <c r="ED3" s="16"/>
      <c r="EE3" s="16" t="s">
        <v>302</v>
      </c>
      <c r="EF3" s="16" t="s">
        <v>302</v>
      </c>
      <c r="EG3" s="16" t="s">
        <v>302</v>
      </c>
      <c r="EH3" s="16" t="s">
        <v>302</v>
      </c>
      <c r="EI3" s="16" t="s">
        <v>302</v>
      </c>
      <c r="EJ3" s="16"/>
      <c r="EK3" s="16" t="s">
        <v>302</v>
      </c>
      <c r="EL3" s="16" t="s">
        <v>302</v>
      </c>
      <c r="EM3" s="16" t="s">
        <v>302</v>
      </c>
      <c r="EN3" s="16" t="s">
        <v>302</v>
      </c>
      <c r="EO3" s="16" t="s">
        <v>302</v>
      </c>
      <c r="EP3" s="16"/>
      <c r="EQ3" s="16" t="s">
        <v>302</v>
      </c>
      <c r="ER3" s="16" t="s">
        <v>302</v>
      </c>
      <c r="ES3" s="16" t="s">
        <v>302</v>
      </c>
      <c r="ET3" s="16" t="s">
        <v>302</v>
      </c>
      <c r="EU3" s="16" t="s">
        <v>302</v>
      </c>
      <c r="EV3" s="16"/>
      <c r="EW3" s="16" t="s">
        <v>302</v>
      </c>
      <c r="EX3" s="16" t="s">
        <v>302</v>
      </c>
      <c r="EY3" s="16" t="s">
        <v>302</v>
      </c>
      <c r="EZ3" s="16" t="s">
        <v>302</v>
      </c>
      <c r="FA3" s="16" t="s">
        <v>302</v>
      </c>
      <c r="FB3" s="16"/>
      <c r="FC3" s="16" t="s">
        <v>302</v>
      </c>
      <c r="FD3" s="16" t="s">
        <v>302</v>
      </c>
      <c r="FE3" s="16" t="s">
        <v>302</v>
      </c>
      <c r="FF3" s="16" t="s">
        <v>302</v>
      </c>
      <c r="FG3" s="16" t="s">
        <v>302</v>
      </c>
      <c r="FH3" s="16"/>
      <c r="FI3" s="16" t="s">
        <v>302</v>
      </c>
      <c r="FJ3" s="16" t="s">
        <v>302</v>
      </c>
      <c r="FK3" s="16" t="s">
        <v>302</v>
      </c>
      <c r="FL3" s="16" t="s">
        <v>302</v>
      </c>
      <c r="FM3" s="16" t="s">
        <v>302</v>
      </c>
      <c r="FN3" s="16"/>
      <c r="FO3" s="16" t="s">
        <v>302</v>
      </c>
      <c r="FP3" s="16" t="s">
        <v>302</v>
      </c>
      <c r="FQ3" s="16" t="s">
        <v>302</v>
      </c>
      <c r="FR3" s="16" t="s">
        <v>302</v>
      </c>
      <c r="FS3" s="16" t="s">
        <v>302</v>
      </c>
      <c r="FT3" s="16" t="s">
        <v>302</v>
      </c>
      <c r="FU3" s="16"/>
      <c r="FV3" s="16" t="s">
        <v>302</v>
      </c>
      <c r="FW3" s="16" t="s">
        <v>302</v>
      </c>
      <c r="FX3" s="16" t="s">
        <v>302</v>
      </c>
      <c r="FY3" s="16" t="s">
        <v>302</v>
      </c>
      <c r="FZ3" s="16" t="s">
        <v>302</v>
      </c>
      <c r="GA3" s="16"/>
      <c r="GB3" s="16" t="s">
        <v>302</v>
      </c>
      <c r="GC3" s="16" t="s">
        <v>302</v>
      </c>
      <c r="GD3" s="16" t="s">
        <v>302</v>
      </c>
      <c r="GE3" s="16" t="s">
        <v>302</v>
      </c>
      <c r="GF3" s="16" t="s">
        <v>302</v>
      </c>
      <c r="GG3" s="16"/>
      <c r="GH3" s="16" t="s">
        <v>302</v>
      </c>
      <c r="GI3" s="16" t="s">
        <v>302</v>
      </c>
      <c r="GJ3" s="16" t="s">
        <v>302</v>
      </c>
      <c r="GK3" s="16" t="s">
        <v>302</v>
      </c>
      <c r="GL3" s="16" t="s">
        <v>302</v>
      </c>
      <c r="GM3" s="16"/>
      <c r="GN3" s="16" t="s">
        <v>302</v>
      </c>
      <c r="GO3" s="16" t="s">
        <v>302</v>
      </c>
      <c r="GP3" s="16" t="s">
        <v>302</v>
      </c>
      <c r="GQ3" s="16" t="s">
        <v>302</v>
      </c>
      <c r="GR3" s="16" t="s">
        <v>302</v>
      </c>
      <c r="GS3" s="16"/>
      <c r="GT3" s="16" t="s">
        <v>302</v>
      </c>
      <c r="GU3" s="16" t="s">
        <v>302</v>
      </c>
      <c r="GV3" s="16" t="s">
        <v>302</v>
      </c>
      <c r="GW3" s="16" t="s">
        <v>302</v>
      </c>
      <c r="GX3" s="16" t="s">
        <v>302</v>
      </c>
      <c r="GY3" s="16" t="s">
        <v>302</v>
      </c>
      <c r="GZ3" s="16"/>
      <c r="HA3" s="16" t="s">
        <v>302</v>
      </c>
      <c r="HB3" s="16" t="s">
        <v>302</v>
      </c>
      <c r="HC3" s="16" t="s">
        <v>302</v>
      </c>
      <c r="HD3" s="16" t="s">
        <v>302</v>
      </c>
      <c r="HE3" s="16" t="s">
        <v>302</v>
      </c>
      <c r="HF3" s="16"/>
      <c r="HG3" s="16" t="s">
        <v>302</v>
      </c>
      <c r="HH3" s="16" t="s">
        <v>302</v>
      </c>
      <c r="HI3" s="16" t="s">
        <v>302</v>
      </c>
      <c r="HJ3" s="16" t="s">
        <v>302</v>
      </c>
      <c r="HK3" s="16" t="s">
        <v>302</v>
      </c>
      <c r="HL3" s="16"/>
      <c r="HM3" s="16" t="s">
        <v>302</v>
      </c>
      <c r="HN3" s="16" t="s">
        <v>302</v>
      </c>
      <c r="HO3" s="16" t="s">
        <v>302</v>
      </c>
      <c r="HP3" s="16" t="s">
        <v>302</v>
      </c>
      <c r="HQ3" s="16" t="s">
        <v>302</v>
      </c>
      <c r="HR3" s="16" t="s">
        <v>302</v>
      </c>
      <c r="HS3" s="16"/>
      <c r="HT3" s="16" t="s">
        <v>302</v>
      </c>
      <c r="HU3" s="16" t="s">
        <v>302</v>
      </c>
      <c r="HV3" s="16" t="s">
        <v>302</v>
      </c>
      <c r="HW3" s="16" t="s">
        <v>302</v>
      </c>
      <c r="HX3" s="16" t="s">
        <v>302</v>
      </c>
      <c r="HY3" s="16"/>
      <c r="HZ3" s="16" t="s">
        <v>302</v>
      </c>
      <c r="IA3" s="16" t="s">
        <v>302</v>
      </c>
      <c r="IB3" s="16" t="s">
        <v>302</v>
      </c>
      <c r="IC3" s="16" t="s">
        <v>302</v>
      </c>
      <c r="ID3" s="16" t="s">
        <v>302</v>
      </c>
      <c r="IE3" s="16" t="s">
        <v>302</v>
      </c>
      <c r="IF3" s="16" t="s">
        <v>302</v>
      </c>
      <c r="IG3" s="16" t="s">
        <v>302</v>
      </c>
      <c r="IH3" s="16" t="s">
        <v>302</v>
      </c>
      <c r="II3" s="16" t="s">
        <v>302</v>
      </c>
      <c r="IJ3" s="16" t="s">
        <v>302</v>
      </c>
      <c r="IK3" s="16" t="s">
        <v>302</v>
      </c>
      <c r="IL3" s="16" t="s">
        <v>302</v>
      </c>
    </row>
    <row r="4" spans="1:246" x14ac:dyDescent="0.15">
      <c r="A4" s="17" t="s">
        <v>301</v>
      </c>
      <c r="B4" s="16" t="s">
        <v>300</v>
      </c>
      <c r="C4" s="16" t="s">
        <v>300</v>
      </c>
      <c r="D4" s="16" t="s">
        <v>300</v>
      </c>
      <c r="E4" s="16" t="s">
        <v>300</v>
      </c>
      <c r="F4" s="16" t="s">
        <v>300</v>
      </c>
      <c r="G4" s="16" t="s">
        <v>300</v>
      </c>
      <c r="H4" s="16" t="s">
        <v>300</v>
      </c>
      <c r="I4" s="16" t="s">
        <v>300</v>
      </c>
      <c r="J4" s="16" t="s">
        <v>300</v>
      </c>
      <c r="K4" s="16" t="s">
        <v>300</v>
      </c>
      <c r="L4" s="16" t="s">
        <v>300</v>
      </c>
      <c r="M4" s="16" t="s">
        <v>300</v>
      </c>
      <c r="N4" s="16" t="s">
        <v>300</v>
      </c>
      <c r="O4" s="16" t="s">
        <v>300</v>
      </c>
      <c r="P4" s="16" t="s">
        <v>300</v>
      </c>
      <c r="Q4" s="16" t="s">
        <v>300</v>
      </c>
      <c r="R4" s="16" t="s">
        <v>300</v>
      </c>
      <c r="S4" s="16" t="s">
        <v>300</v>
      </c>
      <c r="T4" s="16" t="s">
        <v>300</v>
      </c>
      <c r="U4" s="16" t="s">
        <v>300</v>
      </c>
      <c r="V4" s="16" t="s">
        <v>300</v>
      </c>
      <c r="W4" s="16" t="s">
        <v>300</v>
      </c>
      <c r="X4" s="16" t="s">
        <v>300</v>
      </c>
      <c r="Y4" s="16" t="s">
        <v>300</v>
      </c>
      <c r="Z4" s="16" t="s">
        <v>300</v>
      </c>
      <c r="AA4" s="16" t="s">
        <v>300</v>
      </c>
      <c r="AB4" s="16" t="s">
        <v>300</v>
      </c>
      <c r="AC4" s="16" t="s">
        <v>300</v>
      </c>
      <c r="AD4" s="16" t="s">
        <v>300</v>
      </c>
      <c r="AE4" s="16" t="s">
        <v>300</v>
      </c>
      <c r="AF4" s="16" t="s">
        <v>300</v>
      </c>
      <c r="AG4" s="16" t="s">
        <v>300</v>
      </c>
      <c r="AH4" s="16" t="s">
        <v>300</v>
      </c>
      <c r="AI4" s="16" t="s">
        <v>300</v>
      </c>
      <c r="AJ4" s="16" t="s">
        <v>300</v>
      </c>
      <c r="AK4" s="16" t="s">
        <v>300</v>
      </c>
      <c r="AL4" s="16" t="s">
        <v>300</v>
      </c>
      <c r="AM4" s="16" t="s">
        <v>300</v>
      </c>
      <c r="AN4" s="16" t="s">
        <v>300</v>
      </c>
      <c r="AO4" s="16" t="s">
        <v>300</v>
      </c>
      <c r="AP4" s="16" t="s">
        <v>300</v>
      </c>
      <c r="AQ4" s="16" t="s">
        <v>300</v>
      </c>
      <c r="AR4" s="16" t="s">
        <v>300</v>
      </c>
      <c r="AS4" s="16" t="s">
        <v>300</v>
      </c>
      <c r="AT4" s="16" t="s">
        <v>300</v>
      </c>
      <c r="AU4" s="16" t="s">
        <v>300</v>
      </c>
      <c r="AV4" s="16" t="s">
        <v>300</v>
      </c>
      <c r="AW4" s="16" t="s">
        <v>300</v>
      </c>
      <c r="AX4" s="16" t="s">
        <v>300</v>
      </c>
      <c r="AY4" s="16" t="s">
        <v>300</v>
      </c>
      <c r="AZ4" s="16" t="s">
        <v>300</v>
      </c>
      <c r="BA4" s="16" t="s">
        <v>300</v>
      </c>
      <c r="BB4" s="16" t="s">
        <v>300</v>
      </c>
      <c r="BC4" s="16" t="s">
        <v>300</v>
      </c>
      <c r="BD4" s="16" t="s">
        <v>300</v>
      </c>
      <c r="BE4" s="16" t="s">
        <v>300</v>
      </c>
      <c r="BF4" s="16" t="s">
        <v>300</v>
      </c>
      <c r="BG4" s="16" t="s">
        <v>300</v>
      </c>
      <c r="BH4" s="16" t="s">
        <v>300</v>
      </c>
      <c r="BI4" s="16" t="s">
        <v>300</v>
      </c>
      <c r="BJ4" s="16" t="s">
        <v>300</v>
      </c>
      <c r="BK4" s="16" t="s">
        <v>300</v>
      </c>
      <c r="BL4" s="16" t="s">
        <v>300</v>
      </c>
      <c r="BM4" s="16" t="s">
        <v>300</v>
      </c>
      <c r="BN4" s="16" t="s">
        <v>300</v>
      </c>
      <c r="BO4" s="16" t="s">
        <v>300</v>
      </c>
      <c r="BP4" s="16" t="s">
        <v>300</v>
      </c>
      <c r="BQ4" s="16" t="s">
        <v>300</v>
      </c>
      <c r="BR4" s="16" t="s">
        <v>300</v>
      </c>
      <c r="BS4" s="16" t="s">
        <v>300</v>
      </c>
      <c r="BT4" s="16" t="s">
        <v>300</v>
      </c>
      <c r="BU4" s="16" t="s">
        <v>300</v>
      </c>
      <c r="BV4" s="16" t="s">
        <v>300</v>
      </c>
      <c r="BW4" s="16" t="s">
        <v>300</v>
      </c>
      <c r="BX4" s="16" t="s">
        <v>300</v>
      </c>
      <c r="BY4" s="16" t="s">
        <v>300</v>
      </c>
      <c r="BZ4" s="16" t="s">
        <v>300</v>
      </c>
      <c r="CA4" s="16" t="s">
        <v>300</v>
      </c>
      <c r="CB4" s="16" t="s">
        <v>300</v>
      </c>
      <c r="CC4" s="16" t="s">
        <v>300</v>
      </c>
      <c r="CD4" s="16" t="s">
        <v>300</v>
      </c>
      <c r="CE4" s="16" t="s">
        <v>300</v>
      </c>
      <c r="CF4" s="16" t="s">
        <v>300</v>
      </c>
      <c r="CG4" s="16" t="s">
        <v>300</v>
      </c>
      <c r="CH4" s="16" t="s">
        <v>300</v>
      </c>
      <c r="CI4" s="16" t="s">
        <v>300</v>
      </c>
      <c r="CJ4" s="16" t="s">
        <v>300</v>
      </c>
      <c r="CK4" s="16" t="s">
        <v>300</v>
      </c>
      <c r="CL4" s="16" t="s">
        <v>300</v>
      </c>
      <c r="CM4" s="16" t="s">
        <v>300</v>
      </c>
      <c r="CN4" s="16" t="s">
        <v>300</v>
      </c>
      <c r="CO4" s="16" t="s">
        <v>300</v>
      </c>
      <c r="CP4" s="16" t="s">
        <v>300</v>
      </c>
      <c r="CQ4" s="16" t="s">
        <v>300</v>
      </c>
      <c r="CR4" s="16" t="s">
        <v>300</v>
      </c>
      <c r="CS4" s="16" t="s">
        <v>300</v>
      </c>
      <c r="CT4" s="16" t="s">
        <v>300</v>
      </c>
      <c r="CU4" s="16" t="s">
        <v>300</v>
      </c>
      <c r="CV4" s="16" t="s">
        <v>300</v>
      </c>
      <c r="CW4" s="16" t="s">
        <v>300</v>
      </c>
      <c r="CX4" s="16" t="s">
        <v>300</v>
      </c>
      <c r="CY4" s="16" t="s">
        <v>300</v>
      </c>
      <c r="CZ4" s="16" t="s">
        <v>300</v>
      </c>
      <c r="DA4" s="16" t="s">
        <v>300</v>
      </c>
      <c r="DB4" s="16" t="s">
        <v>300</v>
      </c>
      <c r="DC4" s="16" t="s">
        <v>300</v>
      </c>
      <c r="DD4" s="16" t="s">
        <v>300</v>
      </c>
      <c r="DE4" s="16" t="s">
        <v>300</v>
      </c>
      <c r="DF4" s="16" t="s">
        <v>300</v>
      </c>
      <c r="DG4" s="16" t="s">
        <v>300</v>
      </c>
      <c r="DH4" s="16" t="s">
        <v>300</v>
      </c>
      <c r="DI4" s="16" t="s">
        <v>300</v>
      </c>
      <c r="DJ4" s="16" t="s">
        <v>300</v>
      </c>
      <c r="DK4" s="16" t="s">
        <v>300</v>
      </c>
      <c r="DL4" s="16" t="s">
        <v>300</v>
      </c>
      <c r="DM4" s="16" t="s">
        <v>300</v>
      </c>
      <c r="DN4" s="16" t="s">
        <v>300</v>
      </c>
      <c r="DO4" s="16" t="s">
        <v>300</v>
      </c>
      <c r="DP4" s="16" t="s">
        <v>300</v>
      </c>
      <c r="DQ4" s="16"/>
      <c r="DR4" s="16" t="s">
        <v>300</v>
      </c>
      <c r="DS4" s="16" t="s">
        <v>300</v>
      </c>
      <c r="DT4" s="16" t="s">
        <v>300</v>
      </c>
      <c r="DU4" s="16" t="s">
        <v>300</v>
      </c>
      <c r="DV4" s="16" t="s">
        <v>300</v>
      </c>
      <c r="DW4" s="16" t="s">
        <v>300</v>
      </c>
      <c r="DX4" s="16"/>
      <c r="DY4" s="16" t="s">
        <v>300</v>
      </c>
      <c r="DZ4" s="16" t="s">
        <v>300</v>
      </c>
      <c r="EA4" s="16" t="s">
        <v>300</v>
      </c>
      <c r="EB4" s="16" t="s">
        <v>300</v>
      </c>
      <c r="EC4" s="16" t="s">
        <v>300</v>
      </c>
      <c r="ED4" s="16"/>
      <c r="EE4" s="16" t="s">
        <v>300</v>
      </c>
      <c r="EF4" s="16" t="s">
        <v>300</v>
      </c>
      <c r="EG4" s="16" t="s">
        <v>300</v>
      </c>
      <c r="EH4" s="16" t="s">
        <v>300</v>
      </c>
      <c r="EI4" s="16" t="s">
        <v>300</v>
      </c>
      <c r="EJ4" s="16"/>
      <c r="EK4" s="16" t="s">
        <v>300</v>
      </c>
      <c r="EL4" s="16" t="s">
        <v>300</v>
      </c>
      <c r="EM4" s="16" t="s">
        <v>300</v>
      </c>
      <c r="EN4" s="16" t="s">
        <v>300</v>
      </c>
      <c r="EO4" s="16" t="s">
        <v>300</v>
      </c>
      <c r="EP4" s="16"/>
      <c r="EQ4" s="16" t="s">
        <v>300</v>
      </c>
      <c r="ER4" s="16" t="s">
        <v>300</v>
      </c>
      <c r="ES4" s="16" t="s">
        <v>300</v>
      </c>
      <c r="ET4" s="16" t="s">
        <v>300</v>
      </c>
      <c r="EU4" s="16" t="s">
        <v>300</v>
      </c>
      <c r="EV4" s="16"/>
      <c r="EW4" s="16" t="s">
        <v>300</v>
      </c>
      <c r="EX4" s="16" t="s">
        <v>300</v>
      </c>
      <c r="EY4" s="16" t="s">
        <v>300</v>
      </c>
      <c r="EZ4" s="16" t="s">
        <v>300</v>
      </c>
      <c r="FA4" s="16" t="s">
        <v>300</v>
      </c>
      <c r="FB4" s="16"/>
      <c r="FC4" s="16" t="s">
        <v>300</v>
      </c>
      <c r="FD4" s="16" t="s">
        <v>300</v>
      </c>
      <c r="FE4" s="16" t="s">
        <v>300</v>
      </c>
      <c r="FF4" s="16" t="s">
        <v>300</v>
      </c>
      <c r="FG4" s="16" t="s">
        <v>300</v>
      </c>
      <c r="FH4" s="16"/>
      <c r="FI4" s="16" t="s">
        <v>300</v>
      </c>
      <c r="FJ4" s="16" t="s">
        <v>300</v>
      </c>
      <c r="FK4" s="16" t="s">
        <v>300</v>
      </c>
      <c r="FL4" s="16" t="s">
        <v>300</v>
      </c>
      <c r="FM4" s="16" t="s">
        <v>300</v>
      </c>
      <c r="FN4" s="16"/>
      <c r="FO4" s="16" t="s">
        <v>300</v>
      </c>
      <c r="FP4" s="16" t="s">
        <v>300</v>
      </c>
      <c r="FQ4" s="16" t="s">
        <v>300</v>
      </c>
      <c r="FR4" s="16" t="s">
        <v>300</v>
      </c>
      <c r="FS4" s="16" t="s">
        <v>300</v>
      </c>
      <c r="FT4" s="16" t="s">
        <v>300</v>
      </c>
      <c r="FU4" s="16"/>
      <c r="FV4" s="16" t="s">
        <v>300</v>
      </c>
      <c r="FW4" s="16" t="s">
        <v>300</v>
      </c>
      <c r="FX4" s="16" t="s">
        <v>300</v>
      </c>
      <c r="FY4" s="16" t="s">
        <v>300</v>
      </c>
      <c r="FZ4" s="16" t="s">
        <v>300</v>
      </c>
      <c r="GA4" s="16"/>
      <c r="GB4" s="16" t="s">
        <v>300</v>
      </c>
      <c r="GC4" s="16" t="s">
        <v>300</v>
      </c>
      <c r="GD4" s="16" t="s">
        <v>300</v>
      </c>
      <c r="GE4" s="16" t="s">
        <v>300</v>
      </c>
      <c r="GF4" s="16" t="s">
        <v>300</v>
      </c>
      <c r="GG4" s="16"/>
      <c r="GH4" s="16" t="s">
        <v>300</v>
      </c>
      <c r="GI4" s="16" t="s">
        <v>300</v>
      </c>
      <c r="GJ4" s="16" t="s">
        <v>300</v>
      </c>
      <c r="GK4" s="16" t="s">
        <v>300</v>
      </c>
      <c r="GL4" s="16" t="s">
        <v>300</v>
      </c>
      <c r="GM4" s="16"/>
      <c r="GN4" s="16" t="s">
        <v>300</v>
      </c>
      <c r="GO4" s="16" t="s">
        <v>300</v>
      </c>
      <c r="GP4" s="16" t="s">
        <v>300</v>
      </c>
      <c r="GQ4" s="16" t="s">
        <v>300</v>
      </c>
      <c r="GR4" s="16" t="s">
        <v>300</v>
      </c>
      <c r="GS4" s="16"/>
      <c r="GT4" s="16" t="s">
        <v>300</v>
      </c>
      <c r="GU4" s="16" t="s">
        <v>300</v>
      </c>
      <c r="GV4" s="16" t="s">
        <v>300</v>
      </c>
      <c r="GW4" s="16" t="s">
        <v>300</v>
      </c>
      <c r="GX4" s="16" t="s">
        <v>300</v>
      </c>
      <c r="GY4" s="16" t="s">
        <v>300</v>
      </c>
      <c r="GZ4" s="16"/>
      <c r="HA4" s="16" t="s">
        <v>300</v>
      </c>
      <c r="HB4" s="16" t="s">
        <v>300</v>
      </c>
      <c r="HC4" s="16" t="s">
        <v>300</v>
      </c>
      <c r="HD4" s="16" t="s">
        <v>300</v>
      </c>
      <c r="HE4" s="16" t="s">
        <v>300</v>
      </c>
      <c r="HF4" s="16"/>
      <c r="HG4" s="16" t="s">
        <v>300</v>
      </c>
      <c r="HH4" s="16" t="s">
        <v>300</v>
      </c>
      <c r="HI4" s="16" t="s">
        <v>300</v>
      </c>
      <c r="HJ4" s="16" t="s">
        <v>300</v>
      </c>
      <c r="HK4" s="16" t="s">
        <v>300</v>
      </c>
      <c r="HL4" s="16"/>
      <c r="HM4" s="16" t="s">
        <v>300</v>
      </c>
      <c r="HN4" s="16" t="s">
        <v>300</v>
      </c>
      <c r="HO4" s="16" t="s">
        <v>300</v>
      </c>
      <c r="HP4" s="16" t="s">
        <v>300</v>
      </c>
      <c r="HQ4" s="16" t="s">
        <v>300</v>
      </c>
      <c r="HR4" s="16" t="s">
        <v>300</v>
      </c>
      <c r="HS4" s="16"/>
      <c r="HT4" s="16" t="s">
        <v>300</v>
      </c>
      <c r="HU4" s="16" t="s">
        <v>300</v>
      </c>
      <c r="HV4" s="16" t="s">
        <v>300</v>
      </c>
      <c r="HW4" s="16" t="s">
        <v>300</v>
      </c>
      <c r="HX4" s="16" t="s">
        <v>300</v>
      </c>
      <c r="HY4" s="16"/>
      <c r="HZ4" s="16" t="s">
        <v>300</v>
      </c>
      <c r="IA4" s="16" t="s">
        <v>300</v>
      </c>
      <c r="IB4" s="16" t="s">
        <v>300</v>
      </c>
      <c r="IC4" s="16" t="s">
        <v>300</v>
      </c>
      <c r="ID4" s="16" t="s">
        <v>300</v>
      </c>
      <c r="IE4" s="16" t="s">
        <v>300</v>
      </c>
      <c r="IF4" s="16" t="s">
        <v>300</v>
      </c>
      <c r="IG4" s="16" t="s">
        <v>300</v>
      </c>
      <c r="IH4" s="16" t="s">
        <v>300</v>
      </c>
      <c r="II4" s="16" t="s">
        <v>300</v>
      </c>
      <c r="IJ4" s="16" t="s">
        <v>300</v>
      </c>
      <c r="IK4" s="16" t="s">
        <v>300</v>
      </c>
      <c r="IL4" s="16" t="s">
        <v>300</v>
      </c>
    </row>
    <row r="5" spans="1:246" x14ac:dyDescent="0.15">
      <c r="A5" s="17" t="s">
        <v>299</v>
      </c>
      <c r="B5" s="16" t="s">
        <v>298</v>
      </c>
      <c r="C5" s="16" t="s">
        <v>298</v>
      </c>
      <c r="D5" s="16" t="s">
        <v>298</v>
      </c>
      <c r="E5" s="16" t="s">
        <v>298</v>
      </c>
      <c r="F5" s="16" t="s">
        <v>298</v>
      </c>
      <c r="G5" s="16" t="s">
        <v>298</v>
      </c>
      <c r="H5" s="16" t="s">
        <v>298</v>
      </c>
      <c r="I5" s="16" t="s">
        <v>298</v>
      </c>
      <c r="J5" s="16" t="s">
        <v>298</v>
      </c>
      <c r="K5" s="16" t="s">
        <v>298</v>
      </c>
      <c r="L5" s="16" t="s">
        <v>298</v>
      </c>
      <c r="M5" s="16" t="s">
        <v>298</v>
      </c>
      <c r="N5" s="16" t="s">
        <v>298</v>
      </c>
      <c r="O5" s="16" t="s">
        <v>298</v>
      </c>
      <c r="P5" s="16" t="s">
        <v>298</v>
      </c>
      <c r="Q5" s="16" t="s">
        <v>298</v>
      </c>
      <c r="R5" s="16" t="s">
        <v>298</v>
      </c>
      <c r="S5" s="16" t="s">
        <v>298</v>
      </c>
      <c r="T5" s="16" t="s">
        <v>298</v>
      </c>
      <c r="U5" s="16" t="s">
        <v>298</v>
      </c>
      <c r="V5" s="16" t="s">
        <v>298</v>
      </c>
      <c r="W5" s="16" t="s">
        <v>298</v>
      </c>
      <c r="X5" s="16" t="s">
        <v>298</v>
      </c>
      <c r="Y5" s="16" t="s">
        <v>298</v>
      </c>
      <c r="Z5" s="16" t="s">
        <v>298</v>
      </c>
      <c r="AA5" s="16" t="s">
        <v>298</v>
      </c>
      <c r="AB5" s="16" t="s">
        <v>298</v>
      </c>
      <c r="AC5" s="16" t="s">
        <v>298</v>
      </c>
      <c r="AD5" s="16" t="s">
        <v>298</v>
      </c>
      <c r="AE5" s="16" t="s">
        <v>298</v>
      </c>
      <c r="AF5" s="16" t="s">
        <v>298</v>
      </c>
      <c r="AG5" s="16" t="s">
        <v>298</v>
      </c>
      <c r="AH5" s="16" t="s">
        <v>298</v>
      </c>
      <c r="AI5" s="16" t="s">
        <v>298</v>
      </c>
      <c r="AJ5" s="16" t="s">
        <v>298</v>
      </c>
      <c r="AK5" s="16" t="s">
        <v>298</v>
      </c>
      <c r="AL5" s="16" t="s">
        <v>298</v>
      </c>
      <c r="AM5" s="16" t="s">
        <v>298</v>
      </c>
      <c r="AN5" s="16" t="s">
        <v>298</v>
      </c>
      <c r="AO5" s="16" t="s">
        <v>298</v>
      </c>
      <c r="AP5" s="16" t="s">
        <v>298</v>
      </c>
      <c r="AQ5" s="16" t="s">
        <v>298</v>
      </c>
      <c r="AR5" s="16" t="s">
        <v>298</v>
      </c>
      <c r="AS5" s="16" t="s">
        <v>298</v>
      </c>
      <c r="AT5" s="16" t="s">
        <v>298</v>
      </c>
      <c r="AU5" s="16" t="s">
        <v>298</v>
      </c>
      <c r="AV5" s="16" t="s">
        <v>298</v>
      </c>
      <c r="AW5" s="16" t="s">
        <v>298</v>
      </c>
      <c r="AX5" s="16" t="s">
        <v>298</v>
      </c>
      <c r="AY5" s="16" t="s">
        <v>298</v>
      </c>
      <c r="AZ5" s="16" t="s">
        <v>298</v>
      </c>
      <c r="BA5" s="16" t="s">
        <v>298</v>
      </c>
      <c r="BB5" s="16" t="s">
        <v>298</v>
      </c>
      <c r="BC5" s="16" t="s">
        <v>298</v>
      </c>
      <c r="BD5" s="16" t="s">
        <v>298</v>
      </c>
      <c r="BE5" s="16" t="s">
        <v>298</v>
      </c>
      <c r="BF5" s="16" t="s">
        <v>298</v>
      </c>
      <c r="BG5" s="16" t="s">
        <v>298</v>
      </c>
      <c r="BH5" s="16" t="s">
        <v>298</v>
      </c>
      <c r="BI5" s="16" t="s">
        <v>298</v>
      </c>
      <c r="BJ5" s="16" t="s">
        <v>298</v>
      </c>
      <c r="BK5" s="16" t="s">
        <v>298</v>
      </c>
      <c r="BL5" s="16" t="s">
        <v>298</v>
      </c>
      <c r="BM5" s="16" t="s">
        <v>298</v>
      </c>
      <c r="BN5" s="16" t="s">
        <v>298</v>
      </c>
      <c r="BO5" s="16" t="s">
        <v>298</v>
      </c>
      <c r="BP5" s="16" t="s">
        <v>298</v>
      </c>
      <c r="BQ5" s="16" t="s">
        <v>298</v>
      </c>
      <c r="BR5" s="16" t="s">
        <v>298</v>
      </c>
      <c r="BS5" s="16" t="s">
        <v>298</v>
      </c>
      <c r="BT5" s="16" t="s">
        <v>298</v>
      </c>
      <c r="BU5" s="16" t="s">
        <v>298</v>
      </c>
      <c r="BV5" s="16" t="s">
        <v>298</v>
      </c>
      <c r="BW5" s="16" t="s">
        <v>298</v>
      </c>
      <c r="BX5" s="16" t="s">
        <v>298</v>
      </c>
      <c r="BY5" s="16" t="s">
        <v>298</v>
      </c>
      <c r="BZ5" s="16" t="s">
        <v>298</v>
      </c>
      <c r="CA5" s="16" t="s">
        <v>298</v>
      </c>
      <c r="CB5" s="16" t="s">
        <v>298</v>
      </c>
      <c r="CC5" s="16" t="s">
        <v>298</v>
      </c>
      <c r="CD5" s="16" t="s">
        <v>298</v>
      </c>
      <c r="CE5" s="16" t="s">
        <v>298</v>
      </c>
      <c r="CF5" s="16" t="s">
        <v>298</v>
      </c>
      <c r="CG5" s="16" t="s">
        <v>298</v>
      </c>
      <c r="CH5" s="16" t="s">
        <v>298</v>
      </c>
      <c r="CI5" s="16" t="s">
        <v>298</v>
      </c>
      <c r="CJ5" s="16" t="s">
        <v>298</v>
      </c>
      <c r="CK5" s="16" t="s">
        <v>298</v>
      </c>
      <c r="CL5" s="16" t="s">
        <v>298</v>
      </c>
      <c r="CM5" s="16" t="s">
        <v>298</v>
      </c>
      <c r="CN5" s="16" t="s">
        <v>298</v>
      </c>
      <c r="CO5" s="16" t="s">
        <v>298</v>
      </c>
      <c r="CP5" s="16" t="s">
        <v>298</v>
      </c>
      <c r="CQ5" s="16" t="s">
        <v>298</v>
      </c>
      <c r="CR5" s="16" t="s">
        <v>298</v>
      </c>
      <c r="CS5" s="16" t="s">
        <v>298</v>
      </c>
      <c r="CT5" s="16" t="s">
        <v>298</v>
      </c>
      <c r="CU5" s="16" t="s">
        <v>298</v>
      </c>
      <c r="CV5" s="16" t="s">
        <v>298</v>
      </c>
      <c r="CW5" s="16" t="s">
        <v>298</v>
      </c>
      <c r="CX5" s="16" t="s">
        <v>298</v>
      </c>
      <c r="CY5" s="16" t="s">
        <v>298</v>
      </c>
      <c r="CZ5" s="16" t="s">
        <v>298</v>
      </c>
      <c r="DA5" s="16" t="s">
        <v>298</v>
      </c>
      <c r="DB5" s="16" t="s">
        <v>298</v>
      </c>
      <c r="DC5" s="16" t="s">
        <v>298</v>
      </c>
      <c r="DD5" s="16" t="s">
        <v>298</v>
      </c>
      <c r="DE5" s="16" t="s">
        <v>298</v>
      </c>
      <c r="DF5" s="16" t="s">
        <v>298</v>
      </c>
      <c r="DG5" s="16" t="s">
        <v>298</v>
      </c>
      <c r="DH5" s="16" t="s">
        <v>298</v>
      </c>
      <c r="DI5" s="16" t="s">
        <v>298</v>
      </c>
      <c r="DJ5" s="16" t="s">
        <v>298</v>
      </c>
      <c r="DK5" s="16" t="s">
        <v>298</v>
      </c>
      <c r="DL5" s="16" t="s">
        <v>298</v>
      </c>
      <c r="DM5" s="16" t="s">
        <v>298</v>
      </c>
      <c r="DN5" s="16" t="s">
        <v>298</v>
      </c>
      <c r="DO5" s="16" t="s">
        <v>298</v>
      </c>
      <c r="DP5" s="16" t="s">
        <v>298</v>
      </c>
      <c r="DQ5" s="16"/>
      <c r="DR5" s="16" t="s">
        <v>298</v>
      </c>
      <c r="DS5" s="16" t="s">
        <v>298</v>
      </c>
      <c r="DT5" s="16" t="s">
        <v>298</v>
      </c>
      <c r="DU5" s="16" t="s">
        <v>298</v>
      </c>
      <c r="DV5" s="16" t="s">
        <v>298</v>
      </c>
      <c r="DW5" s="16" t="s">
        <v>298</v>
      </c>
      <c r="DX5" s="16"/>
      <c r="DY5" s="16" t="s">
        <v>298</v>
      </c>
      <c r="DZ5" s="16" t="s">
        <v>298</v>
      </c>
      <c r="EA5" s="16" t="s">
        <v>298</v>
      </c>
      <c r="EB5" s="16" t="s">
        <v>298</v>
      </c>
      <c r="EC5" s="16" t="s">
        <v>298</v>
      </c>
      <c r="ED5" s="16"/>
      <c r="EE5" s="16" t="s">
        <v>298</v>
      </c>
      <c r="EF5" s="16" t="s">
        <v>298</v>
      </c>
      <c r="EG5" s="16" t="s">
        <v>298</v>
      </c>
      <c r="EH5" s="16" t="s">
        <v>298</v>
      </c>
      <c r="EI5" s="16" t="s">
        <v>298</v>
      </c>
      <c r="EJ5" s="16"/>
      <c r="EK5" s="16" t="s">
        <v>298</v>
      </c>
      <c r="EL5" s="16" t="s">
        <v>298</v>
      </c>
      <c r="EM5" s="16" t="s">
        <v>298</v>
      </c>
      <c r="EN5" s="16" t="s">
        <v>298</v>
      </c>
      <c r="EO5" s="16" t="s">
        <v>298</v>
      </c>
      <c r="EP5" s="16"/>
      <c r="EQ5" s="16" t="s">
        <v>298</v>
      </c>
      <c r="ER5" s="16" t="s">
        <v>298</v>
      </c>
      <c r="ES5" s="16" t="s">
        <v>298</v>
      </c>
      <c r="ET5" s="16" t="s">
        <v>298</v>
      </c>
      <c r="EU5" s="16" t="s">
        <v>298</v>
      </c>
      <c r="EV5" s="16"/>
      <c r="EW5" s="16" t="s">
        <v>298</v>
      </c>
      <c r="EX5" s="16" t="s">
        <v>298</v>
      </c>
      <c r="EY5" s="16" t="s">
        <v>298</v>
      </c>
      <c r="EZ5" s="16" t="s">
        <v>298</v>
      </c>
      <c r="FA5" s="16" t="s">
        <v>298</v>
      </c>
      <c r="FB5" s="16"/>
      <c r="FC5" s="16" t="s">
        <v>298</v>
      </c>
      <c r="FD5" s="16" t="s">
        <v>298</v>
      </c>
      <c r="FE5" s="16" t="s">
        <v>298</v>
      </c>
      <c r="FF5" s="16" t="s">
        <v>298</v>
      </c>
      <c r="FG5" s="16" t="s">
        <v>298</v>
      </c>
      <c r="FH5" s="16"/>
      <c r="FI5" s="16" t="s">
        <v>298</v>
      </c>
      <c r="FJ5" s="16" t="s">
        <v>298</v>
      </c>
      <c r="FK5" s="16" t="s">
        <v>298</v>
      </c>
      <c r="FL5" s="16" t="s">
        <v>298</v>
      </c>
      <c r="FM5" s="16" t="s">
        <v>298</v>
      </c>
      <c r="FN5" s="16"/>
      <c r="FO5" s="16" t="s">
        <v>298</v>
      </c>
      <c r="FP5" s="16" t="s">
        <v>298</v>
      </c>
      <c r="FQ5" s="16" t="s">
        <v>298</v>
      </c>
      <c r="FR5" s="16" t="s">
        <v>298</v>
      </c>
      <c r="FS5" s="16" t="s">
        <v>298</v>
      </c>
      <c r="FT5" s="16" t="s">
        <v>298</v>
      </c>
      <c r="FU5" s="16"/>
      <c r="FV5" s="16" t="s">
        <v>298</v>
      </c>
      <c r="FW5" s="16" t="s">
        <v>298</v>
      </c>
      <c r="FX5" s="16" t="s">
        <v>298</v>
      </c>
      <c r="FY5" s="16" t="s">
        <v>298</v>
      </c>
      <c r="FZ5" s="16" t="s">
        <v>298</v>
      </c>
      <c r="GA5" s="16"/>
      <c r="GB5" s="16" t="s">
        <v>298</v>
      </c>
      <c r="GC5" s="16" t="s">
        <v>298</v>
      </c>
      <c r="GD5" s="16" t="s">
        <v>298</v>
      </c>
      <c r="GE5" s="16" t="s">
        <v>298</v>
      </c>
      <c r="GF5" s="16" t="s">
        <v>298</v>
      </c>
      <c r="GG5" s="16"/>
      <c r="GH5" s="16" t="s">
        <v>298</v>
      </c>
      <c r="GI5" s="16" t="s">
        <v>298</v>
      </c>
      <c r="GJ5" s="16" t="s">
        <v>298</v>
      </c>
      <c r="GK5" s="16" t="s">
        <v>298</v>
      </c>
      <c r="GL5" s="16" t="s">
        <v>298</v>
      </c>
      <c r="GM5" s="16"/>
      <c r="GN5" s="16" t="s">
        <v>298</v>
      </c>
      <c r="GO5" s="16" t="s">
        <v>298</v>
      </c>
      <c r="GP5" s="16" t="s">
        <v>298</v>
      </c>
      <c r="GQ5" s="16" t="s">
        <v>298</v>
      </c>
      <c r="GR5" s="16" t="s">
        <v>298</v>
      </c>
      <c r="GS5" s="16"/>
      <c r="GT5" s="16" t="s">
        <v>298</v>
      </c>
      <c r="GU5" s="16" t="s">
        <v>298</v>
      </c>
      <c r="GV5" s="16" t="s">
        <v>298</v>
      </c>
      <c r="GW5" s="16" t="s">
        <v>298</v>
      </c>
      <c r="GX5" s="16" t="s">
        <v>298</v>
      </c>
      <c r="GY5" s="16" t="s">
        <v>298</v>
      </c>
      <c r="GZ5" s="16"/>
      <c r="HA5" s="16" t="s">
        <v>298</v>
      </c>
      <c r="HB5" s="16" t="s">
        <v>298</v>
      </c>
      <c r="HC5" s="16" t="s">
        <v>298</v>
      </c>
      <c r="HD5" s="16" t="s">
        <v>298</v>
      </c>
      <c r="HE5" s="16" t="s">
        <v>298</v>
      </c>
      <c r="HF5" s="16"/>
      <c r="HG5" s="16" t="s">
        <v>298</v>
      </c>
      <c r="HH5" s="16" t="s">
        <v>298</v>
      </c>
      <c r="HI5" s="16" t="s">
        <v>298</v>
      </c>
      <c r="HJ5" s="16" t="s">
        <v>298</v>
      </c>
      <c r="HK5" s="16" t="s">
        <v>298</v>
      </c>
      <c r="HL5" s="16"/>
      <c r="HM5" s="16" t="s">
        <v>298</v>
      </c>
      <c r="HN5" s="16" t="s">
        <v>298</v>
      </c>
      <c r="HO5" s="16" t="s">
        <v>298</v>
      </c>
      <c r="HP5" s="16" t="s">
        <v>298</v>
      </c>
      <c r="HQ5" s="16" t="s">
        <v>298</v>
      </c>
      <c r="HR5" s="16" t="s">
        <v>298</v>
      </c>
      <c r="HS5" s="16"/>
      <c r="HT5" s="16" t="s">
        <v>298</v>
      </c>
      <c r="HU5" s="16" t="s">
        <v>298</v>
      </c>
      <c r="HV5" s="16" t="s">
        <v>298</v>
      </c>
      <c r="HW5" s="16" t="s">
        <v>298</v>
      </c>
      <c r="HX5" s="16" t="s">
        <v>298</v>
      </c>
      <c r="HY5" s="16"/>
      <c r="HZ5" s="16" t="s">
        <v>298</v>
      </c>
      <c r="IA5" s="16" t="s">
        <v>298</v>
      </c>
      <c r="IB5" s="16" t="s">
        <v>298</v>
      </c>
      <c r="IC5" s="16" t="s">
        <v>298</v>
      </c>
      <c r="ID5" s="16" t="s">
        <v>298</v>
      </c>
      <c r="IE5" s="16" t="s">
        <v>298</v>
      </c>
      <c r="IF5" s="16" t="s">
        <v>298</v>
      </c>
      <c r="IG5" s="16" t="s">
        <v>298</v>
      </c>
      <c r="IH5" s="16" t="s">
        <v>298</v>
      </c>
      <c r="II5" s="16" t="s">
        <v>298</v>
      </c>
      <c r="IJ5" s="16" t="s">
        <v>298</v>
      </c>
      <c r="IK5" s="16" t="s">
        <v>298</v>
      </c>
      <c r="IL5" s="16" t="s">
        <v>298</v>
      </c>
    </row>
    <row r="6" spans="1:246" x14ac:dyDescent="0.15">
      <c r="A6" s="17" t="s">
        <v>297</v>
      </c>
      <c r="B6" s="11">
        <v>6</v>
      </c>
      <c r="C6" s="11">
        <v>6</v>
      </c>
      <c r="D6" s="11">
        <v>6</v>
      </c>
      <c r="E6" s="11">
        <v>6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6</v>
      </c>
      <c r="R6" s="11">
        <v>6</v>
      </c>
      <c r="S6" s="11">
        <v>6</v>
      </c>
      <c r="T6" s="11">
        <v>6</v>
      </c>
      <c r="U6" s="11">
        <v>6</v>
      </c>
      <c r="V6" s="11">
        <v>6</v>
      </c>
      <c r="W6" s="11">
        <v>6</v>
      </c>
      <c r="X6" s="11">
        <v>6</v>
      </c>
      <c r="Y6" s="11">
        <v>6</v>
      </c>
      <c r="Z6" s="11">
        <v>6</v>
      </c>
      <c r="AA6" s="11">
        <v>6</v>
      </c>
      <c r="AB6" s="11">
        <v>6</v>
      </c>
      <c r="AC6" s="11">
        <v>6</v>
      </c>
      <c r="AD6" s="11">
        <v>6</v>
      </c>
      <c r="AE6" s="11">
        <v>6</v>
      </c>
      <c r="AF6" s="11">
        <v>6</v>
      </c>
      <c r="AG6" s="11">
        <v>6</v>
      </c>
      <c r="AH6" s="11">
        <v>6</v>
      </c>
      <c r="AI6" s="11">
        <v>6</v>
      </c>
      <c r="AJ6" s="11">
        <v>6</v>
      </c>
      <c r="AK6" s="11">
        <v>6</v>
      </c>
      <c r="AL6" s="11">
        <v>6</v>
      </c>
      <c r="AM6" s="11">
        <v>6</v>
      </c>
      <c r="AN6" s="11">
        <v>6</v>
      </c>
      <c r="AO6" s="11">
        <v>6</v>
      </c>
      <c r="AP6" s="11">
        <v>6</v>
      </c>
      <c r="AQ6" s="11">
        <v>6</v>
      </c>
      <c r="AR6" s="11">
        <v>6</v>
      </c>
      <c r="AS6" s="11">
        <v>6</v>
      </c>
      <c r="AT6" s="11">
        <v>6</v>
      </c>
      <c r="AU6" s="11">
        <v>6</v>
      </c>
      <c r="AV6" s="11">
        <v>6</v>
      </c>
      <c r="AW6" s="11">
        <v>6</v>
      </c>
      <c r="AX6" s="11">
        <v>6</v>
      </c>
      <c r="AY6" s="11">
        <v>6</v>
      </c>
      <c r="AZ6" s="11">
        <v>6</v>
      </c>
      <c r="BA6" s="11">
        <v>6</v>
      </c>
      <c r="BB6" s="11">
        <v>6</v>
      </c>
      <c r="BC6" s="11">
        <v>6</v>
      </c>
      <c r="BD6" s="11">
        <v>6</v>
      </c>
      <c r="BE6" s="11">
        <v>6</v>
      </c>
      <c r="BF6" s="11">
        <v>6</v>
      </c>
      <c r="BG6" s="11">
        <v>6</v>
      </c>
      <c r="BH6" s="11">
        <v>6</v>
      </c>
      <c r="BI6" s="11">
        <v>6</v>
      </c>
      <c r="BJ6" s="11">
        <v>6</v>
      </c>
      <c r="BK6" s="11">
        <v>6</v>
      </c>
      <c r="BL6" s="11">
        <v>6</v>
      </c>
      <c r="BM6" s="11">
        <v>6</v>
      </c>
      <c r="BN6" s="11">
        <v>6</v>
      </c>
      <c r="BO6" s="11">
        <v>6</v>
      </c>
      <c r="BP6" s="11">
        <v>6</v>
      </c>
      <c r="BQ6" s="11">
        <v>6</v>
      </c>
      <c r="BR6" s="11">
        <v>6</v>
      </c>
      <c r="BS6" s="11">
        <v>6</v>
      </c>
      <c r="BT6" s="11">
        <v>6</v>
      </c>
      <c r="BU6" s="11">
        <v>6</v>
      </c>
      <c r="BV6" s="11">
        <v>6</v>
      </c>
      <c r="BW6" s="11">
        <v>6</v>
      </c>
      <c r="BX6" s="11">
        <v>6</v>
      </c>
      <c r="BY6" s="11">
        <v>6</v>
      </c>
      <c r="BZ6" s="11">
        <v>6</v>
      </c>
      <c r="CA6" s="11">
        <v>6</v>
      </c>
      <c r="CB6" s="11">
        <v>6</v>
      </c>
      <c r="CC6" s="11">
        <v>6</v>
      </c>
      <c r="CD6" s="11">
        <v>6</v>
      </c>
      <c r="CE6" s="11">
        <v>6</v>
      </c>
      <c r="CF6" s="11">
        <v>6</v>
      </c>
      <c r="CG6" s="11">
        <v>6</v>
      </c>
      <c r="CH6" s="11">
        <v>6</v>
      </c>
      <c r="CI6" s="11">
        <v>6</v>
      </c>
      <c r="CJ6" s="11">
        <v>6</v>
      </c>
      <c r="CK6" s="11">
        <v>6</v>
      </c>
      <c r="CL6" s="11">
        <v>6</v>
      </c>
      <c r="CM6" s="11">
        <v>6</v>
      </c>
      <c r="CN6" s="11">
        <v>6</v>
      </c>
      <c r="CO6" s="11">
        <v>6</v>
      </c>
      <c r="CP6" s="11">
        <v>6</v>
      </c>
      <c r="CQ6" s="11">
        <v>6</v>
      </c>
      <c r="CR6" s="11">
        <v>6</v>
      </c>
      <c r="CS6" s="11">
        <v>6</v>
      </c>
      <c r="CT6" s="11">
        <v>6</v>
      </c>
      <c r="CU6" s="11">
        <v>6</v>
      </c>
      <c r="CV6" s="11">
        <v>6</v>
      </c>
      <c r="CW6" s="11">
        <v>6</v>
      </c>
      <c r="CX6" s="11">
        <v>6</v>
      </c>
      <c r="CY6" s="11">
        <v>6</v>
      </c>
      <c r="CZ6" s="11">
        <v>6</v>
      </c>
      <c r="DA6" s="11">
        <v>6</v>
      </c>
      <c r="DB6" s="11">
        <v>6</v>
      </c>
      <c r="DC6" s="11">
        <v>6</v>
      </c>
      <c r="DD6" s="11">
        <v>6</v>
      </c>
      <c r="DE6" s="11">
        <v>6</v>
      </c>
      <c r="DF6" s="11">
        <v>6</v>
      </c>
      <c r="DG6" s="11">
        <v>6</v>
      </c>
      <c r="DH6" s="11">
        <v>6</v>
      </c>
      <c r="DI6" s="11">
        <v>6</v>
      </c>
      <c r="DJ6" s="11">
        <v>6</v>
      </c>
      <c r="DK6" s="11">
        <v>6</v>
      </c>
      <c r="DL6" s="11">
        <v>6</v>
      </c>
      <c r="DM6" s="11">
        <v>6</v>
      </c>
      <c r="DN6" s="11">
        <v>6</v>
      </c>
      <c r="DO6" s="11">
        <v>6</v>
      </c>
      <c r="DP6" s="11">
        <v>6</v>
      </c>
      <c r="DR6" s="11">
        <v>6</v>
      </c>
      <c r="DS6" s="11">
        <v>6</v>
      </c>
      <c r="DT6" s="11">
        <v>6</v>
      </c>
      <c r="DU6" s="11">
        <v>6</v>
      </c>
      <c r="DV6" s="11">
        <v>6</v>
      </c>
      <c r="DW6" s="11">
        <v>6</v>
      </c>
      <c r="DY6" s="11">
        <v>6</v>
      </c>
      <c r="DZ6" s="11">
        <v>6</v>
      </c>
      <c r="EA6" s="11">
        <v>6</v>
      </c>
      <c r="EB6" s="11">
        <v>6</v>
      </c>
      <c r="EC6" s="11">
        <v>6</v>
      </c>
      <c r="EE6" s="11">
        <v>6</v>
      </c>
      <c r="EF6" s="11">
        <v>6</v>
      </c>
      <c r="EG6" s="11">
        <v>6</v>
      </c>
      <c r="EH6" s="11">
        <v>6</v>
      </c>
      <c r="EI6" s="11">
        <v>6</v>
      </c>
      <c r="EK6" s="11">
        <v>6</v>
      </c>
      <c r="EL6" s="11">
        <v>6</v>
      </c>
      <c r="EM6" s="11">
        <v>6</v>
      </c>
      <c r="EN6" s="11">
        <v>6</v>
      </c>
      <c r="EO6" s="11">
        <v>6</v>
      </c>
      <c r="EQ6" s="11">
        <v>6</v>
      </c>
      <c r="ER6" s="11">
        <v>6</v>
      </c>
      <c r="ES6" s="11">
        <v>6</v>
      </c>
      <c r="ET6" s="11">
        <v>6</v>
      </c>
      <c r="EU6" s="11">
        <v>6</v>
      </c>
      <c r="EW6" s="11">
        <v>6</v>
      </c>
      <c r="EX6" s="11">
        <v>6</v>
      </c>
      <c r="EY6" s="11">
        <v>6</v>
      </c>
      <c r="EZ6" s="11">
        <v>6</v>
      </c>
      <c r="FA6" s="11">
        <v>6</v>
      </c>
      <c r="FC6" s="11">
        <v>6</v>
      </c>
      <c r="FD6" s="11">
        <v>6</v>
      </c>
      <c r="FE6" s="11">
        <v>6</v>
      </c>
      <c r="FF6" s="11">
        <v>6</v>
      </c>
      <c r="FG6" s="11">
        <v>6</v>
      </c>
      <c r="FI6" s="11">
        <v>6</v>
      </c>
      <c r="FJ6" s="11">
        <v>6</v>
      </c>
      <c r="FK6" s="11">
        <v>6</v>
      </c>
      <c r="FL6" s="11">
        <v>6</v>
      </c>
      <c r="FM6" s="11">
        <v>6</v>
      </c>
      <c r="FO6" s="11">
        <v>6</v>
      </c>
      <c r="FP6" s="11">
        <v>6</v>
      </c>
      <c r="FQ6" s="11">
        <v>6</v>
      </c>
      <c r="FR6" s="11">
        <v>6</v>
      </c>
      <c r="FS6" s="11">
        <v>6</v>
      </c>
      <c r="FT6" s="11">
        <v>6</v>
      </c>
      <c r="FV6" s="11">
        <v>6</v>
      </c>
      <c r="FW6" s="11">
        <v>6</v>
      </c>
      <c r="FX6" s="11">
        <v>6</v>
      </c>
      <c r="FY6" s="11">
        <v>6</v>
      </c>
      <c r="FZ6" s="11">
        <v>6</v>
      </c>
      <c r="GB6" s="11">
        <v>6</v>
      </c>
      <c r="GC6" s="11">
        <v>6</v>
      </c>
      <c r="GD6" s="11">
        <v>6</v>
      </c>
      <c r="GE6" s="11">
        <v>6</v>
      </c>
      <c r="GF6" s="11">
        <v>6</v>
      </c>
      <c r="GH6" s="11">
        <v>6</v>
      </c>
      <c r="GI6" s="11">
        <v>6</v>
      </c>
      <c r="GJ6" s="11">
        <v>6</v>
      </c>
      <c r="GK6" s="11">
        <v>6</v>
      </c>
      <c r="GL6" s="11">
        <v>6</v>
      </c>
      <c r="GN6" s="11">
        <v>6</v>
      </c>
      <c r="GO6" s="11">
        <v>6</v>
      </c>
      <c r="GP6" s="11">
        <v>6</v>
      </c>
      <c r="GQ6" s="11">
        <v>6</v>
      </c>
      <c r="GR6" s="11">
        <v>6</v>
      </c>
      <c r="GT6" s="11">
        <v>6</v>
      </c>
      <c r="GU6" s="11">
        <v>6</v>
      </c>
      <c r="GV6" s="11">
        <v>6</v>
      </c>
      <c r="GW6" s="11">
        <v>6</v>
      </c>
      <c r="GX6" s="11">
        <v>6</v>
      </c>
      <c r="GY6" s="11">
        <v>6</v>
      </c>
      <c r="HA6" s="11">
        <v>6</v>
      </c>
      <c r="HB6" s="11">
        <v>6</v>
      </c>
      <c r="HC6" s="11">
        <v>6</v>
      </c>
      <c r="HD6" s="11">
        <v>6</v>
      </c>
      <c r="HE6" s="11">
        <v>6</v>
      </c>
      <c r="HG6" s="11">
        <v>6</v>
      </c>
      <c r="HH6" s="11">
        <v>6</v>
      </c>
      <c r="HI6" s="11">
        <v>6</v>
      </c>
      <c r="HJ6" s="11">
        <v>6</v>
      </c>
      <c r="HK6" s="11">
        <v>6</v>
      </c>
      <c r="HM6" s="11">
        <v>6</v>
      </c>
      <c r="HN6" s="11">
        <v>6</v>
      </c>
      <c r="HO6" s="11">
        <v>6</v>
      </c>
      <c r="HP6" s="11">
        <v>6</v>
      </c>
      <c r="HQ6" s="11">
        <v>6</v>
      </c>
      <c r="HR6" s="11">
        <v>6</v>
      </c>
      <c r="HT6" s="11">
        <v>6</v>
      </c>
      <c r="HU6" s="11">
        <v>6</v>
      </c>
      <c r="HV6" s="11">
        <v>6</v>
      </c>
      <c r="HW6" s="11">
        <v>6</v>
      </c>
      <c r="HX6" s="11">
        <v>6</v>
      </c>
      <c r="HZ6" s="11">
        <v>6</v>
      </c>
      <c r="IA6" s="11">
        <v>6</v>
      </c>
      <c r="IB6" s="11">
        <v>6</v>
      </c>
      <c r="IC6" s="11">
        <v>6</v>
      </c>
      <c r="ID6" s="11">
        <v>6</v>
      </c>
      <c r="IE6" s="11">
        <v>6</v>
      </c>
      <c r="IF6" s="11">
        <v>6</v>
      </c>
      <c r="IG6" s="11">
        <v>6</v>
      </c>
      <c r="IH6" s="11">
        <v>6</v>
      </c>
      <c r="II6" s="11">
        <v>6</v>
      </c>
      <c r="IJ6" s="11">
        <v>6</v>
      </c>
      <c r="IK6" s="11">
        <v>6</v>
      </c>
      <c r="IL6" s="11">
        <v>6</v>
      </c>
    </row>
    <row r="7" spans="1:246" s="18" customFormat="1" x14ac:dyDescent="0.15">
      <c r="A7" s="19" t="s">
        <v>296</v>
      </c>
      <c r="B7" s="18">
        <v>22068</v>
      </c>
      <c r="C7" s="18">
        <v>22068</v>
      </c>
      <c r="D7" s="18">
        <v>22068</v>
      </c>
      <c r="E7" s="18">
        <v>22068</v>
      </c>
      <c r="F7" s="18">
        <v>23529</v>
      </c>
      <c r="G7" s="18">
        <v>22068</v>
      </c>
      <c r="H7" s="18">
        <v>22068</v>
      </c>
      <c r="I7" s="18">
        <v>22068</v>
      </c>
      <c r="J7" s="18">
        <v>22068</v>
      </c>
      <c r="K7" s="18">
        <v>22068</v>
      </c>
      <c r="L7" s="18">
        <v>23529</v>
      </c>
      <c r="M7" s="18">
        <v>22068</v>
      </c>
      <c r="N7" s="18">
        <v>22068</v>
      </c>
      <c r="O7" s="18">
        <v>22068</v>
      </c>
      <c r="P7" s="18">
        <v>22068</v>
      </c>
      <c r="Q7" s="18">
        <v>23163</v>
      </c>
      <c r="R7" s="18">
        <v>22068</v>
      </c>
      <c r="S7" s="18">
        <v>22068</v>
      </c>
      <c r="T7" s="18">
        <v>22068</v>
      </c>
      <c r="U7" s="18">
        <v>22068</v>
      </c>
      <c r="V7" s="18">
        <v>23163</v>
      </c>
      <c r="W7" s="18">
        <v>22068</v>
      </c>
      <c r="X7" s="18">
        <v>22068</v>
      </c>
      <c r="Y7" s="18">
        <v>22068</v>
      </c>
      <c r="Z7" s="18">
        <v>22068</v>
      </c>
      <c r="AA7" s="18">
        <v>23529</v>
      </c>
      <c r="AB7" s="18">
        <v>22068</v>
      </c>
      <c r="AC7" s="18">
        <v>22068</v>
      </c>
      <c r="AD7" s="18">
        <v>22068</v>
      </c>
      <c r="AE7" s="18">
        <v>22068</v>
      </c>
      <c r="AF7" s="18">
        <v>23163</v>
      </c>
      <c r="AG7" s="18">
        <v>22068</v>
      </c>
      <c r="AH7" s="18">
        <v>22068</v>
      </c>
      <c r="AI7" s="18">
        <v>22068</v>
      </c>
      <c r="AJ7" s="18">
        <v>22068</v>
      </c>
      <c r="AK7" s="18">
        <v>23163</v>
      </c>
      <c r="AL7" s="18">
        <v>22068</v>
      </c>
      <c r="AM7" s="18">
        <v>22068</v>
      </c>
      <c r="AN7" s="18">
        <v>22068</v>
      </c>
      <c r="AO7" s="18">
        <v>22068</v>
      </c>
      <c r="AP7" s="18">
        <v>23163</v>
      </c>
      <c r="AQ7" s="18">
        <v>22068</v>
      </c>
      <c r="AR7" s="18">
        <v>22068</v>
      </c>
      <c r="AS7" s="18">
        <v>22068</v>
      </c>
      <c r="AT7" s="18">
        <v>22068</v>
      </c>
      <c r="AU7" s="18">
        <v>23529</v>
      </c>
      <c r="AV7" s="18">
        <v>22068</v>
      </c>
      <c r="AW7" s="18">
        <v>22068</v>
      </c>
      <c r="AX7" s="18">
        <v>22068</v>
      </c>
      <c r="AY7" s="18">
        <v>22068</v>
      </c>
      <c r="AZ7" s="18">
        <v>23529</v>
      </c>
      <c r="BA7" s="18">
        <v>26451</v>
      </c>
      <c r="BB7" s="18">
        <v>22068</v>
      </c>
      <c r="BC7" s="18">
        <v>22068</v>
      </c>
      <c r="BD7" s="18">
        <v>22068</v>
      </c>
      <c r="BE7" s="18">
        <v>22068</v>
      </c>
      <c r="BF7" s="18">
        <v>23163</v>
      </c>
      <c r="BG7" s="18">
        <v>22068</v>
      </c>
      <c r="BH7" s="18">
        <v>22068</v>
      </c>
      <c r="BI7" s="18">
        <v>22068</v>
      </c>
      <c r="BJ7" s="18">
        <v>22068</v>
      </c>
      <c r="BK7" s="18">
        <v>23529</v>
      </c>
      <c r="BL7" s="18">
        <v>22068</v>
      </c>
      <c r="BM7" s="18">
        <v>22068</v>
      </c>
      <c r="BN7" s="18">
        <v>22068</v>
      </c>
      <c r="BO7" s="18">
        <v>22068</v>
      </c>
      <c r="BP7" s="18">
        <v>23529</v>
      </c>
      <c r="BQ7" s="18">
        <v>22068</v>
      </c>
      <c r="BR7" s="18">
        <v>22068</v>
      </c>
      <c r="BS7" s="18">
        <v>22068</v>
      </c>
      <c r="BT7" s="18">
        <v>22068</v>
      </c>
      <c r="BU7" s="18">
        <v>23529</v>
      </c>
      <c r="BV7" s="18">
        <v>22068</v>
      </c>
      <c r="BW7" s="18">
        <v>22068</v>
      </c>
      <c r="BX7" s="18">
        <v>22068</v>
      </c>
      <c r="BY7" s="18">
        <v>22068</v>
      </c>
      <c r="BZ7" s="18">
        <v>22068</v>
      </c>
      <c r="CA7" s="18">
        <v>23529</v>
      </c>
      <c r="CB7" s="18">
        <v>22068</v>
      </c>
      <c r="CC7" s="18">
        <v>22068</v>
      </c>
      <c r="CD7" s="18">
        <v>22068</v>
      </c>
      <c r="CE7" s="18">
        <v>22068</v>
      </c>
      <c r="CF7" s="18">
        <v>23529</v>
      </c>
      <c r="CG7" s="18">
        <v>22068</v>
      </c>
      <c r="CH7" s="18">
        <v>22068</v>
      </c>
      <c r="CI7" s="18">
        <v>22068</v>
      </c>
      <c r="CJ7" s="18">
        <v>22068</v>
      </c>
      <c r="CK7" s="18">
        <v>23529</v>
      </c>
      <c r="CL7" s="18">
        <v>22068</v>
      </c>
      <c r="CM7" s="18">
        <v>22068</v>
      </c>
      <c r="CN7" s="18">
        <v>22068</v>
      </c>
      <c r="CO7" s="18">
        <v>22068</v>
      </c>
      <c r="CP7" s="18">
        <v>23529</v>
      </c>
      <c r="CQ7" s="18">
        <v>26451</v>
      </c>
      <c r="CR7" s="18">
        <v>22068</v>
      </c>
      <c r="CS7" s="18">
        <v>22068</v>
      </c>
      <c r="CT7" s="18">
        <v>22068</v>
      </c>
      <c r="CU7" s="18">
        <v>22068</v>
      </c>
      <c r="CV7" s="18">
        <v>23529</v>
      </c>
      <c r="CW7" s="18">
        <v>22068</v>
      </c>
      <c r="CX7" s="18">
        <v>22068</v>
      </c>
      <c r="CY7" s="18">
        <v>22068</v>
      </c>
      <c r="CZ7" s="18">
        <v>22068</v>
      </c>
      <c r="DA7" s="18">
        <v>22068</v>
      </c>
      <c r="DB7" s="18">
        <v>22068</v>
      </c>
      <c r="DC7" s="18">
        <v>22068</v>
      </c>
      <c r="DD7" s="18">
        <v>22068</v>
      </c>
      <c r="DE7" s="18">
        <v>22068</v>
      </c>
      <c r="DF7" s="18">
        <v>22068</v>
      </c>
      <c r="DG7" s="18">
        <v>22068</v>
      </c>
      <c r="DH7" s="18">
        <v>23529</v>
      </c>
      <c r="DI7" s="18">
        <v>26451</v>
      </c>
      <c r="DJ7" s="18">
        <v>22068</v>
      </c>
      <c r="DK7" s="18">
        <v>22068</v>
      </c>
      <c r="DL7" s="18">
        <v>22068</v>
      </c>
      <c r="DM7" s="18">
        <v>22068</v>
      </c>
      <c r="DN7" s="18">
        <v>22068</v>
      </c>
      <c r="DO7" s="18">
        <v>23163</v>
      </c>
      <c r="DP7" s="18">
        <v>22068</v>
      </c>
      <c r="DR7" s="18">
        <v>22068</v>
      </c>
      <c r="DS7" s="18">
        <v>22068</v>
      </c>
      <c r="DT7" s="18">
        <v>22068</v>
      </c>
      <c r="DU7" s="18">
        <v>22068</v>
      </c>
      <c r="DV7" s="18">
        <v>23163</v>
      </c>
      <c r="DW7" s="18">
        <v>22068</v>
      </c>
      <c r="DY7" s="18">
        <v>22068</v>
      </c>
      <c r="DZ7" s="18">
        <v>22068</v>
      </c>
      <c r="EA7" s="18">
        <v>22068</v>
      </c>
      <c r="EB7" s="18">
        <v>23163</v>
      </c>
      <c r="EC7" s="18">
        <v>22068</v>
      </c>
      <c r="EE7" s="18">
        <v>22068</v>
      </c>
      <c r="EF7" s="18">
        <v>22068</v>
      </c>
      <c r="EG7" s="18">
        <v>22068</v>
      </c>
      <c r="EH7" s="18">
        <v>23163</v>
      </c>
      <c r="EI7" s="18">
        <v>22068</v>
      </c>
      <c r="EK7" s="18">
        <v>22068</v>
      </c>
      <c r="EL7" s="18">
        <v>22068</v>
      </c>
      <c r="EM7" s="18">
        <v>22068</v>
      </c>
      <c r="EN7" s="18">
        <v>23163</v>
      </c>
      <c r="EO7" s="18">
        <v>22068</v>
      </c>
      <c r="EQ7" s="18">
        <v>22068</v>
      </c>
      <c r="ER7" s="18">
        <v>22068</v>
      </c>
      <c r="ES7" s="18">
        <v>22068</v>
      </c>
      <c r="ET7" s="18">
        <v>23163</v>
      </c>
      <c r="EU7" s="18">
        <v>22068</v>
      </c>
      <c r="EW7" s="18">
        <v>22068</v>
      </c>
      <c r="EX7" s="18">
        <v>22068</v>
      </c>
      <c r="EY7" s="18">
        <v>22068</v>
      </c>
      <c r="EZ7" s="18">
        <v>23163</v>
      </c>
      <c r="FA7" s="18">
        <v>22068</v>
      </c>
      <c r="FC7" s="18">
        <v>22068</v>
      </c>
      <c r="FD7" s="18">
        <v>22068</v>
      </c>
      <c r="FE7" s="18">
        <v>22068</v>
      </c>
      <c r="FF7" s="18">
        <v>23163</v>
      </c>
      <c r="FG7" s="18">
        <v>22068</v>
      </c>
      <c r="FI7" s="18">
        <v>22068</v>
      </c>
      <c r="FJ7" s="18">
        <v>22068</v>
      </c>
      <c r="FK7" s="18">
        <v>22068</v>
      </c>
      <c r="FL7" s="18">
        <v>23163</v>
      </c>
      <c r="FM7" s="18">
        <v>22068</v>
      </c>
      <c r="FO7" s="18">
        <v>22068</v>
      </c>
      <c r="FP7" s="18">
        <v>22068</v>
      </c>
      <c r="FQ7" s="18">
        <v>22068</v>
      </c>
      <c r="FR7" s="18">
        <v>23163</v>
      </c>
      <c r="FS7" s="18">
        <v>26085</v>
      </c>
      <c r="FT7" s="18">
        <v>22068</v>
      </c>
      <c r="FV7" s="18">
        <v>22068</v>
      </c>
      <c r="FW7" s="18">
        <v>22068</v>
      </c>
      <c r="FX7" s="18">
        <v>22068</v>
      </c>
      <c r="FY7" s="18">
        <v>23163</v>
      </c>
      <c r="FZ7" s="18">
        <v>22068</v>
      </c>
      <c r="GB7" s="18">
        <v>22068</v>
      </c>
      <c r="GC7" s="18">
        <v>22068</v>
      </c>
      <c r="GD7" s="18">
        <v>22068</v>
      </c>
      <c r="GE7" s="18">
        <v>23163</v>
      </c>
      <c r="GF7" s="18">
        <v>22068</v>
      </c>
      <c r="GH7" s="18">
        <v>22068</v>
      </c>
      <c r="GI7" s="18">
        <v>22068</v>
      </c>
      <c r="GJ7" s="18">
        <v>22068</v>
      </c>
      <c r="GK7" s="18">
        <v>23163</v>
      </c>
      <c r="GL7" s="18">
        <v>22068</v>
      </c>
      <c r="GN7" s="18">
        <v>22068</v>
      </c>
      <c r="GO7" s="18">
        <v>22068</v>
      </c>
      <c r="GP7" s="18">
        <v>22068</v>
      </c>
      <c r="GQ7" s="18">
        <v>23163</v>
      </c>
      <c r="GR7" s="18">
        <v>22068</v>
      </c>
      <c r="GT7" s="18">
        <v>22068</v>
      </c>
      <c r="GU7" s="18">
        <v>22068</v>
      </c>
      <c r="GV7" s="18">
        <v>22068</v>
      </c>
      <c r="GW7" s="18">
        <v>22068</v>
      </c>
      <c r="GX7" s="18">
        <v>23163</v>
      </c>
      <c r="GY7" s="18">
        <v>22068</v>
      </c>
      <c r="HA7" s="18">
        <v>22068</v>
      </c>
      <c r="HB7" s="18">
        <v>22068</v>
      </c>
      <c r="HC7" s="18">
        <v>22068</v>
      </c>
      <c r="HD7" s="18">
        <v>23163</v>
      </c>
      <c r="HE7" s="18">
        <v>22068</v>
      </c>
      <c r="HG7" s="18">
        <v>22068</v>
      </c>
      <c r="HH7" s="18">
        <v>22068</v>
      </c>
      <c r="HI7" s="18">
        <v>22068</v>
      </c>
      <c r="HJ7" s="18">
        <v>23163</v>
      </c>
      <c r="HK7" s="18">
        <v>22068</v>
      </c>
      <c r="HM7" s="18">
        <v>22068</v>
      </c>
      <c r="HN7" s="18">
        <v>22068</v>
      </c>
      <c r="HO7" s="18">
        <v>22068</v>
      </c>
      <c r="HP7" s="18">
        <v>23163</v>
      </c>
      <c r="HQ7" s="18">
        <v>26085</v>
      </c>
      <c r="HR7" s="18">
        <v>22068</v>
      </c>
      <c r="HT7" s="18">
        <v>22068</v>
      </c>
      <c r="HU7" s="18">
        <v>22068</v>
      </c>
      <c r="HV7" s="18">
        <v>22068</v>
      </c>
      <c r="HW7" s="18">
        <v>23163</v>
      </c>
      <c r="HX7" s="18">
        <v>22068</v>
      </c>
      <c r="HZ7" s="18">
        <v>22068</v>
      </c>
      <c r="IA7" s="18">
        <v>22068</v>
      </c>
      <c r="IB7" s="18">
        <v>22068</v>
      </c>
      <c r="IC7" s="18">
        <v>22068</v>
      </c>
      <c r="ID7" s="18">
        <v>22068</v>
      </c>
      <c r="IE7" s="18">
        <v>22068</v>
      </c>
      <c r="IF7" s="18">
        <v>22068</v>
      </c>
      <c r="IG7" s="18">
        <v>22068</v>
      </c>
      <c r="IH7" s="18">
        <v>22068</v>
      </c>
      <c r="II7" s="18">
        <v>22068</v>
      </c>
      <c r="IJ7" s="18">
        <v>22068</v>
      </c>
      <c r="IK7" s="18">
        <v>22068</v>
      </c>
      <c r="IL7" s="18">
        <v>22068</v>
      </c>
    </row>
    <row r="8" spans="1:246" s="18" customFormat="1" x14ac:dyDescent="0.15">
      <c r="A8" s="19" t="s">
        <v>295</v>
      </c>
      <c r="B8" s="18">
        <v>43983</v>
      </c>
      <c r="C8" s="18">
        <v>43983</v>
      </c>
      <c r="D8" s="18">
        <v>43983</v>
      </c>
      <c r="E8" s="18">
        <v>43983</v>
      </c>
      <c r="F8" s="18">
        <v>43983</v>
      </c>
      <c r="G8" s="18">
        <v>43983</v>
      </c>
      <c r="H8" s="18">
        <v>43983</v>
      </c>
      <c r="I8" s="18">
        <v>43983</v>
      </c>
      <c r="J8" s="18">
        <v>43983</v>
      </c>
      <c r="K8" s="18">
        <v>43983</v>
      </c>
      <c r="L8" s="18">
        <v>43983</v>
      </c>
      <c r="M8" s="18">
        <v>43983</v>
      </c>
      <c r="N8" s="18">
        <v>43983</v>
      </c>
      <c r="O8" s="18">
        <v>43983</v>
      </c>
      <c r="P8" s="18">
        <v>43983</v>
      </c>
      <c r="Q8" s="18">
        <v>43983</v>
      </c>
      <c r="R8" s="18">
        <v>43983</v>
      </c>
      <c r="S8" s="18">
        <v>43983</v>
      </c>
      <c r="T8" s="18">
        <v>43983</v>
      </c>
      <c r="U8" s="18">
        <v>43983</v>
      </c>
      <c r="V8" s="18">
        <v>43983</v>
      </c>
      <c r="W8" s="18">
        <v>43983</v>
      </c>
      <c r="X8" s="18">
        <v>43983</v>
      </c>
      <c r="Y8" s="18">
        <v>43983</v>
      </c>
      <c r="Z8" s="18">
        <v>43983</v>
      </c>
      <c r="AA8" s="18">
        <v>43983</v>
      </c>
      <c r="AB8" s="18">
        <v>43983</v>
      </c>
      <c r="AC8" s="18">
        <v>43983</v>
      </c>
      <c r="AD8" s="18">
        <v>43983</v>
      </c>
      <c r="AE8" s="18">
        <v>43983</v>
      </c>
      <c r="AF8" s="18">
        <v>43983</v>
      </c>
      <c r="AG8" s="18">
        <v>43983</v>
      </c>
      <c r="AH8" s="18">
        <v>43983</v>
      </c>
      <c r="AI8" s="18">
        <v>43983</v>
      </c>
      <c r="AJ8" s="18">
        <v>43983</v>
      </c>
      <c r="AK8" s="18">
        <v>43983</v>
      </c>
      <c r="AL8" s="18">
        <v>43983</v>
      </c>
      <c r="AM8" s="18">
        <v>43983</v>
      </c>
      <c r="AN8" s="18">
        <v>43983</v>
      </c>
      <c r="AO8" s="18">
        <v>43983</v>
      </c>
      <c r="AP8" s="18">
        <v>43983</v>
      </c>
      <c r="AQ8" s="18">
        <v>43983</v>
      </c>
      <c r="AR8" s="18">
        <v>43983</v>
      </c>
      <c r="AS8" s="18">
        <v>43983</v>
      </c>
      <c r="AT8" s="18">
        <v>43983</v>
      </c>
      <c r="AU8" s="18">
        <v>43983</v>
      </c>
      <c r="AV8" s="18">
        <v>43983</v>
      </c>
      <c r="AW8" s="18">
        <v>43983</v>
      </c>
      <c r="AX8" s="18">
        <v>43983</v>
      </c>
      <c r="AY8" s="18">
        <v>43983</v>
      </c>
      <c r="AZ8" s="18">
        <v>43983</v>
      </c>
      <c r="BA8" s="18">
        <v>43983</v>
      </c>
      <c r="BB8" s="18">
        <v>43983</v>
      </c>
      <c r="BC8" s="18">
        <v>43983</v>
      </c>
      <c r="BD8" s="18">
        <v>43983</v>
      </c>
      <c r="BE8" s="18">
        <v>43983</v>
      </c>
      <c r="BF8" s="18">
        <v>43983</v>
      </c>
      <c r="BG8" s="18">
        <v>43983</v>
      </c>
      <c r="BH8" s="18">
        <v>43983</v>
      </c>
      <c r="BI8" s="18">
        <v>43983</v>
      </c>
      <c r="BJ8" s="18">
        <v>43983</v>
      </c>
      <c r="BK8" s="18">
        <v>43983</v>
      </c>
      <c r="BL8" s="18">
        <v>43983</v>
      </c>
      <c r="BM8" s="18">
        <v>43983</v>
      </c>
      <c r="BN8" s="18">
        <v>43983</v>
      </c>
      <c r="BO8" s="18">
        <v>43983</v>
      </c>
      <c r="BP8" s="18">
        <v>43983</v>
      </c>
      <c r="BQ8" s="18">
        <v>43983</v>
      </c>
      <c r="BR8" s="18">
        <v>43983</v>
      </c>
      <c r="BS8" s="18">
        <v>43983</v>
      </c>
      <c r="BT8" s="18">
        <v>43983</v>
      </c>
      <c r="BU8" s="18">
        <v>43983</v>
      </c>
      <c r="BV8" s="18">
        <v>43983</v>
      </c>
      <c r="BW8" s="18">
        <v>43983</v>
      </c>
      <c r="BX8" s="18">
        <v>43983</v>
      </c>
      <c r="BY8" s="18">
        <v>43983</v>
      </c>
      <c r="BZ8" s="18">
        <v>43983</v>
      </c>
      <c r="CA8" s="18">
        <v>43983</v>
      </c>
      <c r="CB8" s="18">
        <v>43983</v>
      </c>
      <c r="CC8" s="18">
        <v>43983</v>
      </c>
      <c r="CD8" s="18">
        <v>43983</v>
      </c>
      <c r="CE8" s="18">
        <v>43983</v>
      </c>
      <c r="CF8" s="18">
        <v>43983</v>
      </c>
      <c r="CG8" s="18">
        <v>43983</v>
      </c>
      <c r="CH8" s="18">
        <v>43983</v>
      </c>
      <c r="CI8" s="18">
        <v>43983</v>
      </c>
      <c r="CJ8" s="18">
        <v>43983</v>
      </c>
      <c r="CK8" s="18">
        <v>43983</v>
      </c>
      <c r="CL8" s="18">
        <v>43983</v>
      </c>
      <c r="CM8" s="18">
        <v>43983</v>
      </c>
      <c r="CN8" s="18">
        <v>43983</v>
      </c>
      <c r="CO8" s="18">
        <v>43983</v>
      </c>
      <c r="CP8" s="18">
        <v>43983</v>
      </c>
      <c r="CQ8" s="18">
        <v>43983</v>
      </c>
      <c r="CR8" s="18">
        <v>43983</v>
      </c>
      <c r="CS8" s="18">
        <v>43983</v>
      </c>
      <c r="CT8" s="18">
        <v>43983</v>
      </c>
      <c r="CU8" s="18">
        <v>43983</v>
      </c>
      <c r="CV8" s="18">
        <v>43983</v>
      </c>
      <c r="CW8" s="18">
        <v>43983</v>
      </c>
      <c r="CX8" s="18">
        <v>43983</v>
      </c>
      <c r="CY8" s="18">
        <v>43983</v>
      </c>
      <c r="CZ8" s="18">
        <v>43983</v>
      </c>
      <c r="DA8" s="18">
        <v>43983</v>
      </c>
      <c r="DB8" s="18">
        <v>43983</v>
      </c>
      <c r="DC8" s="18">
        <v>43983</v>
      </c>
      <c r="DD8" s="18">
        <v>43983</v>
      </c>
      <c r="DE8" s="18">
        <v>43983</v>
      </c>
      <c r="DF8" s="18">
        <v>43983</v>
      </c>
      <c r="DG8" s="18">
        <v>43983</v>
      </c>
      <c r="DH8" s="18">
        <v>43983</v>
      </c>
      <c r="DI8" s="18">
        <v>43983</v>
      </c>
      <c r="DJ8" s="18">
        <v>43983</v>
      </c>
      <c r="DK8" s="18">
        <v>43983</v>
      </c>
      <c r="DL8" s="18">
        <v>43983</v>
      </c>
      <c r="DM8" s="18">
        <v>43983</v>
      </c>
      <c r="DN8" s="18">
        <v>43983</v>
      </c>
      <c r="DO8" s="18">
        <v>43983</v>
      </c>
      <c r="DP8" s="18">
        <v>43983</v>
      </c>
      <c r="DR8" s="18">
        <v>43983</v>
      </c>
      <c r="DS8" s="18">
        <v>43983</v>
      </c>
      <c r="DT8" s="18">
        <v>43983</v>
      </c>
      <c r="DU8" s="18">
        <v>43983</v>
      </c>
      <c r="DV8" s="18">
        <v>43983</v>
      </c>
      <c r="DW8" s="18">
        <v>43983</v>
      </c>
      <c r="DY8" s="18">
        <v>43983</v>
      </c>
      <c r="DZ8" s="18">
        <v>43983</v>
      </c>
      <c r="EA8" s="18">
        <v>43983</v>
      </c>
      <c r="EB8" s="18">
        <v>43983</v>
      </c>
      <c r="EC8" s="18">
        <v>43983</v>
      </c>
      <c r="EE8" s="18">
        <v>43983</v>
      </c>
      <c r="EF8" s="18">
        <v>43983</v>
      </c>
      <c r="EG8" s="18">
        <v>43983</v>
      </c>
      <c r="EH8" s="18">
        <v>43983</v>
      </c>
      <c r="EI8" s="18">
        <v>43983</v>
      </c>
      <c r="EK8" s="18">
        <v>43983</v>
      </c>
      <c r="EL8" s="18">
        <v>43983</v>
      </c>
      <c r="EM8" s="18">
        <v>43983</v>
      </c>
      <c r="EN8" s="18">
        <v>43983</v>
      </c>
      <c r="EO8" s="18">
        <v>43983</v>
      </c>
      <c r="EQ8" s="18">
        <v>43983</v>
      </c>
      <c r="ER8" s="18">
        <v>43983</v>
      </c>
      <c r="ES8" s="18">
        <v>43983</v>
      </c>
      <c r="ET8" s="18">
        <v>43983</v>
      </c>
      <c r="EU8" s="18">
        <v>43983</v>
      </c>
      <c r="EW8" s="18">
        <v>43983</v>
      </c>
      <c r="EX8" s="18">
        <v>43983</v>
      </c>
      <c r="EY8" s="18">
        <v>43983</v>
      </c>
      <c r="EZ8" s="18">
        <v>43983</v>
      </c>
      <c r="FA8" s="18">
        <v>43983</v>
      </c>
      <c r="FC8" s="18">
        <v>43983</v>
      </c>
      <c r="FD8" s="18">
        <v>43983</v>
      </c>
      <c r="FE8" s="18">
        <v>43983</v>
      </c>
      <c r="FF8" s="18">
        <v>43983</v>
      </c>
      <c r="FG8" s="18">
        <v>43983</v>
      </c>
      <c r="FI8" s="18">
        <v>43983</v>
      </c>
      <c r="FJ8" s="18">
        <v>43983</v>
      </c>
      <c r="FK8" s="18">
        <v>43983</v>
      </c>
      <c r="FL8" s="18">
        <v>43983</v>
      </c>
      <c r="FM8" s="18">
        <v>43983</v>
      </c>
      <c r="FO8" s="18">
        <v>43983</v>
      </c>
      <c r="FP8" s="18">
        <v>43983</v>
      </c>
      <c r="FQ8" s="18">
        <v>43983</v>
      </c>
      <c r="FR8" s="18">
        <v>43983</v>
      </c>
      <c r="FS8" s="18">
        <v>43983</v>
      </c>
      <c r="FT8" s="18">
        <v>43983</v>
      </c>
      <c r="FV8" s="18">
        <v>43983</v>
      </c>
      <c r="FW8" s="18">
        <v>43983</v>
      </c>
      <c r="FX8" s="18">
        <v>43983</v>
      </c>
      <c r="FY8" s="18">
        <v>43983</v>
      </c>
      <c r="FZ8" s="18">
        <v>43983</v>
      </c>
      <c r="GB8" s="18">
        <v>43983</v>
      </c>
      <c r="GC8" s="18">
        <v>43983</v>
      </c>
      <c r="GD8" s="18">
        <v>43983</v>
      </c>
      <c r="GE8" s="18">
        <v>43983</v>
      </c>
      <c r="GF8" s="18">
        <v>43983</v>
      </c>
      <c r="GH8" s="18">
        <v>43983</v>
      </c>
      <c r="GI8" s="18">
        <v>43983</v>
      </c>
      <c r="GJ8" s="18">
        <v>43983</v>
      </c>
      <c r="GK8" s="18">
        <v>43983</v>
      </c>
      <c r="GL8" s="18">
        <v>43983</v>
      </c>
      <c r="GN8" s="18">
        <v>43983</v>
      </c>
      <c r="GO8" s="18">
        <v>43983</v>
      </c>
      <c r="GP8" s="18">
        <v>43983</v>
      </c>
      <c r="GQ8" s="18">
        <v>43983</v>
      </c>
      <c r="GR8" s="18">
        <v>43983</v>
      </c>
      <c r="GT8" s="18">
        <v>43983</v>
      </c>
      <c r="GU8" s="18">
        <v>43983</v>
      </c>
      <c r="GV8" s="18">
        <v>43983</v>
      </c>
      <c r="GW8" s="18">
        <v>43983</v>
      </c>
      <c r="GX8" s="18">
        <v>43983</v>
      </c>
      <c r="GY8" s="18">
        <v>43983</v>
      </c>
      <c r="HA8" s="18">
        <v>43983</v>
      </c>
      <c r="HB8" s="18">
        <v>43983</v>
      </c>
      <c r="HC8" s="18">
        <v>43983</v>
      </c>
      <c r="HD8" s="18">
        <v>43983</v>
      </c>
      <c r="HE8" s="18">
        <v>43983</v>
      </c>
      <c r="HG8" s="18">
        <v>43983</v>
      </c>
      <c r="HH8" s="18">
        <v>43983</v>
      </c>
      <c r="HI8" s="18">
        <v>43983</v>
      </c>
      <c r="HJ8" s="18">
        <v>43983</v>
      </c>
      <c r="HK8" s="18">
        <v>43983</v>
      </c>
      <c r="HM8" s="18">
        <v>43983</v>
      </c>
      <c r="HN8" s="18">
        <v>43983</v>
      </c>
      <c r="HO8" s="18">
        <v>43983</v>
      </c>
      <c r="HP8" s="18">
        <v>43983</v>
      </c>
      <c r="HQ8" s="18">
        <v>43983</v>
      </c>
      <c r="HR8" s="18">
        <v>43983</v>
      </c>
      <c r="HT8" s="18">
        <v>43983</v>
      </c>
      <c r="HU8" s="18">
        <v>43983</v>
      </c>
      <c r="HV8" s="18">
        <v>43983</v>
      </c>
      <c r="HW8" s="18">
        <v>43983</v>
      </c>
      <c r="HX8" s="18">
        <v>43983</v>
      </c>
      <c r="HZ8" s="18">
        <v>43983</v>
      </c>
      <c r="IA8" s="18">
        <v>43983</v>
      </c>
      <c r="IB8" s="18">
        <v>43983</v>
      </c>
      <c r="IC8" s="18">
        <v>43983</v>
      </c>
      <c r="ID8" s="18">
        <v>43983</v>
      </c>
      <c r="IE8" s="18">
        <v>43983</v>
      </c>
      <c r="IF8" s="18">
        <v>43983</v>
      </c>
      <c r="IG8" s="18">
        <v>43983</v>
      </c>
      <c r="IH8" s="18">
        <v>43983</v>
      </c>
      <c r="II8" s="18">
        <v>43983</v>
      </c>
      <c r="IJ8" s="18">
        <v>43983</v>
      </c>
      <c r="IK8" s="18">
        <v>43983</v>
      </c>
      <c r="IL8" s="18">
        <v>43983</v>
      </c>
    </row>
    <row r="9" spans="1:246" x14ac:dyDescent="0.15">
      <c r="A9" s="17" t="s">
        <v>294</v>
      </c>
      <c r="B9" s="11">
        <v>61</v>
      </c>
      <c r="C9" s="11">
        <v>61</v>
      </c>
      <c r="D9" s="11">
        <v>61</v>
      </c>
      <c r="E9" s="11">
        <v>61</v>
      </c>
      <c r="F9" s="11">
        <v>57</v>
      </c>
      <c r="G9" s="11">
        <v>61</v>
      </c>
      <c r="H9" s="11">
        <v>61</v>
      </c>
      <c r="I9" s="11">
        <v>61</v>
      </c>
      <c r="J9" s="11">
        <v>61</v>
      </c>
      <c r="K9" s="11">
        <v>61</v>
      </c>
      <c r="L9" s="11">
        <v>57</v>
      </c>
      <c r="M9" s="11">
        <v>61</v>
      </c>
      <c r="N9" s="11">
        <v>61</v>
      </c>
      <c r="O9" s="11">
        <v>61</v>
      </c>
      <c r="P9" s="11">
        <v>61</v>
      </c>
      <c r="Q9" s="11">
        <v>58</v>
      </c>
      <c r="R9" s="11">
        <v>61</v>
      </c>
      <c r="S9" s="11">
        <v>61</v>
      </c>
      <c r="T9" s="11">
        <v>61</v>
      </c>
      <c r="U9" s="11">
        <v>61</v>
      </c>
      <c r="V9" s="11">
        <v>58</v>
      </c>
      <c r="W9" s="11">
        <v>61</v>
      </c>
      <c r="X9" s="11">
        <v>61</v>
      </c>
      <c r="Y9" s="11">
        <v>61</v>
      </c>
      <c r="Z9" s="11">
        <v>61</v>
      </c>
      <c r="AA9" s="11">
        <v>57</v>
      </c>
      <c r="AB9" s="11">
        <v>61</v>
      </c>
      <c r="AC9" s="11">
        <v>61</v>
      </c>
      <c r="AD9" s="11">
        <v>61</v>
      </c>
      <c r="AE9" s="11">
        <v>61</v>
      </c>
      <c r="AF9" s="11">
        <v>58</v>
      </c>
      <c r="AG9" s="11">
        <v>61</v>
      </c>
      <c r="AH9" s="11">
        <v>61</v>
      </c>
      <c r="AI9" s="11">
        <v>61</v>
      </c>
      <c r="AJ9" s="11">
        <v>61</v>
      </c>
      <c r="AK9" s="11">
        <v>58</v>
      </c>
      <c r="AL9" s="11">
        <v>61</v>
      </c>
      <c r="AM9" s="11">
        <v>61</v>
      </c>
      <c r="AN9" s="11">
        <v>61</v>
      </c>
      <c r="AO9" s="11">
        <v>61</v>
      </c>
      <c r="AP9" s="11">
        <v>58</v>
      </c>
      <c r="AQ9" s="11">
        <v>61</v>
      </c>
      <c r="AR9" s="11">
        <v>61</v>
      </c>
      <c r="AS9" s="11">
        <v>61</v>
      </c>
      <c r="AT9" s="11">
        <v>61</v>
      </c>
      <c r="AU9" s="11">
        <v>57</v>
      </c>
      <c r="AV9" s="11">
        <v>61</v>
      </c>
      <c r="AW9" s="11">
        <v>61</v>
      </c>
      <c r="AX9" s="11">
        <v>61</v>
      </c>
      <c r="AY9" s="11">
        <v>61</v>
      </c>
      <c r="AZ9" s="11">
        <v>57</v>
      </c>
      <c r="BA9" s="11">
        <v>49</v>
      </c>
      <c r="BB9" s="11">
        <v>61</v>
      </c>
      <c r="BC9" s="11">
        <v>61</v>
      </c>
      <c r="BD9" s="11">
        <v>61</v>
      </c>
      <c r="BE9" s="11">
        <v>61</v>
      </c>
      <c r="BF9" s="11">
        <v>58</v>
      </c>
      <c r="BG9" s="11">
        <v>61</v>
      </c>
      <c r="BH9" s="11">
        <v>61</v>
      </c>
      <c r="BI9" s="11">
        <v>61</v>
      </c>
      <c r="BJ9" s="11">
        <v>61</v>
      </c>
      <c r="BK9" s="11">
        <v>57</v>
      </c>
      <c r="BL9" s="11">
        <v>61</v>
      </c>
      <c r="BM9" s="11">
        <v>61</v>
      </c>
      <c r="BN9" s="11">
        <v>61</v>
      </c>
      <c r="BO9" s="11">
        <v>61</v>
      </c>
      <c r="BP9" s="11">
        <v>57</v>
      </c>
      <c r="BQ9" s="11">
        <v>61</v>
      </c>
      <c r="BR9" s="11">
        <v>61</v>
      </c>
      <c r="BS9" s="11">
        <v>61</v>
      </c>
      <c r="BT9" s="11">
        <v>61</v>
      </c>
      <c r="BU9" s="11">
        <v>57</v>
      </c>
      <c r="BV9" s="11">
        <v>61</v>
      </c>
      <c r="BW9" s="11">
        <v>61</v>
      </c>
      <c r="BX9" s="11">
        <v>61</v>
      </c>
      <c r="BY9" s="11">
        <v>61</v>
      </c>
      <c r="BZ9" s="11">
        <v>61</v>
      </c>
      <c r="CA9" s="11">
        <v>57</v>
      </c>
      <c r="CB9" s="11">
        <v>61</v>
      </c>
      <c r="CC9" s="11">
        <v>61</v>
      </c>
      <c r="CD9" s="11">
        <v>61</v>
      </c>
      <c r="CE9" s="11">
        <v>61</v>
      </c>
      <c r="CF9" s="11">
        <v>57</v>
      </c>
      <c r="CG9" s="11">
        <v>61</v>
      </c>
      <c r="CH9" s="11">
        <v>61</v>
      </c>
      <c r="CI9" s="11">
        <v>61</v>
      </c>
      <c r="CJ9" s="11">
        <v>61</v>
      </c>
      <c r="CK9" s="11">
        <v>57</v>
      </c>
      <c r="CL9" s="11">
        <v>61</v>
      </c>
      <c r="CM9" s="11">
        <v>61</v>
      </c>
      <c r="CN9" s="11">
        <v>61</v>
      </c>
      <c r="CO9" s="11">
        <v>61</v>
      </c>
      <c r="CP9" s="11">
        <v>57</v>
      </c>
      <c r="CQ9" s="11">
        <v>49</v>
      </c>
      <c r="CR9" s="11">
        <v>61</v>
      </c>
      <c r="CS9" s="11">
        <v>61</v>
      </c>
      <c r="CT9" s="11">
        <v>61</v>
      </c>
      <c r="CU9" s="11">
        <v>61</v>
      </c>
      <c r="CV9" s="11">
        <v>57</v>
      </c>
      <c r="CW9" s="11">
        <v>61</v>
      </c>
      <c r="CX9" s="11">
        <v>61</v>
      </c>
      <c r="CY9" s="11">
        <v>61</v>
      </c>
      <c r="CZ9" s="11">
        <v>61</v>
      </c>
      <c r="DA9" s="11">
        <v>61</v>
      </c>
      <c r="DB9" s="11">
        <v>61</v>
      </c>
      <c r="DC9" s="11">
        <v>61</v>
      </c>
      <c r="DD9" s="11">
        <v>61</v>
      </c>
      <c r="DE9" s="11">
        <v>61</v>
      </c>
      <c r="DF9" s="11">
        <v>61</v>
      </c>
      <c r="DG9" s="11">
        <v>61</v>
      </c>
      <c r="DH9" s="11">
        <v>57</v>
      </c>
      <c r="DI9" s="11">
        <v>49</v>
      </c>
      <c r="DJ9" s="11">
        <v>61</v>
      </c>
      <c r="DK9" s="11">
        <v>61</v>
      </c>
      <c r="DL9" s="11">
        <v>61</v>
      </c>
      <c r="DM9" s="11">
        <v>61</v>
      </c>
      <c r="DN9" s="11">
        <v>61</v>
      </c>
      <c r="DO9" s="11">
        <v>58</v>
      </c>
      <c r="DP9" s="11">
        <v>61</v>
      </c>
      <c r="DR9" s="11">
        <v>61</v>
      </c>
      <c r="DS9" s="11">
        <v>61</v>
      </c>
      <c r="DT9" s="11">
        <v>61</v>
      </c>
      <c r="DU9" s="11">
        <v>61</v>
      </c>
      <c r="DV9" s="11">
        <v>58</v>
      </c>
      <c r="DW9" s="11">
        <v>61</v>
      </c>
      <c r="DY9" s="11">
        <v>61</v>
      </c>
      <c r="DZ9" s="11">
        <v>61</v>
      </c>
      <c r="EA9" s="11">
        <v>61</v>
      </c>
      <c r="EB9" s="11">
        <v>58</v>
      </c>
      <c r="EC9" s="11">
        <v>61</v>
      </c>
      <c r="EE9" s="11">
        <v>61</v>
      </c>
      <c r="EF9" s="11">
        <v>61</v>
      </c>
      <c r="EG9" s="11">
        <v>61</v>
      </c>
      <c r="EH9" s="11">
        <v>58</v>
      </c>
      <c r="EI9" s="11">
        <v>61</v>
      </c>
      <c r="EK9" s="11">
        <v>61</v>
      </c>
      <c r="EL9" s="11">
        <v>61</v>
      </c>
      <c r="EM9" s="11">
        <v>61</v>
      </c>
      <c r="EN9" s="11">
        <v>58</v>
      </c>
      <c r="EO9" s="11">
        <v>61</v>
      </c>
      <c r="EQ9" s="11">
        <v>61</v>
      </c>
      <c r="ER9" s="11">
        <v>61</v>
      </c>
      <c r="ES9" s="11">
        <v>61</v>
      </c>
      <c r="ET9" s="11">
        <v>58</v>
      </c>
      <c r="EU9" s="11">
        <v>61</v>
      </c>
      <c r="EW9" s="11">
        <v>61</v>
      </c>
      <c r="EX9" s="11">
        <v>61</v>
      </c>
      <c r="EY9" s="11">
        <v>61</v>
      </c>
      <c r="EZ9" s="11">
        <v>58</v>
      </c>
      <c r="FA9" s="11">
        <v>61</v>
      </c>
      <c r="FC9" s="11">
        <v>61</v>
      </c>
      <c r="FD9" s="11">
        <v>61</v>
      </c>
      <c r="FE9" s="11">
        <v>61</v>
      </c>
      <c r="FF9" s="11">
        <v>58</v>
      </c>
      <c r="FG9" s="11">
        <v>61</v>
      </c>
      <c r="FI9" s="11">
        <v>61</v>
      </c>
      <c r="FJ9" s="11">
        <v>61</v>
      </c>
      <c r="FK9" s="11">
        <v>61</v>
      </c>
      <c r="FL9" s="11">
        <v>58</v>
      </c>
      <c r="FM9" s="11">
        <v>61</v>
      </c>
      <c r="FO9" s="11">
        <v>61</v>
      </c>
      <c r="FP9" s="11">
        <v>61</v>
      </c>
      <c r="FQ9" s="11">
        <v>61</v>
      </c>
      <c r="FR9" s="11">
        <v>58</v>
      </c>
      <c r="FS9" s="11">
        <v>50</v>
      </c>
      <c r="FT9" s="11">
        <v>61</v>
      </c>
      <c r="FV9" s="11">
        <v>61</v>
      </c>
      <c r="FW9" s="11">
        <v>61</v>
      </c>
      <c r="FX9" s="11">
        <v>61</v>
      </c>
      <c r="FY9" s="11">
        <v>58</v>
      </c>
      <c r="FZ9" s="11">
        <v>61</v>
      </c>
      <c r="GB9" s="11">
        <v>61</v>
      </c>
      <c r="GC9" s="11">
        <v>61</v>
      </c>
      <c r="GD9" s="11">
        <v>61</v>
      </c>
      <c r="GE9" s="11">
        <v>58</v>
      </c>
      <c r="GF9" s="11">
        <v>61</v>
      </c>
      <c r="GH9" s="11">
        <v>61</v>
      </c>
      <c r="GI9" s="11">
        <v>61</v>
      </c>
      <c r="GJ9" s="11">
        <v>61</v>
      </c>
      <c r="GK9" s="11">
        <v>58</v>
      </c>
      <c r="GL9" s="11">
        <v>61</v>
      </c>
      <c r="GN9" s="11">
        <v>61</v>
      </c>
      <c r="GO9" s="11">
        <v>61</v>
      </c>
      <c r="GP9" s="11">
        <v>61</v>
      </c>
      <c r="GQ9" s="11">
        <v>58</v>
      </c>
      <c r="GR9" s="11">
        <v>61</v>
      </c>
      <c r="GT9" s="11">
        <v>61</v>
      </c>
      <c r="GU9" s="11">
        <v>61</v>
      </c>
      <c r="GV9" s="11">
        <v>61</v>
      </c>
      <c r="GW9" s="11">
        <v>61</v>
      </c>
      <c r="GX9" s="11">
        <v>58</v>
      </c>
      <c r="GY9" s="11">
        <v>61</v>
      </c>
      <c r="HA9" s="11">
        <v>61</v>
      </c>
      <c r="HB9" s="11">
        <v>61</v>
      </c>
      <c r="HC9" s="11">
        <v>61</v>
      </c>
      <c r="HD9" s="11">
        <v>58</v>
      </c>
      <c r="HE9" s="11">
        <v>61</v>
      </c>
      <c r="HG9" s="11">
        <v>61</v>
      </c>
      <c r="HH9" s="11">
        <v>61</v>
      </c>
      <c r="HI9" s="11">
        <v>61</v>
      </c>
      <c r="HJ9" s="11">
        <v>58</v>
      </c>
      <c r="HK9" s="11">
        <v>61</v>
      </c>
      <c r="HM9" s="11">
        <v>61</v>
      </c>
      <c r="HN9" s="11">
        <v>61</v>
      </c>
      <c r="HO9" s="11">
        <v>61</v>
      </c>
      <c r="HP9" s="11">
        <v>58</v>
      </c>
      <c r="HQ9" s="11">
        <v>50</v>
      </c>
      <c r="HR9" s="11">
        <v>61</v>
      </c>
      <c r="HT9" s="11">
        <v>61</v>
      </c>
      <c r="HU9" s="11">
        <v>61</v>
      </c>
      <c r="HV9" s="11">
        <v>61</v>
      </c>
      <c r="HW9" s="11">
        <v>58</v>
      </c>
      <c r="HX9" s="11">
        <v>61</v>
      </c>
      <c r="HZ9" s="11">
        <v>61</v>
      </c>
      <c r="IA9" s="11">
        <v>61</v>
      </c>
      <c r="IB9" s="11">
        <v>61</v>
      </c>
      <c r="IC9" s="11">
        <v>61</v>
      </c>
      <c r="ID9" s="11">
        <v>61</v>
      </c>
      <c r="IE9" s="11">
        <v>61</v>
      </c>
      <c r="IF9" s="11">
        <v>61</v>
      </c>
      <c r="IG9" s="11">
        <v>61</v>
      </c>
      <c r="IH9" s="11">
        <v>61</v>
      </c>
      <c r="II9" s="11">
        <v>61</v>
      </c>
      <c r="IJ9" s="11">
        <v>61</v>
      </c>
      <c r="IK9" s="11">
        <v>61</v>
      </c>
      <c r="IL9" s="11">
        <v>61</v>
      </c>
    </row>
    <row r="10" spans="1:246" x14ac:dyDescent="0.15">
      <c r="A10" s="17" t="s">
        <v>293</v>
      </c>
      <c r="B10" s="16" t="s">
        <v>292</v>
      </c>
      <c r="C10" s="16" t="s">
        <v>291</v>
      </c>
      <c r="D10" s="16" t="s">
        <v>290</v>
      </c>
      <c r="E10" s="16" t="s">
        <v>289</v>
      </c>
      <c r="F10" s="16" t="s">
        <v>288</v>
      </c>
      <c r="G10" s="16" t="s">
        <v>287</v>
      </c>
      <c r="H10" s="16" t="s">
        <v>286</v>
      </c>
      <c r="I10" s="16" t="s">
        <v>285</v>
      </c>
      <c r="J10" s="16" t="s">
        <v>284</v>
      </c>
      <c r="K10" s="16" t="s">
        <v>283</v>
      </c>
      <c r="L10" s="16" t="s">
        <v>282</v>
      </c>
      <c r="M10" s="16" t="s">
        <v>281</v>
      </c>
      <c r="N10" s="16" t="s">
        <v>280</v>
      </c>
      <c r="O10" s="16" t="s">
        <v>279</v>
      </c>
      <c r="P10" s="16" t="s">
        <v>278</v>
      </c>
      <c r="Q10" s="16" t="s">
        <v>277</v>
      </c>
      <c r="R10" s="16" t="s">
        <v>276</v>
      </c>
      <c r="S10" s="16" t="s">
        <v>275</v>
      </c>
      <c r="T10" s="16" t="s">
        <v>274</v>
      </c>
      <c r="U10" s="16" t="s">
        <v>273</v>
      </c>
      <c r="V10" s="16" t="s">
        <v>272</v>
      </c>
      <c r="W10" s="16" t="s">
        <v>271</v>
      </c>
      <c r="X10" s="16" t="s">
        <v>270</v>
      </c>
      <c r="Y10" s="16" t="s">
        <v>269</v>
      </c>
      <c r="Z10" s="16" t="s">
        <v>268</v>
      </c>
      <c r="AA10" s="16" t="s">
        <v>267</v>
      </c>
      <c r="AB10" s="16" t="s">
        <v>266</v>
      </c>
      <c r="AC10" s="16" t="s">
        <v>265</v>
      </c>
      <c r="AD10" s="16" t="s">
        <v>264</v>
      </c>
      <c r="AE10" s="16" t="s">
        <v>263</v>
      </c>
      <c r="AF10" s="16" t="s">
        <v>262</v>
      </c>
      <c r="AG10" s="16" t="s">
        <v>261</v>
      </c>
      <c r="AH10" s="16" t="s">
        <v>260</v>
      </c>
      <c r="AI10" s="16" t="s">
        <v>259</v>
      </c>
      <c r="AJ10" s="16" t="s">
        <v>258</v>
      </c>
      <c r="AK10" s="16" t="s">
        <v>257</v>
      </c>
      <c r="AL10" s="16" t="s">
        <v>256</v>
      </c>
      <c r="AM10" s="16" t="s">
        <v>255</v>
      </c>
      <c r="AN10" s="16" t="s">
        <v>254</v>
      </c>
      <c r="AO10" s="16" t="s">
        <v>253</v>
      </c>
      <c r="AP10" s="16" t="s">
        <v>252</v>
      </c>
      <c r="AQ10" s="16" t="s">
        <v>251</v>
      </c>
      <c r="AR10" s="16" t="s">
        <v>250</v>
      </c>
      <c r="AS10" s="16" t="s">
        <v>249</v>
      </c>
      <c r="AT10" s="16" t="s">
        <v>248</v>
      </c>
      <c r="AU10" s="16" t="s">
        <v>247</v>
      </c>
      <c r="AV10" s="16" t="s">
        <v>246</v>
      </c>
      <c r="AW10" s="16" t="s">
        <v>245</v>
      </c>
      <c r="AX10" s="16" t="s">
        <v>244</v>
      </c>
      <c r="AY10" s="16" t="s">
        <v>243</v>
      </c>
      <c r="AZ10" s="16" t="s">
        <v>242</v>
      </c>
      <c r="BA10" s="16" t="s">
        <v>241</v>
      </c>
      <c r="BB10" s="16" t="s">
        <v>240</v>
      </c>
      <c r="BC10" s="16" t="s">
        <v>239</v>
      </c>
      <c r="BD10" s="16" t="s">
        <v>238</v>
      </c>
      <c r="BE10" s="16" t="s">
        <v>237</v>
      </c>
      <c r="BF10" s="16" t="s">
        <v>236</v>
      </c>
      <c r="BG10" s="16" t="s">
        <v>235</v>
      </c>
      <c r="BH10" s="16" t="s">
        <v>234</v>
      </c>
      <c r="BI10" s="16" t="s">
        <v>233</v>
      </c>
      <c r="BJ10" s="16" t="s">
        <v>232</v>
      </c>
      <c r="BK10" s="16" t="s">
        <v>231</v>
      </c>
      <c r="BL10" s="16" t="s">
        <v>230</v>
      </c>
      <c r="BM10" s="16" t="s">
        <v>229</v>
      </c>
      <c r="BN10" s="16" t="s">
        <v>228</v>
      </c>
      <c r="BO10" s="16" t="s">
        <v>227</v>
      </c>
      <c r="BP10" s="16" t="s">
        <v>226</v>
      </c>
      <c r="BQ10" s="16" t="s">
        <v>225</v>
      </c>
      <c r="BR10" s="16" t="s">
        <v>224</v>
      </c>
      <c r="BS10" s="16" t="s">
        <v>223</v>
      </c>
      <c r="BT10" s="16" t="s">
        <v>222</v>
      </c>
      <c r="BU10" s="16" t="s">
        <v>221</v>
      </c>
      <c r="BV10" s="16" t="s">
        <v>220</v>
      </c>
      <c r="BW10" s="16" t="s">
        <v>219</v>
      </c>
      <c r="BX10" s="16" t="s">
        <v>218</v>
      </c>
      <c r="BY10" s="16" t="s">
        <v>217</v>
      </c>
      <c r="BZ10" s="16" t="s">
        <v>216</v>
      </c>
      <c r="CA10" s="16" t="s">
        <v>215</v>
      </c>
      <c r="CB10" s="16" t="s">
        <v>214</v>
      </c>
      <c r="CC10" s="16" t="s">
        <v>213</v>
      </c>
      <c r="CD10" s="16" t="s">
        <v>212</v>
      </c>
      <c r="CE10" s="16" t="s">
        <v>211</v>
      </c>
      <c r="CF10" s="16" t="s">
        <v>210</v>
      </c>
      <c r="CG10" s="16" t="s">
        <v>209</v>
      </c>
      <c r="CH10" s="16" t="s">
        <v>208</v>
      </c>
      <c r="CI10" s="16" t="s">
        <v>207</v>
      </c>
      <c r="CJ10" s="16" t="s">
        <v>206</v>
      </c>
      <c r="CK10" s="16" t="s">
        <v>205</v>
      </c>
      <c r="CL10" s="16" t="s">
        <v>204</v>
      </c>
      <c r="CM10" s="16" t="s">
        <v>203</v>
      </c>
      <c r="CN10" s="16" t="s">
        <v>202</v>
      </c>
      <c r="CO10" s="16" t="s">
        <v>201</v>
      </c>
      <c r="CP10" s="16" t="s">
        <v>200</v>
      </c>
      <c r="CQ10" s="16" t="s">
        <v>199</v>
      </c>
      <c r="CR10" s="16" t="s">
        <v>198</v>
      </c>
      <c r="CS10" s="16" t="s">
        <v>197</v>
      </c>
      <c r="CT10" s="16" t="s">
        <v>196</v>
      </c>
      <c r="CU10" s="16" t="s">
        <v>195</v>
      </c>
      <c r="CV10" s="16" t="s">
        <v>194</v>
      </c>
      <c r="CW10" s="16" t="s">
        <v>193</v>
      </c>
      <c r="CX10" s="16" t="s">
        <v>192</v>
      </c>
      <c r="CY10" s="16" t="s">
        <v>191</v>
      </c>
      <c r="CZ10" s="16" t="s">
        <v>190</v>
      </c>
      <c r="DA10" s="16" t="s">
        <v>189</v>
      </c>
      <c r="DB10" s="16" t="s">
        <v>188</v>
      </c>
      <c r="DC10" s="16" t="s">
        <v>187</v>
      </c>
      <c r="DD10" s="16" t="s">
        <v>186</v>
      </c>
      <c r="DE10" s="16" t="s">
        <v>185</v>
      </c>
      <c r="DF10" s="16" t="s">
        <v>184</v>
      </c>
      <c r="DG10" s="16" t="s">
        <v>183</v>
      </c>
      <c r="DH10" s="16" t="s">
        <v>182</v>
      </c>
      <c r="DI10" s="16" t="s">
        <v>181</v>
      </c>
      <c r="DJ10" s="16" t="s">
        <v>180</v>
      </c>
      <c r="DK10" s="16" t="s">
        <v>179</v>
      </c>
      <c r="DL10" s="16" t="s">
        <v>178</v>
      </c>
      <c r="DM10" s="16" t="s">
        <v>177</v>
      </c>
      <c r="DN10" s="16" t="s">
        <v>176</v>
      </c>
      <c r="DO10" s="16" t="s">
        <v>175</v>
      </c>
      <c r="DP10" s="16" t="s">
        <v>174</v>
      </c>
      <c r="DQ10" s="16"/>
      <c r="DR10" s="16" t="s">
        <v>173</v>
      </c>
      <c r="DS10" s="16" t="s">
        <v>172</v>
      </c>
      <c r="DT10" s="16" t="s">
        <v>171</v>
      </c>
      <c r="DU10" s="16" t="s">
        <v>170</v>
      </c>
      <c r="DV10" s="16" t="s">
        <v>169</v>
      </c>
      <c r="DW10" s="16" t="s">
        <v>168</v>
      </c>
      <c r="DX10" s="16"/>
      <c r="DY10" s="16" t="s">
        <v>167</v>
      </c>
      <c r="DZ10" s="16" t="s">
        <v>166</v>
      </c>
      <c r="EA10" s="16" t="s">
        <v>165</v>
      </c>
      <c r="EB10" s="16" t="s">
        <v>164</v>
      </c>
      <c r="EC10" s="16" t="s">
        <v>163</v>
      </c>
      <c r="ED10" s="16"/>
      <c r="EE10" s="16" t="s">
        <v>162</v>
      </c>
      <c r="EF10" s="16" t="s">
        <v>161</v>
      </c>
      <c r="EG10" s="16" t="s">
        <v>160</v>
      </c>
      <c r="EH10" s="16" t="s">
        <v>159</v>
      </c>
      <c r="EI10" s="16" t="s">
        <v>158</v>
      </c>
      <c r="EJ10" s="16"/>
      <c r="EK10" s="16" t="s">
        <v>157</v>
      </c>
      <c r="EL10" s="16" t="s">
        <v>156</v>
      </c>
      <c r="EM10" s="16" t="s">
        <v>155</v>
      </c>
      <c r="EN10" s="16" t="s">
        <v>154</v>
      </c>
      <c r="EO10" s="16" t="s">
        <v>153</v>
      </c>
      <c r="EP10" s="16"/>
      <c r="EQ10" s="16" t="s">
        <v>152</v>
      </c>
      <c r="ER10" s="16" t="s">
        <v>151</v>
      </c>
      <c r="ES10" s="16" t="s">
        <v>150</v>
      </c>
      <c r="ET10" s="16" t="s">
        <v>149</v>
      </c>
      <c r="EU10" s="16" t="s">
        <v>148</v>
      </c>
      <c r="EV10" s="16"/>
      <c r="EW10" s="16" t="s">
        <v>147</v>
      </c>
      <c r="EX10" s="16" t="s">
        <v>146</v>
      </c>
      <c r="EY10" s="16" t="s">
        <v>145</v>
      </c>
      <c r="EZ10" s="16" t="s">
        <v>144</v>
      </c>
      <c r="FA10" s="16" t="s">
        <v>143</v>
      </c>
      <c r="FB10" s="16"/>
      <c r="FC10" s="16" t="s">
        <v>142</v>
      </c>
      <c r="FD10" s="16" t="s">
        <v>141</v>
      </c>
      <c r="FE10" s="16" t="s">
        <v>140</v>
      </c>
      <c r="FF10" s="16" t="s">
        <v>139</v>
      </c>
      <c r="FG10" s="16" t="s">
        <v>138</v>
      </c>
      <c r="FH10" s="16"/>
      <c r="FI10" s="16" t="s">
        <v>137</v>
      </c>
      <c r="FJ10" s="16" t="s">
        <v>136</v>
      </c>
      <c r="FK10" s="16" t="s">
        <v>135</v>
      </c>
      <c r="FL10" s="16" t="s">
        <v>134</v>
      </c>
      <c r="FM10" s="16" t="s">
        <v>133</v>
      </c>
      <c r="FN10" s="16"/>
      <c r="FO10" s="16" t="s">
        <v>132</v>
      </c>
      <c r="FP10" s="16" t="s">
        <v>131</v>
      </c>
      <c r="FQ10" s="16" t="s">
        <v>130</v>
      </c>
      <c r="FR10" s="16" t="s">
        <v>129</v>
      </c>
      <c r="FS10" s="16" t="s">
        <v>128</v>
      </c>
      <c r="FT10" s="16" t="s">
        <v>127</v>
      </c>
      <c r="FU10" s="16"/>
      <c r="FV10" s="16" t="s">
        <v>126</v>
      </c>
      <c r="FW10" s="16" t="s">
        <v>125</v>
      </c>
      <c r="FX10" s="16" t="s">
        <v>124</v>
      </c>
      <c r="FY10" s="16" t="s">
        <v>123</v>
      </c>
      <c r="FZ10" s="16" t="s">
        <v>122</v>
      </c>
      <c r="GA10" s="16"/>
      <c r="GB10" s="16" t="s">
        <v>121</v>
      </c>
      <c r="GC10" s="16" t="s">
        <v>120</v>
      </c>
      <c r="GD10" s="16" t="s">
        <v>119</v>
      </c>
      <c r="GE10" s="16" t="s">
        <v>118</v>
      </c>
      <c r="GF10" s="16" t="s">
        <v>117</v>
      </c>
      <c r="GG10" s="16"/>
      <c r="GH10" s="16" t="s">
        <v>116</v>
      </c>
      <c r="GI10" s="16" t="s">
        <v>115</v>
      </c>
      <c r="GJ10" s="16" t="s">
        <v>114</v>
      </c>
      <c r="GK10" s="16" t="s">
        <v>113</v>
      </c>
      <c r="GL10" s="16" t="s">
        <v>112</v>
      </c>
      <c r="GM10" s="16"/>
      <c r="GN10" s="16" t="s">
        <v>111</v>
      </c>
      <c r="GO10" s="16" t="s">
        <v>110</v>
      </c>
      <c r="GP10" s="16" t="s">
        <v>109</v>
      </c>
      <c r="GQ10" s="16" t="s">
        <v>108</v>
      </c>
      <c r="GR10" s="16" t="s">
        <v>107</v>
      </c>
      <c r="GS10" s="16"/>
      <c r="GT10" s="16" t="s">
        <v>106</v>
      </c>
      <c r="GU10" s="16" t="s">
        <v>105</v>
      </c>
      <c r="GV10" s="16" t="s">
        <v>104</v>
      </c>
      <c r="GW10" s="16" t="s">
        <v>103</v>
      </c>
      <c r="GX10" s="16" t="s">
        <v>102</v>
      </c>
      <c r="GY10" s="16" t="s">
        <v>101</v>
      </c>
      <c r="GZ10" s="16"/>
      <c r="HA10" s="16" t="s">
        <v>100</v>
      </c>
      <c r="HB10" s="16" t="s">
        <v>99</v>
      </c>
      <c r="HC10" s="16" t="s">
        <v>98</v>
      </c>
      <c r="HD10" s="16" t="s">
        <v>97</v>
      </c>
      <c r="HE10" s="16" t="s">
        <v>96</v>
      </c>
      <c r="HF10" s="16"/>
      <c r="HG10" s="16" t="s">
        <v>95</v>
      </c>
      <c r="HH10" s="16" t="s">
        <v>94</v>
      </c>
      <c r="HI10" s="16" t="s">
        <v>93</v>
      </c>
      <c r="HJ10" s="16" t="s">
        <v>92</v>
      </c>
      <c r="HK10" s="16" t="s">
        <v>91</v>
      </c>
      <c r="HL10" s="16"/>
      <c r="HM10" s="16" t="s">
        <v>90</v>
      </c>
      <c r="HN10" s="16" t="s">
        <v>89</v>
      </c>
      <c r="HO10" s="16" t="s">
        <v>88</v>
      </c>
      <c r="HP10" s="16" t="s">
        <v>87</v>
      </c>
      <c r="HQ10" s="16" t="s">
        <v>86</v>
      </c>
      <c r="HR10" s="16" t="s">
        <v>85</v>
      </c>
      <c r="HS10" s="16"/>
      <c r="HT10" s="16" t="s">
        <v>84</v>
      </c>
      <c r="HU10" s="16" t="s">
        <v>83</v>
      </c>
      <c r="HV10" s="16" t="s">
        <v>82</v>
      </c>
      <c r="HW10" s="16" t="s">
        <v>81</v>
      </c>
      <c r="HX10" s="16" t="s">
        <v>80</v>
      </c>
      <c r="HY10" s="16"/>
      <c r="HZ10" s="16" t="s">
        <v>79</v>
      </c>
      <c r="IA10" s="16" t="s">
        <v>78</v>
      </c>
      <c r="IB10" s="16" t="s">
        <v>77</v>
      </c>
      <c r="IC10" s="16" t="s">
        <v>76</v>
      </c>
      <c r="ID10" s="16" t="s">
        <v>75</v>
      </c>
      <c r="IE10" s="16" t="s">
        <v>74</v>
      </c>
      <c r="IF10" s="16" t="s">
        <v>73</v>
      </c>
      <c r="IG10" s="16" t="s">
        <v>72</v>
      </c>
      <c r="IH10" s="16" t="s">
        <v>71</v>
      </c>
      <c r="II10" s="16" t="s">
        <v>70</v>
      </c>
      <c r="IJ10" s="16" t="s">
        <v>69</v>
      </c>
      <c r="IK10" s="16" t="s">
        <v>68</v>
      </c>
      <c r="IL10" s="16" t="s">
        <v>67</v>
      </c>
    </row>
    <row r="11" spans="1:246" x14ac:dyDescent="0.15">
      <c r="A11" s="14">
        <v>22068</v>
      </c>
      <c r="B11" s="13">
        <v>1349</v>
      </c>
      <c r="C11" s="13">
        <v>1994</v>
      </c>
      <c r="D11" s="13">
        <v>4180</v>
      </c>
      <c r="E11" s="13">
        <v>9</v>
      </c>
      <c r="G11" s="13">
        <v>7305</v>
      </c>
      <c r="H11" s="13">
        <v>200</v>
      </c>
      <c r="I11" s="13">
        <v>401</v>
      </c>
      <c r="J11" s="13">
        <v>257</v>
      </c>
      <c r="K11" s="13">
        <v>340</v>
      </c>
      <c r="M11" s="13">
        <v>1315</v>
      </c>
      <c r="N11" s="13">
        <v>1941</v>
      </c>
      <c r="O11" s="13">
        <v>1662</v>
      </c>
      <c r="P11" s="13">
        <v>321</v>
      </c>
      <c r="R11" s="13">
        <v>3061</v>
      </c>
      <c r="S11" s="13">
        <v>6697</v>
      </c>
      <c r="T11" s="13">
        <v>242</v>
      </c>
      <c r="U11" s="13">
        <v>33</v>
      </c>
      <c r="W11" s="13">
        <v>4807</v>
      </c>
      <c r="X11" s="13">
        <v>253</v>
      </c>
      <c r="Y11" s="13">
        <v>66</v>
      </c>
      <c r="Z11" s="13">
        <v>50</v>
      </c>
      <c r="AB11" s="13">
        <v>149</v>
      </c>
      <c r="AC11" s="13">
        <v>1769</v>
      </c>
      <c r="AD11" s="13">
        <v>92</v>
      </c>
      <c r="AE11" s="13">
        <v>62</v>
      </c>
      <c r="AG11" s="13">
        <v>433</v>
      </c>
      <c r="AH11" s="13">
        <v>1259</v>
      </c>
      <c r="AI11" s="13">
        <v>49</v>
      </c>
      <c r="AJ11" s="13">
        <v>6</v>
      </c>
      <c r="AL11" s="13">
        <v>222</v>
      </c>
      <c r="AM11" s="13">
        <v>574</v>
      </c>
      <c r="AN11" s="13">
        <v>59</v>
      </c>
      <c r="AO11" s="13">
        <v>0</v>
      </c>
      <c r="AQ11" s="13">
        <v>347</v>
      </c>
      <c r="AR11" s="13">
        <v>4709</v>
      </c>
      <c r="AS11" s="13">
        <v>732</v>
      </c>
      <c r="AT11" s="13">
        <v>13</v>
      </c>
      <c r="AV11" s="13">
        <v>3726</v>
      </c>
      <c r="AW11" s="13">
        <v>306</v>
      </c>
      <c r="AX11" s="13">
        <v>69</v>
      </c>
      <c r="AY11" s="13">
        <v>70</v>
      </c>
      <c r="BB11" s="13">
        <v>488</v>
      </c>
      <c r="BC11" s="13">
        <v>1068</v>
      </c>
      <c r="BD11" s="13">
        <v>1</v>
      </c>
      <c r="BE11" s="13">
        <v>149</v>
      </c>
      <c r="BG11" s="13">
        <v>86</v>
      </c>
      <c r="BH11" s="13">
        <v>898</v>
      </c>
      <c r="BI11" s="13">
        <v>7</v>
      </c>
      <c r="BJ11" s="13">
        <v>4</v>
      </c>
      <c r="BL11" s="13">
        <v>315</v>
      </c>
      <c r="BM11" s="13">
        <v>67</v>
      </c>
      <c r="BN11" s="13">
        <v>2</v>
      </c>
      <c r="BO11" s="13">
        <v>324</v>
      </c>
      <c r="BQ11" s="13">
        <v>46</v>
      </c>
      <c r="BR11" s="13">
        <v>21</v>
      </c>
      <c r="BS11" s="13">
        <v>2</v>
      </c>
      <c r="BT11" s="13">
        <v>6</v>
      </c>
      <c r="BV11" s="13">
        <v>5</v>
      </c>
      <c r="BW11" s="13">
        <v>3021</v>
      </c>
      <c r="BX11" s="13">
        <v>24</v>
      </c>
      <c r="BY11" s="13">
        <v>409</v>
      </c>
      <c r="BZ11" s="13">
        <v>235</v>
      </c>
      <c r="CB11" s="13">
        <v>1395</v>
      </c>
      <c r="CC11" s="13">
        <v>2555</v>
      </c>
      <c r="CD11" s="13">
        <v>12</v>
      </c>
      <c r="CE11" s="13">
        <v>110</v>
      </c>
      <c r="CG11" s="13">
        <v>1275</v>
      </c>
      <c r="CH11" s="13">
        <v>1252</v>
      </c>
      <c r="CI11" s="13">
        <v>47</v>
      </c>
      <c r="CJ11" s="13">
        <v>69</v>
      </c>
      <c r="CL11" s="13">
        <v>540</v>
      </c>
      <c r="CM11" s="13">
        <v>410</v>
      </c>
      <c r="CN11" s="13">
        <v>3</v>
      </c>
      <c r="CO11" s="13">
        <v>10</v>
      </c>
      <c r="CR11" s="13">
        <v>163</v>
      </c>
      <c r="CS11" s="13">
        <v>37</v>
      </c>
      <c r="CT11" s="13">
        <v>15</v>
      </c>
      <c r="CU11" s="13">
        <v>4</v>
      </c>
      <c r="CW11" s="13">
        <v>25</v>
      </c>
      <c r="CX11" s="13">
        <v>15582</v>
      </c>
      <c r="CY11" s="13">
        <v>11943</v>
      </c>
      <c r="CZ11" s="13">
        <v>15582</v>
      </c>
      <c r="DA11" s="13">
        <v>11943</v>
      </c>
      <c r="DB11" s="13">
        <v>26867</v>
      </c>
      <c r="DC11" s="13">
        <v>2924</v>
      </c>
      <c r="DD11" s="13">
        <v>409</v>
      </c>
      <c r="DE11" s="13">
        <v>4180</v>
      </c>
      <c r="DF11" s="13">
        <v>1752</v>
      </c>
      <c r="DG11" s="13">
        <v>340</v>
      </c>
      <c r="DJ11" s="13">
        <v>42370</v>
      </c>
      <c r="DK11" s="13">
        <v>71</v>
      </c>
      <c r="DL11" s="13">
        <v>312</v>
      </c>
      <c r="DM11" s="13">
        <v>1210</v>
      </c>
      <c r="DN11" s="13">
        <v>1</v>
      </c>
      <c r="DP11" s="13">
        <v>1593</v>
      </c>
      <c r="DQ11" s="13"/>
      <c r="DR11" s="13">
        <v>11</v>
      </c>
      <c r="DS11" s="13">
        <v>46</v>
      </c>
      <c r="DT11" s="13">
        <v>14</v>
      </c>
      <c r="DU11" s="13">
        <v>22</v>
      </c>
      <c r="DW11" s="13">
        <v>93</v>
      </c>
      <c r="DX11" s="13"/>
      <c r="DY11" s="13">
        <v>105</v>
      </c>
      <c r="DZ11" s="13">
        <v>452</v>
      </c>
      <c r="EA11" s="13">
        <v>19</v>
      </c>
      <c r="EC11" s="13">
        <v>576</v>
      </c>
      <c r="ED11" s="13"/>
      <c r="EE11" s="13">
        <v>254</v>
      </c>
      <c r="EF11" s="13">
        <v>127</v>
      </c>
      <c r="EG11" s="13">
        <v>2</v>
      </c>
      <c r="EI11" s="13">
        <v>383</v>
      </c>
      <c r="EJ11" s="13"/>
      <c r="EK11" s="13">
        <v>12</v>
      </c>
      <c r="EL11" s="13">
        <v>31</v>
      </c>
      <c r="EM11" s="13">
        <v>3</v>
      </c>
      <c r="EO11" s="13">
        <v>46</v>
      </c>
      <c r="EP11" s="13"/>
      <c r="EQ11" s="13">
        <v>95</v>
      </c>
      <c r="ER11" s="13">
        <v>91</v>
      </c>
      <c r="ES11" s="13">
        <v>4</v>
      </c>
      <c r="EU11" s="13">
        <v>189</v>
      </c>
      <c r="EV11" s="13"/>
      <c r="EW11" s="13">
        <v>68</v>
      </c>
      <c r="EX11" s="13">
        <v>66</v>
      </c>
      <c r="EY11" s="13">
        <v>0</v>
      </c>
      <c r="FA11" s="13">
        <v>134</v>
      </c>
      <c r="FB11" s="13"/>
      <c r="FC11" s="13">
        <v>31</v>
      </c>
      <c r="FD11" s="13">
        <v>30</v>
      </c>
      <c r="FE11" s="13">
        <v>0</v>
      </c>
      <c r="FG11" s="13">
        <v>61</v>
      </c>
      <c r="FH11" s="13"/>
      <c r="FI11" s="13">
        <v>174</v>
      </c>
      <c r="FJ11" s="13">
        <v>165</v>
      </c>
      <c r="FK11" s="13">
        <v>1</v>
      </c>
      <c r="FM11" s="13">
        <v>340</v>
      </c>
      <c r="FN11" s="13"/>
      <c r="FO11" s="13">
        <v>18</v>
      </c>
      <c r="FP11" s="13">
        <v>79</v>
      </c>
      <c r="FQ11" s="13">
        <v>4</v>
      </c>
      <c r="FT11" s="13">
        <v>101</v>
      </c>
      <c r="FU11" s="13"/>
      <c r="FV11" s="13">
        <v>56</v>
      </c>
      <c r="FW11" s="13">
        <v>20</v>
      </c>
      <c r="FX11" s="13">
        <v>7</v>
      </c>
      <c r="FZ11" s="13">
        <v>82</v>
      </c>
      <c r="GA11" s="13"/>
      <c r="GB11" s="13">
        <v>48</v>
      </c>
      <c r="GC11" s="13">
        <v>10</v>
      </c>
      <c r="GD11" s="13">
        <v>0</v>
      </c>
      <c r="GF11" s="13">
        <v>59</v>
      </c>
      <c r="GG11" s="13"/>
      <c r="GH11" s="13">
        <v>3</v>
      </c>
      <c r="GI11" s="13">
        <v>7</v>
      </c>
      <c r="GJ11" s="13">
        <v>21</v>
      </c>
      <c r="GL11" s="13">
        <v>31</v>
      </c>
      <c r="GM11" s="13"/>
      <c r="GN11" s="13">
        <v>1</v>
      </c>
      <c r="GO11" s="13">
        <v>3</v>
      </c>
      <c r="GP11" s="13">
        <v>0</v>
      </c>
      <c r="GR11" s="13">
        <v>4</v>
      </c>
      <c r="GS11" s="13"/>
      <c r="GT11" s="13">
        <v>106</v>
      </c>
      <c r="GU11" s="13">
        <v>42</v>
      </c>
      <c r="GV11" s="13">
        <v>70</v>
      </c>
      <c r="GW11" s="13">
        <v>18</v>
      </c>
      <c r="GY11" s="13">
        <v>236</v>
      </c>
      <c r="GZ11" s="13"/>
      <c r="HA11" s="13">
        <v>100</v>
      </c>
      <c r="HB11" s="13">
        <v>19</v>
      </c>
      <c r="HC11" s="13">
        <v>8</v>
      </c>
      <c r="HE11" s="13">
        <v>127</v>
      </c>
      <c r="HF11" s="13"/>
      <c r="HG11" s="13">
        <v>54</v>
      </c>
      <c r="HH11" s="13">
        <v>31</v>
      </c>
      <c r="HI11" s="13">
        <v>5</v>
      </c>
      <c r="HK11" s="13">
        <v>90</v>
      </c>
      <c r="HL11" s="13"/>
      <c r="HM11" s="13">
        <v>15</v>
      </c>
      <c r="HN11" s="13">
        <v>5</v>
      </c>
      <c r="HO11" s="13">
        <v>1</v>
      </c>
      <c r="HR11" s="13">
        <v>21</v>
      </c>
      <c r="HS11" s="13"/>
      <c r="HT11" s="13">
        <v>2</v>
      </c>
      <c r="HU11" s="13">
        <v>12</v>
      </c>
      <c r="HV11" s="13">
        <v>0</v>
      </c>
      <c r="HX11" s="13">
        <v>14</v>
      </c>
      <c r="HY11" s="13"/>
      <c r="HZ11" s="13">
        <v>747</v>
      </c>
      <c r="IA11" s="13">
        <v>102</v>
      </c>
      <c r="IB11" s="13">
        <v>747</v>
      </c>
      <c r="IC11" s="13">
        <v>102</v>
      </c>
      <c r="ID11" s="13">
        <v>1223</v>
      </c>
      <c r="IE11" s="13">
        <v>1547</v>
      </c>
      <c r="IF11" s="13">
        <v>70</v>
      </c>
      <c r="IG11" s="13">
        <v>1210</v>
      </c>
      <c r="IH11" s="13">
        <v>109</v>
      </c>
      <c r="II11" s="13">
        <v>22</v>
      </c>
      <c r="IJ11" s="13">
        <v>0</v>
      </c>
      <c r="IK11" s="13">
        <v>0</v>
      </c>
      <c r="IL11" s="13">
        <v>5028</v>
      </c>
    </row>
    <row r="12" spans="1:246" x14ac:dyDescent="0.15">
      <c r="A12" s="14">
        <v>22433</v>
      </c>
      <c r="B12" s="13">
        <v>1452</v>
      </c>
      <c r="C12" s="13">
        <v>2045</v>
      </c>
      <c r="D12" s="13">
        <v>4383</v>
      </c>
      <c r="E12" s="13">
        <v>9</v>
      </c>
      <c r="G12" s="13">
        <v>7637</v>
      </c>
      <c r="H12" s="13">
        <v>251</v>
      </c>
      <c r="I12" s="13">
        <v>414</v>
      </c>
      <c r="J12" s="13">
        <v>262</v>
      </c>
      <c r="K12" s="13">
        <v>386</v>
      </c>
      <c r="M12" s="13">
        <v>1418</v>
      </c>
      <c r="N12" s="13">
        <v>2384</v>
      </c>
      <c r="O12" s="13">
        <v>1952</v>
      </c>
      <c r="P12" s="13">
        <v>327</v>
      </c>
      <c r="R12" s="13">
        <v>3609</v>
      </c>
      <c r="S12" s="13">
        <v>6868</v>
      </c>
      <c r="T12" s="13">
        <v>237</v>
      </c>
      <c r="U12" s="13">
        <v>34</v>
      </c>
      <c r="W12" s="13">
        <v>4860</v>
      </c>
      <c r="X12" s="13">
        <v>219</v>
      </c>
      <c r="Y12" s="13">
        <v>71</v>
      </c>
      <c r="Z12" s="13">
        <v>51</v>
      </c>
      <c r="AB12" s="13">
        <v>151</v>
      </c>
      <c r="AC12" s="13">
        <v>1640</v>
      </c>
      <c r="AD12" s="13">
        <v>96</v>
      </c>
      <c r="AE12" s="13">
        <v>63</v>
      </c>
      <c r="AG12" s="13">
        <v>426</v>
      </c>
      <c r="AH12" s="13">
        <v>1205</v>
      </c>
      <c r="AI12" s="13">
        <v>50</v>
      </c>
      <c r="AJ12" s="13">
        <v>6</v>
      </c>
      <c r="AL12" s="13">
        <v>219</v>
      </c>
      <c r="AM12" s="13">
        <v>554</v>
      </c>
      <c r="AN12" s="13">
        <v>62</v>
      </c>
      <c r="AO12" s="13">
        <v>0</v>
      </c>
      <c r="AQ12" s="13">
        <v>349</v>
      </c>
      <c r="AR12" s="13">
        <v>5062</v>
      </c>
      <c r="AS12" s="13">
        <v>614</v>
      </c>
      <c r="AT12" s="13">
        <v>14</v>
      </c>
      <c r="AV12" s="13">
        <v>3577</v>
      </c>
      <c r="AW12" s="13">
        <v>343</v>
      </c>
      <c r="AX12" s="13">
        <v>83</v>
      </c>
      <c r="AY12" s="13">
        <v>71</v>
      </c>
      <c r="BB12" s="13">
        <v>575</v>
      </c>
      <c r="BC12" s="13">
        <v>1208</v>
      </c>
      <c r="BD12" s="13">
        <v>1</v>
      </c>
      <c r="BE12" s="13">
        <v>152</v>
      </c>
      <c r="BG12" s="13">
        <v>93</v>
      </c>
      <c r="BH12" s="13">
        <v>1287</v>
      </c>
      <c r="BI12" s="13">
        <v>7</v>
      </c>
      <c r="BJ12" s="13">
        <v>3</v>
      </c>
      <c r="BL12" s="13">
        <v>425</v>
      </c>
      <c r="BM12" s="13">
        <v>78</v>
      </c>
      <c r="BN12" s="13">
        <v>2</v>
      </c>
      <c r="BO12" s="13">
        <v>327</v>
      </c>
      <c r="BQ12" s="13">
        <v>47</v>
      </c>
      <c r="BR12" s="13">
        <v>27</v>
      </c>
      <c r="BS12" s="13">
        <v>2</v>
      </c>
      <c r="BT12" s="13">
        <v>6</v>
      </c>
      <c r="BV12" s="13">
        <v>5</v>
      </c>
      <c r="BW12" s="13">
        <v>3196</v>
      </c>
      <c r="BX12" s="13">
        <v>26</v>
      </c>
      <c r="BY12" s="13">
        <v>407</v>
      </c>
      <c r="BZ12" s="13">
        <v>237</v>
      </c>
      <c r="CB12" s="13">
        <v>1456</v>
      </c>
      <c r="CC12" s="13">
        <v>2701</v>
      </c>
      <c r="CD12" s="13">
        <v>13</v>
      </c>
      <c r="CE12" s="13">
        <v>111</v>
      </c>
      <c r="CG12" s="13">
        <v>1348</v>
      </c>
      <c r="CH12" s="13">
        <v>1325</v>
      </c>
      <c r="CI12" s="13">
        <v>52</v>
      </c>
      <c r="CJ12" s="13">
        <v>69</v>
      </c>
      <c r="CL12" s="13">
        <v>577</v>
      </c>
      <c r="CM12" s="13">
        <v>420</v>
      </c>
      <c r="CN12" s="13">
        <v>3</v>
      </c>
      <c r="CO12" s="13">
        <v>11</v>
      </c>
      <c r="CR12" s="13">
        <v>171</v>
      </c>
      <c r="CS12" s="13">
        <v>66</v>
      </c>
      <c r="CT12" s="13">
        <v>14</v>
      </c>
      <c r="CU12" s="13">
        <v>4</v>
      </c>
      <c r="CW12" s="13">
        <v>26</v>
      </c>
      <c r="CX12" s="13">
        <v>16530</v>
      </c>
      <c r="CY12" s="13">
        <v>11759</v>
      </c>
      <c r="CZ12" s="13">
        <v>16530</v>
      </c>
      <c r="DA12" s="13">
        <v>11759</v>
      </c>
      <c r="DB12" s="13">
        <v>28776</v>
      </c>
      <c r="DC12" s="13">
        <v>3098</v>
      </c>
      <c r="DD12" s="13">
        <v>407</v>
      </c>
      <c r="DE12" s="13">
        <v>4383</v>
      </c>
      <c r="DF12" s="13">
        <v>1775</v>
      </c>
      <c r="DG12" s="13">
        <v>386</v>
      </c>
      <c r="DJ12" s="13">
        <v>44774</v>
      </c>
      <c r="DK12" s="13">
        <v>78</v>
      </c>
      <c r="DL12" s="13">
        <v>325</v>
      </c>
      <c r="DM12" s="13">
        <v>1185</v>
      </c>
      <c r="DN12" s="13">
        <v>1</v>
      </c>
      <c r="DP12" s="13">
        <v>1589</v>
      </c>
      <c r="DQ12" s="13"/>
      <c r="DR12" s="13">
        <v>14</v>
      </c>
      <c r="DS12" s="13">
        <v>48</v>
      </c>
      <c r="DT12" s="13">
        <v>15</v>
      </c>
      <c r="DU12" s="13">
        <v>25</v>
      </c>
      <c r="DW12" s="13">
        <v>102</v>
      </c>
      <c r="DX12" s="13"/>
      <c r="DY12" s="13">
        <v>131</v>
      </c>
      <c r="DZ12" s="13">
        <v>534</v>
      </c>
      <c r="EA12" s="13">
        <v>20</v>
      </c>
      <c r="EC12" s="13">
        <v>685</v>
      </c>
      <c r="ED12" s="13"/>
      <c r="EE12" s="13">
        <v>267</v>
      </c>
      <c r="EF12" s="13">
        <v>126</v>
      </c>
      <c r="EG12" s="13">
        <v>2</v>
      </c>
      <c r="EI12" s="13">
        <v>395</v>
      </c>
      <c r="EJ12" s="13"/>
      <c r="EK12" s="13">
        <v>11</v>
      </c>
      <c r="EL12" s="13">
        <v>33</v>
      </c>
      <c r="EM12" s="13">
        <v>3</v>
      </c>
      <c r="EO12" s="13">
        <v>47</v>
      </c>
      <c r="EP12" s="13"/>
      <c r="EQ12" s="13">
        <v>90</v>
      </c>
      <c r="ER12" s="13">
        <v>94</v>
      </c>
      <c r="ES12" s="13">
        <v>4</v>
      </c>
      <c r="EU12" s="13">
        <v>188</v>
      </c>
      <c r="EV12" s="13"/>
      <c r="EW12" s="13">
        <v>66</v>
      </c>
      <c r="EX12" s="13">
        <v>67</v>
      </c>
      <c r="EY12" s="13">
        <v>0</v>
      </c>
      <c r="FA12" s="13">
        <v>133</v>
      </c>
      <c r="FB12" s="13"/>
      <c r="FC12" s="13">
        <v>30</v>
      </c>
      <c r="FD12" s="13">
        <v>32</v>
      </c>
      <c r="FE12" s="13">
        <v>0</v>
      </c>
      <c r="FG12" s="13">
        <v>62</v>
      </c>
      <c r="FH12" s="13"/>
      <c r="FI12" s="13">
        <v>197</v>
      </c>
      <c r="FJ12" s="13">
        <v>140</v>
      </c>
      <c r="FK12" s="13">
        <v>1</v>
      </c>
      <c r="FM12" s="13">
        <v>338</v>
      </c>
      <c r="FN12" s="13"/>
      <c r="FO12" s="13">
        <v>20</v>
      </c>
      <c r="FP12" s="13">
        <v>95</v>
      </c>
      <c r="FQ12" s="13">
        <v>5</v>
      </c>
      <c r="FT12" s="13">
        <v>120</v>
      </c>
      <c r="FU12" s="13"/>
      <c r="FV12" s="13">
        <v>64</v>
      </c>
      <c r="FW12" s="13">
        <v>19</v>
      </c>
      <c r="FX12" s="13">
        <v>7</v>
      </c>
      <c r="FZ12" s="13">
        <v>90</v>
      </c>
      <c r="GA12" s="13"/>
      <c r="GB12" s="13">
        <v>70</v>
      </c>
      <c r="GC12" s="13">
        <v>9</v>
      </c>
      <c r="GD12" s="13">
        <v>0</v>
      </c>
      <c r="GF12" s="13">
        <v>80</v>
      </c>
      <c r="GG12" s="13"/>
      <c r="GH12" s="13">
        <v>4</v>
      </c>
      <c r="GI12" s="13">
        <v>7</v>
      </c>
      <c r="GJ12" s="13">
        <v>22</v>
      </c>
      <c r="GL12" s="13">
        <v>33</v>
      </c>
      <c r="GM12" s="13"/>
      <c r="GN12" s="13">
        <v>1</v>
      </c>
      <c r="GO12" s="13">
        <v>3</v>
      </c>
      <c r="GP12" s="13">
        <v>0</v>
      </c>
      <c r="GR12" s="13">
        <v>5</v>
      </c>
      <c r="GS12" s="13"/>
      <c r="GT12" s="13">
        <v>118</v>
      </c>
      <c r="GU12" s="13">
        <v>47</v>
      </c>
      <c r="GV12" s="13">
        <v>71</v>
      </c>
      <c r="GW12" s="13">
        <v>19</v>
      </c>
      <c r="GY12" s="13">
        <v>254</v>
      </c>
      <c r="GZ12" s="13"/>
      <c r="HA12" s="13">
        <v>111</v>
      </c>
      <c r="HB12" s="13">
        <v>20</v>
      </c>
      <c r="HC12" s="13">
        <v>9</v>
      </c>
      <c r="HE12" s="13">
        <v>140</v>
      </c>
      <c r="HF12" s="13"/>
      <c r="HG12" s="13">
        <v>59</v>
      </c>
      <c r="HH12" s="13">
        <v>34</v>
      </c>
      <c r="HI12" s="13">
        <v>5</v>
      </c>
      <c r="HK12" s="13">
        <v>99</v>
      </c>
      <c r="HL12" s="13"/>
      <c r="HM12" s="13">
        <v>16</v>
      </c>
      <c r="HN12" s="13">
        <v>6</v>
      </c>
      <c r="HO12" s="13">
        <v>1</v>
      </c>
      <c r="HR12" s="13">
        <v>23</v>
      </c>
      <c r="HS12" s="13"/>
      <c r="HT12" s="13">
        <v>3</v>
      </c>
      <c r="HU12" s="13">
        <v>11</v>
      </c>
      <c r="HV12" s="13">
        <v>0</v>
      </c>
      <c r="HX12" s="13">
        <v>14</v>
      </c>
      <c r="HY12" s="13"/>
      <c r="HZ12" s="13">
        <v>820</v>
      </c>
      <c r="IA12" s="13">
        <v>106</v>
      </c>
      <c r="IB12" s="13">
        <v>820</v>
      </c>
      <c r="IC12" s="13">
        <v>106</v>
      </c>
      <c r="ID12" s="13">
        <v>1351</v>
      </c>
      <c r="IE12" s="13">
        <v>1649</v>
      </c>
      <c r="IF12" s="13">
        <v>71</v>
      </c>
      <c r="IG12" s="13">
        <v>1185</v>
      </c>
      <c r="IH12" s="13">
        <v>115</v>
      </c>
      <c r="II12" s="13">
        <v>25</v>
      </c>
      <c r="IJ12" s="13">
        <v>0</v>
      </c>
      <c r="IK12" s="13">
        <v>0</v>
      </c>
      <c r="IL12" s="13">
        <v>5323</v>
      </c>
    </row>
    <row r="13" spans="1:246" x14ac:dyDescent="0.15">
      <c r="A13" s="14">
        <v>22798</v>
      </c>
      <c r="B13" s="13">
        <v>1507</v>
      </c>
      <c r="C13" s="13">
        <v>1899</v>
      </c>
      <c r="D13" s="13">
        <v>4450</v>
      </c>
      <c r="E13" s="13">
        <v>9</v>
      </c>
      <c r="G13" s="13">
        <v>7626</v>
      </c>
      <c r="H13" s="13">
        <v>301</v>
      </c>
      <c r="I13" s="13">
        <v>430</v>
      </c>
      <c r="J13" s="13">
        <v>264</v>
      </c>
      <c r="K13" s="13">
        <v>553</v>
      </c>
      <c r="M13" s="13">
        <v>1636</v>
      </c>
      <c r="N13" s="13">
        <v>2353</v>
      </c>
      <c r="O13" s="13">
        <v>2020</v>
      </c>
      <c r="P13" s="13">
        <v>331</v>
      </c>
      <c r="R13" s="13">
        <v>3699</v>
      </c>
      <c r="S13" s="13">
        <v>7675</v>
      </c>
      <c r="T13" s="13">
        <v>291</v>
      </c>
      <c r="U13" s="13">
        <v>34</v>
      </c>
      <c r="W13" s="13">
        <v>5599</v>
      </c>
      <c r="X13" s="13">
        <v>304</v>
      </c>
      <c r="Y13" s="13">
        <v>71</v>
      </c>
      <c r="Z13" s="13">
        <v>52</v>
      </c>
      <c r="AB13" s="13">
        <v>164</v>
      </c>
      <c r="AC13" s="13">
        <v>1268</v>
      </c>
      <c r="AD13" s="13">
        <v>106</v>
      </c>
      <c r="AE13" s="13">
        <v>64</v>
      </c>
      <c r="AG13" s="13">
        <v>401</v>
      </c>
      <c r="AH13" s="13">
        <v>961</v>
      </c>
      <c r="AI13" s="13">
        <v>53</v>
      </c>
      <c r="AJ13" s="13">
        <v>6</v>
      </c>
      <c r="AL13" s="13">
        <v>204</v>
      </c>
      <c r="AM13" s="13">
        <v>571</v>
      </c>
      <c r="AN13" s="13">
        <v>62</v>
      </c>
      <c r="AO13" s="13">
        <v>0</v>
      </c>
      <c r="AQ13" s="13">
        <v>356</v>
      </c>
      <c r="AR13" s="13">
        <v>5937</v>
      </c>
      <c r="AS13" s="13">
        <v>692</v>
      </c>
      <c r="AT13" s="13">
        <v>14</v>
      </c>
      <c r="AV13" s="13">
        <v>4127</v>
      </c>
      <c r="AW13" s="13">
        <v>1629</v>
      </c>
      <c r="AX13" s="13">
        <v>62</v>
      </c>
      <c r="AY13" s="13">
        <v>71</v>
      </c>
      <c r="BB13" s="13">
        <v>824</v>
      </c>
      <c r="BC13" s="13">
        <v>1028</v>
      </c>
      <c r="BD13" s="13">
        <v>1</v>
      </c>
      <c r="BE13" s="13">
        <v>153</v>
      </c>
      <c r="BG13" s="13">
        <v>89</v>
      </c>
      <c r="BH13" s="13">
        <v>1130</v>
      </c>
      <c r="BI13" s="13">
        <v>7</v>
      </c>
      <c r="BJ13" s="13">
        <v>4</v>
      </c>
      <c r="BL13" s="13">
        <v>384</v>
      </c>
      <c r="BM13" s="13">
        <v>90</v>
      </c>
      <c r="BN13" s="13">
        <v>2</v>
      </c>
      <c r="BO13" s="13">
        <v>329</v>
      </c>
      <c r="BQ13" s="13">
        <v>50</v>
      </c>
      <c r="BR13" s="13">
        <v>39</v>
      </c>
      <c r="BS13" s="13">
        <v>2</v>
      </c>
      <c r="BT13" s="13">
        <v>6</v>
      </c>
      <c r="BV13" s="13">
        <v>6</v>
      </c>
      <c r="BW13" s="13">
        <v>3336</v>
      </c>
      <c r="BX13" s="13">
        <v>27</v>
      </c>
      <c r="BY13" s="13">
        <v>391</v>
      </c>
      <c r="BZ13" s="13">
        <v>237</v>
      </c>
      <c r="CB13" s="13">
        <v>1482</v>
      </c>
      <c r="CC13" s="13">
        <v>2675</v>
      </c>
      <c r="CD13" s="13">
        <v>13</v>
      </c>
      <c r="CE13" s="13">
        <v>111</v>
      </c>
      <c r="CG13" s="13">
        <v>1346</v>
      </c>
      <c r="CH13" s="13">
        <v>1399</v>
      </c>
      <c r="CI13" s="13">
        <v>53</v>
      </c>
      <c r="CJ13" s="13">
        <v>69</v>
      </c>
      <c r="CL13" s="13">
        <v>602</v>
      </c>
      <c r="CM13" s="13">
        <v>435</v>
      </c>
      <c r="CN13" s="13">
        <v>3</v>
      </c>
      <c r="CO13" s="13">
        <v>11</v>
      </c>
      <c r="CR13" s="13">
        <v>178</v>
      </c>
      <c r="CS13" s="13">
        <v>95</v>
      </c>
      <c r="CT13" s="13">
        <v>14</v>
      </c>
      <c r="CU13" s="13">
        <v>4</v>
      </c>
      <c r="CW13" s="13">
        <v>28</v>
      </c>
      <c r="CX13" s="13">
        <v>15053</v>
      </c>
      <c r="CY13" s="13">
        <v>10269</v>
      </c>
      <c r="CZ13" s="13">
        <v>15053</v>
      </c>
      <c r="DA13" s="13">
        <v>10269</v>
      </c>
      <c r="DB13" s="13">
        <v>31091</v>
      </c>
      <c r="DC13" s="13">
        <v>3183</v>
      </c>
      <c r="DD13" s="13">
        <v>391</v>
      </c>
      <c r="DE13" s="13">
        <v>4450</v>
      </c>
      <c r="DF13" s="13">
        <v>1789</v>
      </c>
      <c r="DG13" s="13">
        <v>553</v>
      </c>
      <c r="DJ13" s="13">
        <v>45569</v>
      </c>
      <c r="DK13" s="13">
        <v>82</v>
      </c>
      <c r="DL13" s="13">
        <v>304</v>
      </c>
      <c r="DM13" s="13">
        <v>1058</v>
      </c>
      <c r="DN13" s="13">
        <v>1</v>
      </c>
      <c r="DP13" s="13">
        <v>1444</v>
      </c>
      <c r="DQ13" s="13"/>
      <c r="DR13" s="13">
        <v>17</v>
      </c>
      <c r="DS13" s="13">
        <v>50</v>
      </c>
      <c r="DT13" s="13">
        <v>15</v>
      </c>
      <c r="DU13" s="13">
        <v>36</v>
      </c>
      <c r="DW13" s="13">
        <v>119</v>
      </c>
      <c r="DX13" s="13"/>
      <c r="DY13" s="13">
        <v>131</v>
      </c>
      <c r="DZ13" s="13">
        <v>553</v>
      </c>
      <c r="EA13" s="13">
        <v>20</v>
      </c>
      <c r="EC13" s="13">
        <v>704</v>
      </c>
      <c r="ED13" s="13"/>
      <c r="EE13" s="13">
        <v>306</v>
      </c>
      <c r="EF13" s="13">
        <v>155</v>
      </c>
      <c r="EG13" s="13">
        <v>2</v>
      </c>
      <c r="EI13" s="13">
        <v>463</v>
      </c>
      <c r="EJ13" s="13"/>
      <c r="EK13" s="13">
        <v>15</v>
      </c>
      <c r="EL13" s="13">
        <v>33</v>
      </c>
      <c r="EM13" s="13">
        <v>3</v>
      </c>
      <c r="EO13" s="13">
        <v>51</v>
      </c>
      <c r="EP13" s="13"/>
      <c r="EQ13" s="13">
        <v>70</v>
      </c>
      <c r="ER13" s="13">
        <v>102</v>
      </c>
      <c r="ES13" s="13">
        <v>4</v>
      </c>
      <c r="EU13" s="13">
        <v>176</v>
      </c>
      <c r="EV13" s="13"/>
      <c r="EW13" s="13">
        <v>53</v>
      </c>
      <c r="EX13" s="13">
        <v>69</v>
      </c>
      <c r="EY13" s="13">
        <v>0</v>
      </c>
      <c r="FA13" s="13">
        <v>123</v>
      </c>
      <c r="FB13" s="13"/>
      <c r="FC13" s="13">
        <v>32</v>
      </c>
      <c r="FD13" s="13">
        <v>32</v>
      </c>
      <c r="FE13" s="13">
        <v>0</v>
      </c>
      <c r="FG13" s="13">
        <v>63</v>
      </c>
      <c r="FH13" s="13"/>
      <c r="FI13" s="13">
        <v>237</v>
      </c>
      <c r="FJ13" s="13">
        <v>159</v>
      </c>
      <c r="FK13" s="13">
        <v>1</v>
      </c>
      <c r="FM13" s="13">
        <v>396</v>
      </c>
      <c r="FN13" s="13"/>
      <c r="FO13" s="13">
        <v>97</v>
      </c>
      <c r="FP13" s="13">
        <v>71</v>
      </c>
      <c r="FQ13" s="13">
        <v>5</v>
      </c>
      <c r="FT13" s="13">
        <v>173</v>
      </c>
      <c r="FU13" s="13"/>
      <c r="FV13" s="13">
        <v>56</v>
      </c>
      <c r="FW13" s="13">
        <v>22</v>
      </c>
      <c r="FX13" s="13">
        <v>7</v>
      </c>
      <c r="FZ13" s="13">
        <v>85</v>
      </c>
      <c r="GA13" s="13"/>
      <c r="GB13" s="13">
        <v>62</v>
      </c>
      <c r="GC13" s="13">
        <v>10</v>
      </c>
      <c r="GD13" s="13">
        <v>0</v>
      </c>
      <c r="GF13" s="13">
        <v>73</v>
      </c>
      <c r="GG13" s="13"/>
      <c r="GH13" s="13">
        <v>4</v>
      </c>
      <c r="GI13" s="13">
        <v>8</v>
      </c>
      <c r="GJ13" s="13">
        <v>22</v>
      </c>
      <c r="GL13" s="13">
        <v>34</v>
      </c>
      <c r="GM13" s="13"/>
      <c r="GN13" s="13">
        <v>2</v>
      </c>
      <c r="GO13" s="13">
        <v>3</v>
      </c>
      <c r="GP13" s="13">
        <v>0</v>
      </c>
      <c r="GR13" s="13">
        <v>5</v>
      </c>
      <c r="GS13" s="13"/>
      <c r="GT13" s="13">
        <v>126</v>
      </c>
      <c r="GU13" s="13">
        <v>49</v>
      </c>
      <c r="GV13" s="13">
        <v>69</v>
      </c>
      <c r="GW13" s="13">
        <v>19</v>
      </c>
      <c r="GY13" s="13">
        <v>263</v>
      </c>
      <c r="GZ13" s="13"/>
      <c r="HA13" s="13">
        <v>112</v>
      </c>
      <c r="HB13" s="13">
        <v>21</v>
      </c>
      <c r="HC13" s="13">
        <v>9</v>
      </c>
      <c r="HE13" s="13">
        <v>142</v>
      </c>
      <c r="HF13" s="13"/>
      <c r="HG13" s="13">
        <v>63</v>
      </c>
      <c r="HH13" s="13">
        <v>36</v>
      </c>
      <c r="HI13" s="13">
        <v>5</v>
      </c>
      <c r="HK13" s="13">
        <v>104</v>
      </c>
      <c r="HL13" s="13"/>
      <c r="HM13" s="13">
        <v>17</v>
      </c>
      <c r="HN13" s="13">
        <v>6</v>
      </c>
      <c r="HO13" s="13">
        <v>1</v>
      </c>
      <c r="HR13" s="13">
        <v>24</v>
      </c>
      <c r="HS13" s="13"/>
      <c r="HT13" s="13">
        <v>4</v>
      </c>
      <c r="HU13" s="13">
        <v>11</v>
      </c>
      <c r="HV13" s="13">
        <v>0</v>
      </c>
      <c r="HX13" s="13">
        <v>16</v>
      </c>
      <c r="HY13" s="13"/>
      <c r="HZ13" s="13">
        <v>747</v>
      </c>
      <c r="IA13" s="13">
        <v>95</v>
      </c>
      <c r="IB13" s="13">
        <v>747</v>
      </c>
      <c r="IC13" s="13">
        <v>95</v>
      </c>
      <c r="ID13" s="13">
        <v>1485</v>
      </c>
      <c r="IE13" s="13">
        <v>1694</v>
      </c>
      <c r="IF13" s="13">
        <v>69</v>
      </c>
      <c r="IG13" s="13">
        <v>1058</v>
      </c>
      <c r="IH13" s="13">
        <v>116</v>
      </c>
      <c r="II13" s="13">
        <v>36</v>
      </c>
      <c r="IJ13" s="13">
        <v>0</v>
      </c>
      <c r="IK13" s="13">
        <v>0</v>
      </c>
      <c r="IL13" s="13">
        <v>5299</v>
      </c>
    </row>
    <row r="14" spans="1:246" x14ac:dyDescent="0.15">
      <c r="A14" s="14">
        <v>23163</v>
      </c>
      <c r="B14" s="13">
        <v>1753</v>
      </c>
      <c r="C14" s="13">
        <v>2155</v>
      </c>
      <c r="D14" s="13">
        <v>4420</v>
      </c>
      <c r="E14" s="13">
        <v>10</v>
      </c>
      <c r="G14" s="13">
        <v>7875</v>
      </c>
      <c r="H14" s="13">
        <v>643</v>
      </c>
      <c r="I14" s="13">
        <v>539</v>
      </c>
      <c r="J14" s="13">
        <v>286</v>
      </c>
      <c r="K14" s="13">
        <v>772</v>
      </c>
      <c r="M14" s="13">
        <v>2287</v>
      </c>
      <c r="N14" s="13">
        <v>2313</v>
      </c>
      <c r="O14" s="13">
        <v>2174</v>
      </c>
      <c r="P14" s="13">
        <v>358</v>
      </c>
      <c r="Q14" s="13">
        <v>0</v>
      </c>
      <c r="R14" s="13">
        <v>3918</v>
      </c>
      <c r="S14" s="13">
        <v>7294</v>
      </c>
      <c r="T14" s="13">
        <v>385</v>
      </c>
      <c r="U14" s="13">
        <v>37</v>
      </c>
      <c r="V14" s="13">
        <v>0</v>
      </c>
      <c r="W14" s="13">
        <v>6023</v>
      </c>
      <c r="X14" s="13">
        <v>561</v>
      </c>
      <c r="Y14" s="13">
        <v>79</v>
      </c>
      <c r="Z14" s="13">
        <v>56</v>
      </c>
      <c r="AB14" s="13">
        <v>219</v>
      </c>
      <c r="AC14" s="13">
        <v>1580</v>
      </c>
      <c r="AD14" s="13">
        <v>108</v>
      </c>
      <c r="AE14" s="13">
        <v>69</v>
      </c>
      <c r="AF14" s="13">
        <v>0</v>
      </c>
      <c r="AG14" s="13">
        <v>445</v>
      </c>
      <c r="AH14" s="13">
        <v>1166</v>
      </c>
      <c r="AI14" s="13">
        <v>56</v>
      </c>
      <c r="AJ14" s="13">
        <v>7</v>
      </c>
      <c r="AK14" s="13">
        <v>0</v>
      </c>
      <c r="AL14" s="13">
        <v>228</v>
      </c>
      <c r="AM14" s="13">
        <v>638</v>
      </c>
      <c r="AN14" s="13">
        <v>73</v>
      </c>
      <c r="AO14" s="13">
        <v>0</v>
      </c>
      <c r="AP14" s="13">
        <v>0</v>
      </c>
      <c r="AQ14" s="13">
        <v>408</v>
      </c>
      <c r="AR14" s="13">
        <v>5975</v>
      </c>
      <c r="AS14" s="13">
        <v>721</v>
      </c>
      <c r="AT14" s="13">
        <v>15</v>
      </c>
      <c r="AV14" s="13">
        <v>4212</v>
      </c>
      <c r="AW14" s="13">
        <v>862</v>
      </c>
      <c r="AX14" s="13">
        <v>73</v>
      </c>
      <c r="AY14" s="13">
        <v>77</v>
      </c>
      <c r="BB14" s="13">
        <v>667</v>
      </c>
      <c r="BC14" s="13">
        <v>1236</v>
      </c>
      <c r="BD14" s="13">
        <v>1</v>
      </c>
      <c r="BE14" s="13">
        <v>165</v>
      </c>
      <c r="BF14" s="13">
        <v>0</v>
      </c>
      <c r="BG14" s="13">
        <v>99</v>
      </c>
      <c r="BH14" s="13">
        <v>1319</v>
      </c>
      <c r="BI14" s="13">
        <v>4</v>
      </c>
      <c r="BJ14" s="13">
        <v>4</v>
      </c>
      <c r="BL14" s="13">
        <v>414</v>
      </c>
      <c r="BM14" s="13">
        <v>82</v>
      </c>
      <c r="BN14" s="13">
        <v>3</v>
      </c>
      <c r="BO14" s="13">
        <v>361</v>
      </c>
      <c r="BQ14" s="13">
        <v>55</v>
      </c>
      <c r="BR14" s="13">
        <v>40</v>
      </c>
      <c r="BS14" s="13">
        <v>2</v>
      </c>
      <c r="BT14" s="13">
        <v>6</v>
      </c>
      <c r="BV14" s="13">
        <v>7</v>
      </c>
      <c r="BW14" s="13">
        <v>3441</v>
      </c>
      <c r="BX14" s="13">
        <v>22</v>
      </c>
      <c r="BY14" s="13">
        <v>405</v>
      </c>
      <c r="BZ14" s="13">
        <v>264</v>
      </c>
      <c r="CB14" s="13">
        <v>1479</v>
      </c>
      <c r="CC14" s="13">
        <v>2754</v>
      </c>
      <c r="CD14" s="13">
        <v>13</v>
      </c>
      <c r="CE14" s="13">
        <v>123</v>
      </c>
      <c r="CG14" s="13">
        <v>1378</v>
      </c>
      <c r="CH14" s="13">
        <v>1414</v>
      </c>
      <c r="CI14" s="13">
        <v>61</v>
      </c>
      <c r="CJ14" s="13">
        <v>78</v>
      </c>
      <c r="CL14" s="13">
        <v>641</v>
      </c>
      <c r="CM14" s="13">
        <v>535</v>
      </c>
      <c r="CN14" s="13">
        <v>5</v>
      </c>
      <c r="CO14" s="13">
        <v>11</v>
      </c>
      <c r="CR14" s="13">
        <v>225</v>
      </c>
      <c r="CS14" s="13">
        <v>62</v>
      </c>
      <c r="CT14" s="13">
        <v>18</v>
      </c>
      <c r="CU14" s="13">
        <v>5</v>
      </c>
      <c r="CW14" s="13">
        <v>31</v>
      </c>
      <c r="CX14" s="13">
        <v>16670</v>
      </c>
      <c r="CY14" s="13">
        <v>11078</v>
      </c>
      <c r="CZ14" s="13">
        <v>16670</v>
      </c>
      <c r="DA14" s="13">
        <v>11078</v>
      </c>
      <c r="DB14" s="13">
        <v>32086</v>
      </c>
      <c r="DC14" s="13">
        <v>3513</v>
      </c>
      <c r="DD14" s="13">
        <v>405</v>
      </c>
      <c r="DE14" s="13">
        <v>4420</v>
      </c>
      <c r="DF14" s="13">
        <v>1956</v>
      </c>
      <c r="DG14" s="13">
        <v>772</v>
      </c>
      <c r="DJ14" s="13">
        <v>48418</v>
      </c>
      <c r="DK14" s="13">
        <v>95</v>
      </c>
      <c r="DL14" s="13">
        <v>346</v>
      </c>
      <c r="DM14" s="13">
        <v>1070</v>
      </c>
      <c r="DN14" s="13">
        <v>1</v>
      </c>
      <c r="DO14" s="13">
        <v>0</v>
      </c>
      <c r="DP14" s="13">
        <v>1512</v>
      </c>
      <c r="DQ14" s="13"/>
      <c r="DR14" s="13">
        <v>35</v>
      </c>
      <c r="DS14" s="13">
        <v>64</v>
      </c>
      <c r="DT14" s="13">
        <v>17</v>
      </c>
      <c r="DU14" s="13">
        <v>52</v>
      </c>
      <c r="DV14" s="13">
        <v>0</v>
      </c>
      <c r="DW14" s="13">
        <v>167</v>
      </c>
      <c r="DX14" s="13"/>
      <c r="DY14" s="13">
        <v>128</v>
      </c>
      <c r="DZ14" s="13">
        <v>593</v>
      </c>
      <c r="EA14" s="13">
        <v>22</v>
      </c>
      <c r="EB14" s="13">
        <v>0</v>
      </c>
      <c r="EC14" s="13">
        <v>743</v>
      </c>
      <c r="ED14" s="13"/>
      <c r="EE14" s="13">
        <v>295</v>
      </c>
      <c r="EF14" s="13">
        <v>205</v>
      </c>
      <c r="EG14" s="13">
        <v>3</v>
      </c>
      <c r="EH14" s="13">
        <v>0</v>
      </c>
      <c r="EI14" s="13">
        <v>503</v>
      </c>
      <c r="EJ14" s="13"/>
      <c r="EK14" s="13">
        <v>28</v>
      </c>
      <c r="EL14" s="13">
        <v>37</v>
      </c>
      <c r="EM14" s="13">
        <v>4</v>
      </c>
      <c r="EN14" s="13">
        <v>0</v>
      </c>
      <c r="EO14" s="13">
        <v>68</v>
      </c>
      <c r="EP14" s="13"/>
      <c r="EQ14" s="13">
        <v>87</v>
      </c>
      <c r="ER14" s="13">
        <v>102</v>
      </c>
      <c r="ES14" s="13">
        <v>4</v>
      </c>
      <c r="ET14" s="13">
        <v>0</v>
      </c>
      <c r="EU14" s="13">
        <v>194</v>
      </c>
      <c r="EV14" s="13"/>
      <c r="EW14" s="13">
        <v>64</v>
      </c>
      <c r="EX14" s="13">
        <v>71</v>
      </c>
      <c r="EY14" s="13">
        <v>0</v>
      </c>
      <c r="EZ14" s="13">
        <v>0</v>
      </c>
      <c r="FA14" s="13">
        <v>136</v>
      </c>
      <c r="FB14" s="13"/>
      <c r="FC14" s="13">
        <v>35</v>
      </c>
      <c r="FD14" s="13">
        <v>37</v>
      </c>
      <c r="FE14" s="13">
        <v>0</v>
      </c>
      <c r="FF14" s="13">
        <v>0</v>
      </c>
      <c r="FG14" s="13">
        <v>72</v>
      </c>
      <c r="FH14" s="13"/>
      <c r="FI14" s="13">
        <v>243</v>
      </c>
      <c r="FJ14" s="13">
        <v>166</v>
      </c>
      <c r="FK14" s="13">
        <v>1</v>
      </c>
      <c r="FL14" s="13">
        <v>1</v>
      </c>
      <c r="FM14" s="13">
        <v>410</v>
      </c>
      <c r="FN14" s="13"/>
      <c r="FO14" s="13">
        <v>55</v>
      </c>
      <c r="FP14" s="13">
        <v>83</v>
      </c>
      <c r="FQ14" s="13">
        <v>5</v>
      </c>
      <c r="FR14" s="13">
        <v>1</v>
      </c>
      <c r="FT14" s="13">
        <v>144</v>
      </c>
      <c r="FU14" s="13"/>
      <c r="FV14" s="13">
        <v>67</v>
      </c>
      <c r="FW14" s="13">
        <v>19</v>
      </c>
      <c r="FX14" s="13">
        <v>8</v>
      </c>
      <c r="FY14" s="13">
        <v>0</v>
      </c>
      <c r="FZ14" s="13">
        <v>94</v>
      </c>
      <c r="GA14" s="13"/>
      <c r="GB14" s="13">
        <v>73</v>
      </c>
      <c r="GC14" s="13">
        <v>5</v>
      </c>
      <c r="GD14" s="13">
        <v>0</v>
      </c>
      <c r="GE14" s="13">
        <v>0</v>
      </c>
      <c r="GF14" s="13">
        <v>78</v>
      </c>
      <c r="GG14" s="13"/>
      <c r="GH14" s="13">
        <v>4</v>
      </c>
      <c r="GI14" s="13">
        <v>9</v>
      </c>
      <c r="GJ14" s="13">
        <v>24</v>
      </c>
      <c r="GK14" s="13">
        <v>1</v>
      </c>
      <c r="GL14" s="13">
        <v>39</v>
      </c>
      <c r="GM14" s="13"/>
      <c r="GN14" s="13">
        <v>2</v>
      </c>
      <c r="GO14" s="13">
        <v>4</v>
      </c>
      <c r="GP14" s="13">
        <v>0</v>
      </c>
      <c r="GQ14" s="13">
        <v>0</v>
      </c>
      <c r="GR14" s="13">
        <v>6</v>
      </c>
      <c r="GS14" s="13"/>
      <c r="GT14" s="13">
        <v>133</v>
      </c>
      <c r="GU14" s="13">
        <v>40</v>
      </c>
      <c r="GV14" s="13">
        <v>72</v>
      </c>
      <c r="GW14" s="13">
        <v>21</v>
      </c>
      <c r="GX14" s="13">
        <v>5</v>
      </c>
      <c r="GY14" s="13">
        <v>271</v>
      </c>
      <c r="GZ14" s="13"/>
      <c r="HA14" s="13">
        <v>117</v>
      </c>
      <c r="HB14" s="13">
        <v>20</v>
      </c>
      <c r="HC14" s="13">
        <v>10</v>
      </c>
      <c r="HD14" s="13">
        <v>1</v>
      </c>
      <c r="HE14" s="13">
        <v>148</v>
      </c>
      <c r="HF14" s="13"/>
      <c r="HG14" s="13">
        <v>65</v>
      </c>
      <c r="HH14" s="13">
        <v>41</v>
      </c>
      <c r="HI14" s="13">
        <v>6</v>
      </c>
      <c r="HJ14" s="13">
        <v>1</v>
      </c>
      <c r="HK14" s="13">
        <v>113</v>
      </c>
      <c r="HL14" s="13"/>
      <c r="HM14" s="13">
        <v>21</v>
      </c>
      <c r="HN14" s="13">
        <v>8</v>
      </c>
      <c r="HO14" s="13">
        <v>1</v>
      </c>
      <c r="HP14" s="13">
        <v>0</v>
      </c>
      <c r="HR14" s="13">
        <v>30</v>
      </c>
      <c r="HS14" s="13"/>
      <c r="HT14" s="13">
        <v>3</v>
      </c>
      <c r="HU14" s="13">
        <v>14</v>
      </c>
      <c r="HV14" s="13">
        <v>0</v>
      </c>
      <c r="HW14" s="13">
        <v>0</v>
      </c>
      <c r="HX14" s="13">
        <v>17</v>
      </c>
      <c r="HY14" s="13"/>
      <c r="HZ14" s="13">
        <v>827</v>
      </c>
      <c r="IA14" s="13">
        <v>113</v>
      </c>
      <c r="IB14" s="13">
        <v>827</v>
      </c>
      <c r="IC14" s="13">
        <v>113</v>
      </c>
      <c r="ID14" s="13">
        <v>1552</v>
      </c>
      <c r="IE14" s="13">
        <v>1863</v>
      </c>
      <c r="IF14" s="13">
        <v>72</v>
      </c>
      <c r="IG14" s="13">
        <v>1070</v>
      </c>
      <c r="IH14" s="13">
        <v>127</v>
      </c>
      <c r="II14" s="13">
        <v>52</v>
      </c>
      <c r="IJ14" s="13">
        <v>10</v>
      </c>
      <c r="IK14" s="13">
        <v>0</v>
      </c>
      <c r="IL14" s="13">
        <v>5685</v>
      </c>
    </row>
    <row r="15" spans="1:246" x14ac:dyDescent="0.15">
      <c r="A15" s="14">
        <v>23529</v>
      </c>
      <c r="B15" s="13">
        <v>2185</v>
      </c>
      <c r="C15" s="13">
        <v>2907</v>
      </c>
      <c r="D15" s="13">
        <v>4255</v>
      </c>
      <c r="E15" s="13">
        <v>11</v>
      </c>
      <c r="F15" s="13">
        <v>0</v>
      </c>
      <c r="G15" s="13">
        <v>8418</v>
      </c>
      <c r="H15" s="13">
        <v>520</v>
      </c>
      <c r="I15" s="13">
        <v>558</v>
      </c>
      <c r="J15" s="13">
        <v>310</v>
      </c>
      <c r="K15" s="13">
        <v>914</v>
      </c>
      <c r="L15" s="13">
        <v>0</v>
      </c>
      <c r="M15" s="13">
        <v>2374</v>
      </c>
      <c r="N15" s="13">
        <v>2509</v>
      </c>
      <c r="O15" s="13">
        <v>2162</v>
      </c>
      <c r="P15" s="13">
        <v>388</v>
      </c>
      <c r="Q15" s="13">
        <v>0</v>
      </c>
      <c r="R15" s="13">
        <v>3967</v>
      </c>
      <c r="S15" s="13">
        <v>8290</v>
      </c>
      <c r="T15" s="13">
        <v>355</v>
      </c>
      <c r="U15" s="13">
        <v>40</v>
      </c>
      <c r="V15" s="13">
        <v>0</v>
      </c>
      <c r="W15" s="13">
        <v>6315</v>
      </c>
      <c r="X15" s="13">
        <v>267</v>
      </c>
      <c r="Y15" s="13">
        <v>113</v>
      </c>
      <c r="Z15" s="13">
        <v>61</v>
      </c>
      <c r="AA15" s="13">
        <v>0</v>
      </c>
      <c r="AB15" s="13">
        <v>223</v>
      </c>
      <c r="AC15" s="13">
        <v>1718</v>
      </c>
      <c r="AD15" s="13">
        <v>130</v>
      </c>
      <c r="AE15" s="13">
        <v>75</v>
      </c>
      <c r="AF15" s="13">
        <v>0</v>
      </c>
      <c r="AG15" s="13">
        <v>512</v>
      </c>
      <c r="AH15" s="13">
        <v>1169</v>
      </c>
      <c r="AI15" s="13">
        <v>65</v>
      </c>
      <c r="AJ15" s="13">
        <v>7</v>
      </c>
      <c r="AK15" s="13">
        <v>0</v>
      </c>
      <c r="AL15" s="13">
        <v>249</v>
      </c>
      <c r="AM15" s="13">
        <v>576</v>
      </c>
      <c r="AN15" s="13">
        <v>74</v>
      </c>
      <c r="AO15" s="13">
        <v>0</v>
      </c>
      <c r="AP15" s="13">
        <v>0</v>
      </c>
      <c r="AQ15" s="13">
        <v>391</v>
      </c>
      <c r="AR15" s="13">
        <v>7099</v>
      </c>
      <c r="AS15" s="13">
        <v>768</v>
      </c>
      <c r="AT15" s="13">
        <v>16</v>
      </c>
      <c r="AU15" s="13">
        <v>0</v>
      </c>
      <c r="AV15" s="13">
        <v>4794</v>
      </c>
      <c r="AW15" s="13">
        <v>1292</v>
      </c>
      <c r="AX15" s="13">
        <v>60</v>
      </c>
      <c r="AY15" s="13">
        <v>83</v>
      </c>
      <c r="AZ15" s="13">
        <v>0</v>
      </c>
      <c r="BB15" s="13">
        <v>726</v>
      </c>
      <c r="BC15" s="13">
        <v>1582</v>
      </c>
      <c r="BD15" s="13">
        <v>1</v>
      </c>
      <c r="BE15" s="13">
        <v>180</v>
      </c>
      <c r="BF15" s="13">
        <v>0</v>
      </c>
      <c r="BG15" s="13">
        <v>127</v>
      </c>
      <c r="BH15" s="13">
        <v>1601</v>
      </c>
      <c r="BI15" s="13">
        <v>11</v>
      </c>
      <c r="BJ15" s="13">
        <v>5</v>
      </c>
      <c r="BK15" s="13">
        <v>0</v>
      </c>
      <c r="BL15" s="13">
        <v>548</v>
      </c>
      <c r="BM15" s="13">
        <v>120</v>
      </c>
      <c r="BN15" s="13">
        <v>3</v>
      </c>
      <c r="BO15" s="13">
        <v>388</v>
      </c>
      <c r="BP15" s="13">
        <v>1</v>
      </c>
      <c r="BQ15" s="13">
        <v>63</v>
      </c>
      <c r="BR15" s="13">
        <v>24</v>
      </c>
      <c r="BS15" s="13">
        <v>3</v>
      </c>
      <c r="BT15" s="13">
        <v>7</v>
      </c>
      <c r="BU15" s="13">
        <v>0</v>
      </c>
      <c r="BV15" s="13">
        <v>7</v>
      </c>
      <c r="BW15" s="13">
        <v>3829</v>
      </c>
      <c r="BX15" s="13">
        <v>37</v>
      </c>
      <c r="BY15" s="13">
        <v>662</v>
      </c>
      <c r="BZ15" s="13">
        <v>280</v>
      </c>
      <c r="CA15" s="13">
        <v>3</v>
      </c>
      <c r="CB15" s="13">
        <v>1966</v>
      </c>
      <c r="CC15" s="13">
        <v>2910</v>
      </c>
      <c r="CD15" s="13">
        <v>12</v>
      </c>
      <c r="CE15" s="13">
        <v>130</v>
      </c>
      <c r="CF15" s="13">
        <v>0</v>
      </c>
      <c r="CG15" s="13">
        <v>1444</v>
      </c>
      <c r="CH15" s="13">
        <v>1522</v>
      </c>
      <c r="CI15" s="13">
        <v>69</v>
      </c>
      <c r="CJ15" s="13">
        <v>81</v>
      </c>
      <c r="CK15" s="13">
        <v>1</v>
      </c>
      <c r="CL15" s="13">
        <v>701</v>
      </c>
      <c r="CM15" s="13">
        <v>451</v>
      </c>
      <c r="CN15" s="13">
        <v>5</v>
      </c>
      <c r="CO15" s="13">
        <v>12</v>
      </c>
      <c r="CP15" s="13">
        <v>0</v>
      </c>
      <c r="CR15" s="13">
        <v>201</v>
      </c>
      <c r="CS15" s="13">
        <v>61</v>
      </c>
      <c r="CT15" s="13">
        <v>18</v>
      </c>
      <c r="CU15" s="13">
        <v>5</v>
      </c>
      <c r="CV15" s="13">
        <v>0</v>
      </c>
      <c r="CW15" s="13">
        <v>32</v>
      </c>
      <c r="CX15" s="13">
        <v>18714</v>
      </c>
      <c r="CY15" s="13">
        <v>12555</v>
      </c>
      <c r="CZ15" s="13">
        <v>18714</v>
      </c>
      <c r="DA15" s="13">
        <v>12555</v>
      </c>
      <c r="DB15" s="13">
        <v>36002</v>
      </c>
      <c r="DC15" s="13">
        <v>3891</v>
      </c>
      <c r="DD15" s="13">
        <v>662</v>
      </c>
      <c r="DE15" s="13">
        <v>4255</v>
      </c>
      <c r="DF15" s="13">
        <v>2103</v>
      </c>
      <c r="DG15" s="13">
        <v>914</v>
      </c>
      <c r="DH15" s="13">
        <v>6</v>
      </c>
      <c r="DJ15" s="13">
        <v>52953</v>
      </c>
      <c r="DK15" s="13">
        <v>121</v>
      </c>
      <c r="DL15" s="13">
        <v>467</v>
      </c>
      <c r="DM15" s="13">
        <v>1134</v>
      </c>
      <c r="DN15" s="13">
        <v>1</v>
      </c>
      <c r="DO15" s="13">
        <v>0</v>
      </c>
      <c r="DP15" s="13">
        <v>1722</v>
      </c>
      <c r="DQ15" s="13"/>
      <c r="DR15" s="13">
        <v>29</v>
      </c>
      <c r="DS15" s="13">
        <v>66</v>
      </c>
      <c r="DT15" s="13">
        <v>18</v>
      </c>
      <c r="DU15" s="13">
        <v>64</v>
      </c>
      <c r="DV15" s="13">
        <v>0</v>
      </c>
      <c r="DW15" s="13">
        <v>177</v>
      </c>
      <c r="DX15" s="13"/>
      <c r="DY15" s="13">
        <v>142</v>
      </c>
      <c r="DZ15" s="13">
        <v>585</v>
      </c>
      <c r="EA15" s="13">
        <v>24</v>
      </c>
      <c r="EB15" s="13">
        <v>0</v>
      </c>
      <c r="EC15" s="13">
        <v>751</v>
      </c>
      <c r="ED15" s="13"/>
      <c r="EE15" s="13">
        <v>347</v>
      </c>
      <c r="EF15" s="13">
        <v>188</v>
      </c>
      <c r="EG15" s="13">
        <v>3</v>
      </c>
      <c r="EH15" s="13">
        <v>0</v>
      </c>
      <c r="EI15" s="13">
        <v>538</v>
      </c>
      <c r="EJ15" s="13"/>
      <c r="EK15" s="13">
        <v>14</v>
      </c>
      <c r="EL15" s="13">
        <v>52</v>
      </c>
      <c r="EM15" s="13">
        <v>4</v>
      </c>
      <c r="EN15" s="13">
        <v>0</v>
      </c>
      <c r="EO15" s="13">
        <v>69</v>
      </c>
      <c r="EP15" s="13"/>
      <c r="EQ15" s="13">
        <v>97</v>
      </c>
      <c r="ER15" s="13">
        <v>121</v>
      </c>
      <c r="ES15" s="13">
        <v>5</v>
      </c>
      <c r="ET15" s="13">
        <v>0</v>
      </c>
      <c r="EU15" s="13">
        <v>222</v>
      </c>
      <c r="EV15" s="13"/>
      <c r="EW15" s="13">
        <v>66</v>
      </c>
      <c r="EX15" s="13">
        <v>82</v>
      </c>
      <c r="EY15" s="13">
        <v>0</v>
      </c>
      <c r="EZ15" s="13">
        <v>0</v>
      </c>
      <c r="FA15" s="13">
        <v>148</v>
      </c>
      <c r="FB15" s="13"/>
      <c r="FC15" s="13">
        <v>32</v>
      </c>
      <c r="FD15" s="13">
        <v>37</v>
      </c>
      <c r="FE15" s="13">
        <v>0</v>
      </c>
      <c r="FF15" s="13">
        <v>0</v>
      </c>
      <c r="FG15" s="13">
        <v>69</v>
      </c>
      <c r="FH15" s="13"/>
      <c r="FI15" s="13">
        <v>297</v>
      </c>
      <c r="FJ15" s="13">
        <v>176</v>
      </c>
      <c r="FK15" s="13">
        <v>1</v>
      </c>
      <c r="FL15" s="13">
        <v>1</v>
      </c>
      <c r="FM15" s="13">
        <v>475</v>
      </c>
      <c r="FN15" s="13"/>
      <c r="FO15" s="13">
        <v>81</v>
      </c>
      <c r="FP15" s="13">
        <v>67</v>
      </c>
      <c r="FQ15" s="13">
        <v>6</v>
      </c>
      <c r="FR15" s="13">
        <v>1</v>
      </c>
      <c r="FT15" s="13">
        <v>154</v>
      </c>
      <c r="FU15" s="13"/>
      <c r="FV15" s="13">
        <v>87</v>
      </c>
      <c r="FW15" s="13">
        <v>25</v>
      </c>
      <c r="FX15" s="13">
        <v>9</v>
      </c>
      <c r="FY15" s="13">
        <v>0</v>
      </c>
      <c r="FZ15" s="13">
        <v>122</v>
      </c>
      <c r="GA15" s="13"/>
      <c r="GB15" s="13">
        <v>90</v>
      </c>
      <c r="GC15" s="13">
        <v>15</v>
      </c>
      <c r="GD15" s="13">
        <v>0</v>
      </c>
      <c r="GE15" s="13">
        <v>0</v>
      </c>
      <c r="GF15" s="13">
        <v>105</v>
      </c>
      <c r="GG15" s="13"/>
      <c r="GH15" s="13">
        <v>6</v>
      </c>
      <c r="GI15" s="13">
        <v>10</v>
      </c>
      <c r="GJ15" s="13">
        <v>27</v>
      </c>
      <c r="GK15" s="13">
        <v>2</v>
      </c>
      <c r="GL15" s="13">
        <v>45</v>
      </c>
      <c r="GM15" s="13"/>
      <c r="GN15" s="13">
        <v>1</v>
      </c>
      <c r="GO15" s="13">
        <v>4</v>
      </c>
      <c r="GP15" s="13">
        <v>0</v>
      </c>
      <c r="GQ15" s="13">
        <v>0</v>
      </c>
      <c r="GR15" s="13">
        <v>6</v>
      </c>
      <c r="GS15" s="13"/>
      <c r="GT15" s="13">
        <v>153</v>
      </c>
      <c r="GU15" s="13">
        <v>67</v>
      </c>
      <c r="GV15" s="13">
        <v>118</v>
      </c>
      <c r="GW15" s="13">
        <v>22</v>
      </c>
      <c r="GX15" s="13">
        <v>6</v>
      </c>
      <c r="GY15" s="13">
        <v>366</v>
      </c>
      <c r="GZ15" s="13"/>
      <c r="HA15" s="13">
        <v>128</v>
      </c>
      <c r="HB15" s="13">
        <v>20</v>
      </c>
      <c r="HC15" s="13">
        <v>10</v>
      </c>
      <c r="HD15" s="13">
        <v>1</v>
      </c>
      <c r="HE15" s="13">
        <v>158</v>
      </c>
      <c r="HF15" s="13"/>
      <c r="HG15" s="13">
        <v>71</v>
      </c>
      <c r="HH15" s="13">
        <v>46</v>
      </c>
      <c r="HI15" s="13">
        <v>6</v>
      </c>
      <c r="HJ15" s="13">
        <v>1</v>
      </c>
      <c r="HK15" s="13">
        <v>125</v>
      </c>
      <c r="HL15" s="13"/>
      <c r="HM15" s="13">
        <v>19</v>
      </c>
      <c r="HN15" s="13">
        <v>8</v>
      </c>
      <c r="HO15" s="13">
        <v>1</v>
      </c>
      <c r="HP15" s="13">
        <v>0</v>
      </c>
      <c r="HR15" s="13">
        <v>28</v>
      </c>
      <c r="HS15" s="13"/>
      <c r="HT15" s="13">
        <v>3</v>
      </c>
      <c r="HU15" s="13">
        <v>14</v>
      </c>
      <c r="HV15" s="13">
        <v>0</v>
      </c>
      <c r="HW15" s="13">
        <v>0</v>
      </c>
      <c r="HX15" s="13">
        <v>17</v>
      </c>
      <c r="HY15" s="13"/>
      <c r="HZ15" s="13">
        <v>951</v>
      </c>
      <c r="IA15" s="13">
        <v>137</v>
      </c>
      <c r="IB15" s="13">
        <v>951</v>
      </c>
      <c r="IC15" s="13">
        <v>137</v>
      </c>
      <c r="ID15" s="13">
        <v>1784</v>
      </c>
      <c r="IE15" s="13">
        <v>2049</v>
      </c>
      <c r="IF15" s="13">
        <v>118</v>
      </c>
      <c r="IG15" s="13">
        <v>1134</v>
      </c>
      <c r="IH15" s="13">
        <v>139</v>
      </c>
      <c r="II15" s="13">
        <v>64</v>
      </c>
      <c r="IJ15" s="13">
        <v>12</v>
      </c>
      <c r="IK15" s="13">
        <v>0</v>
      </c>
      <c r="IL15" s="13">
        <v>6386</v>
      </c>
    </row>
    <row r="16" spans="1:246" x14ac:dyDescent="0.15">
      <c r="A16" s="14">
        <v>23894</v>
      </c>
      <c r="B16" s="13">
        <v>2173</v>
      </c>
      <c r="C16" s="13">
        <v>2763</v>
      </c>
      <c r="D16" s="13">
        <v>3534</v>
      </c>
      <c r="E16" s="13">
        <v>11</v>
      </c>
      <c r="F16" s="13">
        <v>0</v>
      </c>
      <c r="G16" s="13">
        <v>7363</v>
      </c>
      <c r="H16" s="13">
        <v>876</v>
      </c>
      <c r="I16" s="13">
        <v>787</v>
      </c>
      <c r="J16" s="13">
        <v>328</v>
      </c>
      <c r="K16" s="13">
        <v>1141</v>
      </c>
      <c r="L16" s="13">
        <v>0</v>
      </c>
      <c r="M16" s="13">
        <v>3232</v>
      </c>
      <c r="N16" s="13">
        <v>2801</v>
      </c>
      <c r="O16" s="13">
        <v>2880</v>
      </c>
      <c r="P16" s="13">
        <v>410</v>
      </c>
      <c r="Q16" s="13">
        <v>0</v>
      </c>
      <c r="R16" s="13">
        <v>5091</v>
      </c>
      <c r="S16" s="13">
        <v>9689</v>
      </c>
      <c r="T16" s="13">
        <v>297</v>
      </c>
      <c r="U16" s="13">
        <v>43</v>
      </c>
      <c r="V16" s="13">
        <v>0</v>
      </c>
      <c r="W16" s="13">
        <v>6644</v>
      </c>
      <c r="X16" s="13">
        <v>304</v>
      </c>
      <c r="Y16" s="13">
        <v>125</v>
      </c>
      <c r="Z16" s="13">
        <v>65</v>
      </c>
      <c r="AA16" s="13">
        <v>0</v>
      </c>
      <c r="AB16" s="13">
        <v>248</v>
      </c>
      <c r="AC16" s="13">
        <v>1565</v>
      </c>
      <c r="AD16" s="13">
        <v>137</v>
      </c>
      <c r="AE16" s="13">
        <v>79</v>
      </c>
      <c r="AF16" s="13">
        <v>0</v>
      </c>
      <c r="AG16" s="13">
        <v>508</v>
      </c>
      <c r="AH16" s="13">
        <v>1069</v>
      </c>
      <c r="AI16" s="13">
        <v>70</v>
      </c>
      <c r="AJ16" s="13">
        <v>8</v>
      </c>
      <c r="AK16" s="13">
        <v>0</v>
      </c>
      <c r="AL16" s="13">
        <v>249</v>
      </c>
      <c r="AM16" s="13">
        <v>533</v>
      </c>
      <c r="AN16" s="13">
        <v>75</v>
      </c>
      <c r="AO16" s="13">
        <v>0</v>
      </c>
      <c r="AP16" s="13">
        <v>0</v>
      </c>
      <c r="AQ16" s="13">
        <v>379</v>
      </c>
      <c r="AR16" s="13">
        <v>7502</v>
      </c>
      <c r="AS16" s="13">
        <v>1193</v>
      </c>
      <c r="AT16" s="13">
        <v>17</v>
      </c>
      <c r="AU16" s="13">
        <v>0</v>
      </c>
      <c r="AV16" s="13">
        <v>5949</v>
      </c>
      <c r="AW16" s="13">
        <v>1623</v>
      </c>
      <c r="AX16" s="13">
        <v>67</v>
      </c>
      <c r="AY16" s="13">
        <v>89</v>
      </c>
      <c r="AZ16" s="13">
        <v>0</v>
      </c>
      <c r="BB16" s="13">
        <v>862</v>
      </c>
      <c r="BC16" s="13">
        <v>1559</v>
      </c>
      <c r="BD16" s="13">
        <v>2</v>
      </c>
      <c r="BE16" s="13">
        <v>190</v>
      </c>
      <c r="BF16" s="13">
        <v>0</v>
      </c>
      <c r="BG16" s="13">
        <v>145</v>
      </c>
      <c r="BH16" s="13">
        <v>1774</v>
      </c>
      <c r="BI16" s="13">
        <v>13</v>
      </c>
      <c r="BJ16" s="13">
        <v>5</v>
      </c>
      <c r="BK16" s="13">
        <v>0</v>
      </c>
      <c r="BL16" s="13">
        <v>612</v>
      </c>
      <c r="BM16" s="13">
        <v>110</v>
      </c>
      <c r="BN16" s="13">
        <v>4</v>
      </c>
      <c r="BO16" s="13">
        <v>411</v>
      </c>
      <c r="BP16" s="13">
        <v>1</v>
      </c>
      <c r="BQ16" s="13">
        <v>70</v>
      </c>
      <c r="BR16" s="13">
        <v>14</v>
      </c>
      <c r="BS16" s="13">
        <v>3</v>
      </c>
      <c r="BT16" s="13">
        <v>7</v>
      </c>
      <c r="BU16" s="13">
        <v>0</v>
      </c>
      <c r="BV16" s="13">
        <v>7</v>
      </c>
      <c r="BW16" s="13">
        <v>4546</v>
      </c>
      <c r="BX16" s="13">
        <v>42</v>
      </c>
      <c r="BY16" s="13">
        <v>672</v>
      </c>
      <c r="BZ16" s="13">
        <v>297</v>
      </c>
      <c r="CA16" s="13">
        <v>3</v>
      </c>
      <c r="CB16" s="13">
        <v>2182</v>
      </c>
      <c r="CC16" s="13">
        <v>3174</v>
      </c>
      <c r="CD16" s="13">
        <v>15</v>
      </c>
      <c r="CE16" s="13">
        <v>137</v>
      </c>
      <c r="CF16" s="13">
        <v>0</v>
      </c>
      <c r="CG16" s="13">
        <v>1599</v>
      </c>
      <c r="CH16" s="13">
        <v>1688</v>
      </c>
      <c r="CI16" s="13">
        <v>69</v>
      </c>
      <c r="CJ16" s="13">
        <v>87</v>
      </c>
      <c r="CK16" s="13">
        <v>0</v>
      </c>
      <c r="CL16" s="13">
        <v>746</v>
      </c>
      <c r="CM16" s="13">
        <v>476</v>
      </c>
      <c r="CN16" s="13">
        <v>5</v>
      </c>
      <c r="CO16" s="13">
        <v>13</v>
      </c>
      <c r="CP16" s="13">
        <v>0</v>
      </c>
      <c r="CR16" s="13">
        <v>210</v>
      </c>
      <c r="CS16" s="13">
        <v>30</v>
      </c>
      <c r="CT16" s="13">
        <v>18</v>
      </c>
      <c r="CU16" s="13">
        <v>5</v>
      </c>
      <c r="CV16" s="13">
        <v>0</v>
      </c>
      <c r="CW16" s="13">
        <v>29</v>
      </c>
      <c r="CX16" s="13">
        <v>21398</v>
      </c>
      <c r="CY16" s="13">
        <v>13249</v>
      </c>
      <c r="CZ16" s="13">
        <v>21398</v>
      </c>
      <c r="DA16" s="13">
        <v>13249</v>
      </c>
      <c r="DB16" s="13">
        <v>39475</v>
      </c>
      <c r="DC16" s="13">
        <v>4515</v>
      </c>
      <c r="DD16" s="13">
        <v>672</v>
      </c>
      <c r="DE16" s="13">
        <v>3534</v>
      </c>
      <c r="DF16" s="13">
        <v>2229</v>
      </c>
      <c r="DG16" s="13">
        <v>1141</v>
      </c>
      <c r="DH16" s="13">
        <v>6</v>
      </c>
      <c r="DJ16" s="13">
        <v>56916</v>
      </c>
      <c r="DK16" s="13">
        <v>128</v>
      </c>
      <c r="DL16" s="13">
        <v>454</v>
      </c>
      <c r="DM16" s="13">
        <v>1111</v>
      </c>
      <c r="DN16" s="13">
        <v>1</v>
      </c>
      <c r="DO16" s="13">
        <v>0</v>
      </c>
      <c r="DP16" s="13">
        <v>1693</v>
      </c>
      <c r="DQ16" s="13"/>
      <c r="DR16" s="13">
        <v>52</v>
      </c>
      <c r="DS16" s="13">
        <v>95</v>
      </c>
      <c r="DT16" s="13">
        <v>20</v>
      </c>
      <c r="DU16" s="13">
        <v>81</v>
      </c>
      <c r="DV16" s="13">
        <v>0</v>
      </c>
      <c r="DW16" s="13">
        <v>249</v>
      </c>
      <c r="DX16" s="13"/>
      <c r="DY16" s="13">
        <v>168</v>
      </c>
      <c r="DZ16" s="13">
        <v>791</v>
      </c>
      <c r="EA16" s="13">
        <v>26</v>
      </c>
      <c r="EB16" s="13">
        <v>1</v>
      </c>
      <c r="EC16" s="13">
        <v>986</v>
      </c>
      <c r="ED16" s="13"/>
      <c r="EE16" s="13">
        <v>429</v>
      </c>
      <c r="EF16" s="13">
        <v>160</v>
      </c>
      <c r="EG16" s="13">
        <v>3</v>
      </c>
      <c r="EH16" s="13">
        <v>0</v>
      </c>
      <c r="EI16" s="13">
        <v>592</v>
      </c>
      <c r="EJ16" s="13"/>
      <c r="EK16" s="13">
        <v>16</v>
      </c>
      <c r="EL16" s="13">
        <v>58</v>
      </c>
      <c r="EM16" s="13">
        <v>4</v>
      </c>
      <c r="EN16" s="13">
        <v>0</v>
      </c>
      <c r="EO16" s="13">
        <v>79</v>
      </c>
      <c r="EP16" s="13"/>
      <c r="EQ16" s="13">
        <v>94</v>
      </c>
      <c r="ER16" s="13">
        <v>127</v>
      </c>
      <c r="ES16" s="13">
        <v>5</v>
      </c>
      <c r="ET16" s="13">
        <v>0</v>
      </c>
      <c r="EU16" s="13">
        <v>226</v>
      </c>
      <c r="EV16" s="13"/>
      <c r="EW16" s="13">
        <v>64</v>
      </c>
      <c r="EX16" s="13">
        <v>87</v>
      </c>
      <c r="EY16" s="13">
        <v>1</v>
      </c>
      <c r="EZ16" s="13">
        <v>0</v>
      </c>
      <c r="FA16" s="13">
        <v>151</v>
      </c>
      <c r="FB16" s="13"/>
      <c r="FC16" s="13">
        <v>32</v>
      </c>
      <c r="FD16" s="13">
        <v>38</v>
      </c>
      <c r="FE16" s="13">
        <v>0</v>
      </c>
      <c r="FF16" s="13">
        <v>0</v>
      </c>
      <c r="FG16" s="13">
        <v>69</v>
      </c>
      <c r="FH16" s="13"/>
      <c r="FI16" s="13">
        <v>326</v>
      </c>
      <c r="FJ16" s="13">
        <v>278</v>
      </c>
      <c r="FK16" s="13">
        <v>1</v>
      </c>
      <c r="FL16" s="13">
        <v>1</v>
      </c>
      <c r="FM16" s="13">
        <v>606</v>
      </c>
      <c r="FN16" s="13"/>
      <c r="FO16" s="13">
        <v>105</v>
      </c>
      <c r="FP16" s="13">
        <v>75</v>
      </c>
      <c r="FQ16" s="13">
        <v>6</v>
      </c>
      <c r="FR16" s="13">
        <v>1</v>
      </c>
      <c r="FT16" s="13">
        <v>187</v>
      </c>
      <c r="FU16" s="13"/>
      <c r="FV16" s="13">
        <v>92</v>
      </c>
      <c r="FW16" s="13">
        <v>41</v>
      </c>
      <c r="FX16" s="13">
        <v>10</v>
      </c>
      <c r="FY16" s="13">
        <v>0</v>
      </c>
      <c r="FZ16" s="13">
        <v>142</v>
      </c>
      <c r="GA16" s="13"/>
      <c r="GB16" s="13">
        <v>106</v>
      </c>
      <c r="GC16" s="13">
        <v>17</v>
      </c>
      <c r="GD16" s="13">
        <v>0</v>
      </c>
      <c r="GE16" s="13">
        <v>0</v>
      </c>
      <c r="GF16" s="13">
        <v>124</v>
      </c>
      <c r="GG16" s="13"/>
      <c r="GH16" s="13">
        <v>6</v>
      </c>
      <c r="GI16" s="13">
        <v>14</v>
      </c>
      <c r="GJ16" s="13">
        <v>29</v>
      </c>
      <c r="GK16" s="13">
        <v>1</v>
      </c>
      <c r="GL16" s="13">
        <v>51</v>
      </c>
      <c r="GM16" s="13"/>
      <c r="GN16" s="13">
        <v>1</v>
      </c>
      <c r="GO16" s="13">
        <v>5</v>
      </c>
      <c r="GP16" s="13">
        <v>0</v>
      </c>
      <c r="GQ16" s="13">
        <v>0</v>
      </c>
      <c r="GR16" s="13">
        <v>6</v>
      </c>
      <c r="GS16" s="13"/>
      <c r="GT16" s="13">
        <v>188</v>
      </c>
      <c r="GU16" s="13">
        <v>77</v>
      </c>
      <c r="GV16" s="13">
        <v>123</v>
      </c>
      <c r="GW16" s="13">
        <v>24</v>
      </c>
      <c r="GX16" s="13">
        <v>6</v>
      </c>
      <c r="GY16" s="13">
        <v>418</v>
      </c>
      <c r="GZ16" s="13"/>
      <c r="HA16" s="13">
        <v>144</v>
      </c>
      <c r="HB16" s="13">
        <v>25</v>
      </c>
      <c r="HC16" s="13">
        <v>11</v>
      </c>
      <c r="HD16" s="13">
        <v>1</v>
      </c>
      <c r="HE16" s="13">
        <v>181</v>
      </c>
      <c r="HF16" s="13"/>
      <c r="HG16" s="13">
        <v>83</v>
      </c>
      <c r="HH16" s="13">
        <v>46</v>
      </c>
      <c r="HI16" s="13">
        <v>7</v>
      </c>
      <c r="HJ16" s="13">
        <v>1</v>
      </c>
      <c r="HK16" s="13">
        <v>137</v>
      </c>
      <c r="HL16" s="13"/>
      <c r="HM16" s="13">
        <v>20</v>
      </c>
      <c r="HN16" s="13">
        <v>8</v>
      </c>
      <c r="HO16" s="13">
        <v>1</v>
      </c>
      <c r="HP16" s="13">
        <v>0</v>
      </c>
      <c r="HR16" s="13">
        <v>30</v>
      </c>
      <c r="HS16" s="13"/>
      <c r="HT16" s="13">
        <v>2</v>
      </c>
      <c r="HU16" s="13">
        <v>14</v>
      </c>
      <c r="HV16" s="13">
        <v>0</v>
      </c>
      <c r="HW16" s="13">
        <v>0</v>
      </c>
      <c r="HX16" s="13">
        <v>16</v>
      </c>
      <c r="HY16" s="13"/>
      <c r="HZ16" s="13">
        <v>1116</v>
      </c>
      <c r="IA16" s="13">
        <v>154</v>
      </c>
      <c r="IB16" s="13">
        <v>1116</v>
      </c>
      <c r="IC16" s="13">
        <v>154</v>
      </c>
      <c r="ID16" s="13">
        <v>2054</v>
      </c>
      <c r="IE16" s="13">
        <v>2411</v>
      </c>
      <c r="IF16" s="13">
        <v>123</v>
      </c>
      <c r="IG16" s="13">
        <v>1111</v>
      </c>
      <c r="IH16" s="13">
        <v>152</v>
      </c>
      <c r="II16" s="13">
        <v>81</v>
      </c>
      <c r="IJ16" s="13">
        <v>12</v>
      </c>
      <c r="IK16" s="13">
        <v>0</v>
      </c>
      <c r="IL16" s="13">
        <v>7213</v>
      </c>
    </row>
    <row r="17" spans="1:246" x14ac:dyDescent="0.15">
      <c r="A17" s="14">
        <v>24259</v>
      </c>
      <c r="B17" s="13">
        <v>1922</v>
      </c>
      <c r="C17" s="13">
        <v>2393</v>
      </c>
      <c r="D17" s="13">
        <v>3986</v>
      </c>
      <c r="E17" s="13">
        <v>12</v>
      </c>
      <c r="F17" s="13">
        <v>0</v>
      </c>
      <c r="G17" s="13">
        <v>7652</v>
      </c>
      <c r="H17" s="13">
        <v>2230</v>
      </c>
      <c r="I17" s="13">
        <v>1265</v>
      </c>
      <c r="J17" s="13">
        <v>332</v>
      </c>
      <c r="K17" s="13">
        <v>1292</v>
      </c>
      <c r="L17" s="13">
        <v>0</v>
      </c>
      <c r="M17" s="13">
        <v>5174</v>
      </c>
      <c r="N17" s="13">
        <v>2708</v>
      </c>
      <c r="O17" s="13">
        <v>3144</v>
      </c>
      <c r="P17" s="13">
        <v>415</v>
      </c>
      <c r="Q17" s="13">
        <v>0</v>
      </c>
      <c r="R17" s="13">
        <v>5441</v>
      </c>
      <c r="S17" s="13">
        <v>6750</v>
      </c>
      <c r="T17" s="13">
        <v>440</v>
      </c>
      <c r="U17" s="13">
        <v>43</v>
      </c>
      <c r="V17" s="13">
        <v>0</v>
      </c>
      <c r="W17" s="13">
        <v>6052</v>
      </c>
      <c r="X17" s="13">
        <v>391</v>
      </c>
      <c r="Y17" s="13">
        <v>126</v>
      </c>
      <c r="Z17" s="13">
        <v>65</v>
      </c>
      <c r="AA17" s="13">
        <v>0</v>
      </c>
      <c r="AB17" s="13">
        <v>263</v>
      </c>
      <c r="AC17" s="13">
        <v>1590</v>
      </c>
      <c r="AD17" s="13">
        <v>148</v>
      </c>
      <c r="AE17" s="13">
        <v>80</v>
      </c>
      <c r="AF17" s="13">
        <v>0</v>
      </c>
      <c r="AG17" s="13">
        <v>535</v>
      </c>
      <c r="AH17" s="13">
        <v>1059</v>
      </c>
      <c r="AI17" s="13">
        <v>73</v>
      </c>
      <c r="AJ17" s="13">
        <v>8</v>
      </c>
      <c r="AK17" s="13">
        <v>0</v>
      </c>
      <c r="AL17" s="13">
        <v>254</v>
      </c>
      <c r="AM17" s="13">
        <v>678</v>
      </c>
      <c r="AN17" s="13">
        <v>80</v>
      </c>
      <c r="AO17" s="13">
        <v>0</v>
      </c>
      <c r="AP17" s="13">
        <v>0</v>
      </c>
      <c r="AQ17" s="13">
        <v>441</v>
      </c>
      <c r="AR17" s="13">
        <v>10029</v>
      </c>
      <c r="AS17" s="13">
        <v>1161</v>
      </c>
      <c r="AT17" s="13">
        <v>17</v>
      </c>
      <c r="AU17" s="13">
        <v>1</v>
      </c>
      <c r="AV17" s="13">
        <v>6958</v>
      </c>
      <c r="AW17" s="13">
        <v>1764</v>
      </c>
      <c r="AX17" s="13">
        <v>80</v>
      </c>
      <c r="AY17" s="13">
        <v>89</v>
      </c>
      <c r="AZ17" s="13">
        <v>0</v>
      </c>
      <c r="BB17" s="13">
        <v>974</v>
      </c>
      <c r="BC17" s="13">
        <v>1944</v>
      </c>
      <c r="BD17" s="13">
        <v>2</v>
      </c>
      <c r="BE17" s="13">
        <v>193</v>
      </c>
      <c r="BF17" s="13">
        <v>0</v>
      </c>
      <c r="BG17" s="13">
        <v>172</v>
      </c>
      <c r="BH17" s="13">
        <v>2558</v>
      </c>
      <c r="BI17" s="13">
        <v>8</v>
      </c>
      <c r="BJ17" s="13">
        <v>5</v>
      </c>
      <c r="BK17" s="13">
        <v>0</v>
      </c>
      <c r="BL17" s="13">
        <v>815</v>
      </c>
      <c r="BM17" s="13">
        <v>118</v>
      </c>
      <c r="BN17" s="13">
        <v>5</v>
      </c>
      <c r="BO17" s="13">
        <v>415</v>
      </c>
      <c r="BP17" s="13">
        <v>1</v>
      </c>
      <c r="BQ17" s="13">
        <v>74</v>
      </c>
      <c r="BR17" s="13">
        <v>40</v>
      </c>
      <c r="BS17" s="13">
        <v>3</v>
      </c>
      <c r="BT17" s="13">
        <v>7</v>
      </c>
      <c r="BU17" s="13">
        <v>0</v>
      </c>
      <c r="BV17" s="13">
        <v>9</v>
      </c>
      <c r="BW17" s="13">
        <v>6106</v>
      </c>
      <c r="BX17" s="13">
        <v>44</v>
      </c>
      <c r="BY17" s="13">
        <v>786</v>
      </c>
      <c r="BZ17" s="13">
        <v>301</v>
      </c>
      <c r="CA17" s="13">
        <v>3</v>
      </c>
      <c r="CB17" s="13">
        <v>2649</v>
      </c>
      <c r="CC17" s="13">
        <v>3657</v>
      </c>
      <c r="CD17" s="13">
        <v>17</v>
      </c>
      <c r="CE17" s="13">
        <v>139</v>
      </c>
      <c r="CF17" s="13">
        <v>0</v>
      </c>
      <c r="CG17" s="13">
        <v>1822</v>
      </c>
      <c r="CH17" s="13">
        <v>1825</v>
      </c>
      <c r="CI17" s="13">
        <v>79</v>
      </c>
      <c r="CJ17" s="13">
        <v>88</v>
      </c>
      <c r="CK17" s="13">
        <v>0</v>
      </c>
      <c r="CL17" s="13">
        <v>819</v>
      </c>
      <c r="CM17" s="13">
        <v>710</v>
      </c>
      <c r="CN17" s="13">
        <v>6</v>
      </c>
      <c r="CO17" s="13">
        <v>14</v>
      </c>
      <c r="CP17" s="13">
        <v>0</v>
      </c>
      <c r="CR17" s="13">
        <v>293</v>
      </c>
      <c r="CS17" s="13">
        <v>29</v>
      </c>
      <c r="CT17" s="13">
        <v>19</v>
      </c>
      <c r="CU17" s="13">
        <v>6</v>
      </c>
      <c r="CV17" s="13">
        <v>0</v>
      </c>
      <c r="CW17" s="13">
        <v>30</v>
      </c>
      <c r="CX17" s="13">
        <v>21150</v>
      </c>
      <c r="CY17" s="13">
        <v>12899</v>
      </c>
      <c r="CZ17" s="13">
        <v>21150</v>
      </c>
      <c r="DA17" s="13">
        <v>12899</v>
      </c>
      <c r="DB17" s="13">
        <v>44040</v>
      </c>
      <c r="DC17" s="13">
        <v>4870</v>
      </c>
      <c r="DD17" s="13">
        <v>786</v>
      </c>
      <c r="DE17" s="13">
        <v>3986</v>
      </c>
      <c r="DF17" s="13">
        <v>2254</v>
      </c>
      <c r="DG17" s="13">
        <v>1292</v>
      </c>
      <c r="DH17" s="13">
        <v>6</v>
      </c>
      <c r="DJ17" s="13">
        <v>61545</v>
      </c>
      <c r="DK17" s="13">
        <v>115</v>
      </c>
      <c r="DL17" s="13">
        <v>403</v>
      </c>
      <c r="DM17" s="13">
        <v>1189</v>
      </c>
      <c r="DN17" s="13">
        <v>1</v>
      </c>
      <c r="DO17" s="13">
        <v>0</v>
      </c>
      <c r="DP17" s="13">
        <v>1708</v>
      </c>
      <c r="DQ17" s="13"/>
      <c r="DR17" s="13">
        <v>135</v>
      </c>
      <c r="DS17" s="13">
        <v>157</v>
      </c>
      <c r="DT17" s="13">
        <v>21</v>
      </c>
      <c r="DU17" s="13">
        <v>95</v>
      </c>
      <c r="DV17" s="13">
        <v>0</v>
      </c>
      <c r="DW17" s="13">
        <v>409</v>
      </c>
      <c r="DX17" s="13"/>
      <c r="DY17" s="13">
        <v>165</v>
      </c>
      <c r="DZ17" s="13">
        <v>877</v>
      </c>
      <c r="EA17" s="13">
        <v>28</v>
      </c>
      <c r="EB17" s="13">
        <v>1</v>
      </c>
      <c r="EC17" s="13">
        <v>1071</v>
      </c>
      <c r="ED17" s="13"/>
      <c r="EE17" s="13">
        <v>304</v>
      </c>
      <c r="EF17" s="13">
        <v>242</v>
      </c>
      <c r="EG17" s="13">
        <v>3</v>
      </c>
      <c r="EH17" s="13">
        <v>0</v>
      </c>
      <c r="EI17" s="13">
        <v>549</v>
      </c>
      <c r="EJ17" s="13"/>
      <c r="EK17" s="13">
        <v>21</v>
      </c>
      <c r="EL17" s="13">
        <v>59</v>
      </c>
      <c r="EM17" s="13">
        <v>4</v>
      </c>
      <c r="EN17" s="13">
        <v>0</v>
      </c>
      <c r="EO17" s="13">
        <v>85</v>
      </c>
      <c r="EP17" s="13"/>
      <c r="EQ17" s="13">
        <v>97</v>
      </c>
      <c r="ER17" s="13">
        <v>138</v>
      </c>
      <c r="ES17" s="13">
        <v>6</v>
      </c>
      <c r="ET17" s="13">
        <v>0</v>
      </c>
      <c r="EU17" s="13">
        <v>240</v>
      </c>
      <c r="EV17" s="13"/>
      <c r="EW17" s="13">
        <v>64</v>
      </c>
      <c r="EX17" s="13">
        <v>90</v>
      </c>
      <c r="EY17" s="13">
        <v>1</v>
      </c>
      <c r="EZ17" s="13">
        <v>0</v>
      </c>
      <c r="FA17" s="13">
        <v>155</v>
      </c>
      <c r="FB17" s="13"/>
      <c r="FC17" s="13">
        <v>41</v>
      </c>
      <c r="FD17" s="13">
        <v>41</v>
      </c>
      <c r="FE17" s="13">
        <v>0</v>
      </c>
      <c r="FF17" s="13">
        <v>0</v>
      </c>
      <c r="FG17" s="13">
        <v>82</v>
      </c>
      <c r="FH17" s="13"/>
      <c r="FI17" s="13">
        <v>444</v>
      </c>
      <c r="FJ17" s="13">
        <v>276</v>
      </c>
      <c r="FK17" s="13">
        <v>1</v>
      </c>
      <c r="FL17" s="13">
        <v>2</v>
      </c>
      <c r="FM17" s="13">
        <v>723</v>
      </c>
      <c r="FN17" s="13"/>
      <c r="FO17" s="13">
        <v>115</v>
      </c>
      <c r="FP17" s="13">
        <v>91</v>
      </c>
      <c r="FQ17" s="13">
        <v>6</v>
      </c>
      <c r="FR17" s="13">
        <v>1</v>
      </c>
      <c r="FT17" s="13">
        <v>214</v>
      </c>
      <c r="FU17" s="13"/>
      <c r="FV17" s="13">
        <v>116</v>
      </c>
      <c r="FW17" s="13">
        <v>44</v>
      </c>
      <c r="FX17" s="13">
        <v>10</v>
      </c>
      <c r="FY17" s="13">
        <v>0</v>
      </c>
      <c r="FZ17" s="13">
        <v>170</v>
      </c>
      <c r="GA17" s="13"/>
      <c r="GB17" s="13">
        <v>155</v>
      </c>
      <c r="GC17" s="13">
        <v>11</v>
      </c>
      <c r="GD17" s="13">
        <v>0</v>
      </c>
      <c r="GE17" s="13">
        <v>0</v>
      </c>
      <c r="GF17" s="13">
        <v>167</v>
      </c>
      <c r="GG17" s="13"/>
      <c r="GH17" s="13">
        <v>6</v>
      </c>
      <c r="GI17" s="13">
        <v>17</v>
      </c>
      <c r="GJ17" s="13">
        <v>31</v>
      </c>
      <c r="GK17" s="13">
        <v>1</v>
      </c>
      <c r="GL17" s="13">
        <v>55</v>
      </c>
      <c r="GM17" s="13"/>
      <c r="GN17" s="13">
        <v>2</v>
      </c>
      <c r="GO17" s="13">
        <v>5</v>
      </c>
      <c r="GP17" s="13">
        <v>1</v>
      </c>
      <c r="GQ17" s="13">
        <v>0</v>
      </c>
      <c r="GR17" s="13">
        <v>8</v>
      </c>
      <c r="GS17" s="13"/>
      <c r="GT17" s="13">
        <v>257</v>
      </c>
      <c r="GU17" s="13">
        <v>83</v>
      </c>
      <c r="GV17" s="13">
        <v>148</v>
      </c>
      <c r="GW17" s="13">
        <v>26</v>
      </c>
      <c r="GX17" s="13">
        <v>6</v>
      </c>
      <c r="GY17" s="13">
        <v>519</v>
      </c>
      <c r="GZ17" s="13"/>
      <c r="HA17" s="13">
        <v>169</v>
      </c>
      <c r="HB17" s="13">
        <v>28</v>
      </c>
      <c r="HC17" s="13">
        <v>12</v>
      </c>
      <c r="HD17" s="13">
        <v>1</v>
      </c>
      <c r="HE17" s="13">
        <v>211</v>
      </c>
      <c r="HF17" s="13"/>
      <c r="HG17" s="13">
        <v>91</v>
      </c>
      <c r="HH17" s="13">
        <v>54</v>
      </c>
      <c r="HI17" s="13">
        <v>7</v>
      </c>
      <c r="HJ17" s="13">
        <v>1</v>
      </c>
      <c r="HK17" s="13">
        <v>154</v>
      </c>
      <c r="HL17" s="13"/>
      <c r="HM17" s="13">
        <v>31</v>
      </c>
      <c r="HN17" s="13">
        <v>10</v>
      </c>
      <c r="HO17" s="13">
        <v>1</v>
      </c>
      <c r="HP17" s="13">
        <v>0</v>
      </c>
      <c r="HR17" s="13">
        <v>42</v>
      </c>
      <c r="HS17" s="13"/>
      <c r="HT17" s="13">
        <v>1</v>
      </c>
      <c r="HU17" s="13">
        <v>15</v>
      </c>
      <c r="HV17" s="13">
        <v>0</v>
      </c>
      <c r="HW17" s="13">
        <v>0</v>
      </c>
      <c r="HX17" s="13">
        <v>17</v>
      </c>
      <c r="HY17" s="13"/>
      <c r="HZ17" s="13">
        <v>1138</v>
      </c>
      <c r="IA17" s="13">
        <v>153</v>
      </c>
      <c r="IB17" s="13">
        <v>1138</v>
      </c>
      <c r="IC17" s="13">
        <v>153</v>
      </c>
      <c r="ID17" s="13">
        <v>2331</v>
      </c>
      <c r="IE17" s="13">
        <v>2641</v>
      </c>
      <c r="IF17" s="13">
        <v>148</v>
      </c>
      <c r="IG17" s="13">
        <v>1189</v>
      </c>
      <c r="IH17" s="13">
        <v>159</v>
      </c>
      <c r="II17" s="13">
        <v>95</v>
      </c>
      <c r="IJ17" s="13">
        <v>14</v>
      </c>
      <c r="IK17" s="13">
        <v>0</v>
      </c>
      <c r="IL17" s="13">
        <v>7868</v>
      </c>
    </row>
    <row r="18" spans="1:246" x14ac:dyDescent="0.15">
      <c r="A18" s="14">
        <v>24624</v>
      </c>
      <c r="B18" s="13">
        <v>2329</v>
      </c>
      <c r="C18" s="13">
        <v>2810</v>
      </c>
      <c r="D18" s="13">
        <v>4459</v>
      </c>
      <c r="E18" s="13">
        <v>13</v>
      </c>
      <c r="F18" s="13">
        <v>0</v>
      </c>
      <c r="G18" s="13">
        <v>8709</v>
      </c>
      <c r="H18" s="13">
        <v>2151</v>
      </c>
      <c r="I18" s="13">
        <v>1437</v>
      </c>
      <c r="J18" s="13">
        <v>360</v>
      </c>
      <c r="K18" s="13">
        <v>1362</v>
      </c>
      <c r="L18" s="13">
        <v>0</v>
      </c>
      <c r="M18" s="13">
        <v>5472</v>
      </c>
      <c r="N18" s="13">
        <v>2357</v>
      </c>
      <c r="O18" s="13">
        <v>3105</v>
      </c>
      <c r="P18" s="13">
        <v>450</v>
      </c>
      <c r="Q18" s="13">
        <v>0</v>
      </c>
      <c r="R18" s="13">
        <v>5288</v>
      </c>
      <c r="S18" s="13">
        <v>7702</v>
      </c>
      <c r="T18" s="13">
        <v>439</v>
      </c>
      <c r="U18" s="13">
        <v>47</v>
      </c>
      <c r="V18" s="13">
        <v>0</v>
      </c>
      <c r="W18" s="13">
        <v>6523</v>
      </c>
      <c r="X18" s="13">
        <v>276</v>
      </c>
      <c r="Y18" s="13">
        <v>118</v>
      </c>
      <c r="Z18" s="13">
        <v>71</v>
      </c>
      <c r="AA18" s="13">
        <v>0</v>
      </c>
      <c r="AB18" s="13">
        <v>234</v>
      </c>
      <c r="AC18" s="13">
        <v>1387</v>
      </c>
      <c r="AD18" s="13">
        <v>147</v>
      </c>
      <c r="AE18" s="13">
        <v>87</v>
      </c>
      <c r="AF18" s="13">
        <v>0</v>
      </c>
      <c r="AG18" s="13">
        <v>505</v>
      </c>
      <c r="AH18" s="13">
        <v>965</v>
      </c>
      <c r="AI18" s="13">
        <v>73</v>
      </c>
      <c r="AJ18" s="13">
        <v>8</v>
      </c>
      <c r="AK18" s="13">
        <v>0</v>
      </c>
      <c r="AL18" s="13">
        <v>246</v>
      </c>
      <c r="AM18" s="13">
        <v>657</v>
      </c>
      <c r="AN18" s="13">
        <v>75</v>
      </c>
      <c r="AO18" s="13">
        <v>0</v>
      </c>
      <c r="AP18" s="13">
        <v>0</v>
      </c>
      <c r="AQ18" s="13">
        <v>421</v>
      </c>
      <c r="AR18" s="13">
        <v>9967</v>
      </c>
      <c r="AS18" s="13">
        <v>1174</v>
      </c>
      <c r="AT18" s="13">
        <v>19</v>
      </c>
      <c r="AU18" s="13">
        <v>1</v>
      </c>
      <c r="AV18" s="13">
        <v>6961</v>
      </c>
      <c r="AW18" s="13">
        <v>1989</v>
      </c>
      <c r="AX18" s="13">
        <v>80</v>
      </c>
      <c r="AY18" s="13">
        <v>98</v>
      </c>
      <c r="AZ18" s="13">
        <v>0</v>
      </c>
      <c r="BB18" s="13">
        <v>1044</v>
      </c>
      <c r="BC18" s="13">
        <v>1738</v>
      </c>
      <c r="BD18" s="13">
        <v>2</v>
      </c>
      <c r="BE18" s="13">
        <v>209</v>
      </c>
      <c r="BF18" s="13">
        <v>0</v>
      </c>
      <c r="BG18" s="13">
        <v>161</v>
      </c>
      <c r="BH18" s="13">
        <v>2470</v>
      </c>
      <c r="BI18" s="13">
        <v>20</v>
      </c>
      <c r="BJ18" s="13">
        <v>5</v>
      </c>
      <c r="BK18" s="13">
        <v>0</v>
      </c>
      <c r="BL18" s="13">
        <v>867</v>
      </c>
      <c r="BM18" s="13">
        <v>177</v>
      </c>
      <c r="BN18" s="13">
        <v>6</v>
      </c>
      <c r="BO18" s="13">
        <v>452</v>
      </c>
      <c r="BP18" s="13">
        <v>0</v>
      </c>
      <c r="BQ18" s="13">
        <v>86</v>
      </c>
      <c r="BR18" s="13">
        <v>29</v>
      </c>
      <c r="BS18" s="13">
        <v>4</v>
      </c>
      <c r="BT18" s="13">
        <v>8</v>
      </c>
      <c r="BU18" s="13">
        <v>0</v>
      </c>
      <c r="BV18" s="13">
        <v>10</v>
      </c>
      <c r="BW18" s="13">
        <v>6421</v>
      </c>
      <c r="BX18" s="13">
        <v>48</v>
      </c>
      <c r="BY18" s="13">
        <v>1115</v>
      </c>
      <c r="BZ18" s="13">
        <v>327</v>
      </c>
      <c r="CA18" s="13">
        <v>3</v>
      </c>
      <c r="CB18" s="13">
        <v>3080</v>
      </c>
      <c r="CC18" s="13">
        <v>3626</v>
      </c>
      <c r="CD18" s="13">
        <v>16</v>
      </c>
      <c r="CE18" s="13">
        <v>152</v>
      </c>
      <c r="CF18" s="13">
        <v>0</v>
      </c>
      <c r="CG18" s="13">
        <v>1797</v>
      </c>
      <c r="CH18" s="13">
        <v>1726</v>
      </c>
      <c r="CI18" s="13">
        <v>91</v>
      </c>
      <c r="CJ18" s="13">
        <v>95</v>
      </c>
      <c r="CK18" s="13">
        <v>1</v>
      </c>
      <c r="CL18" s="13">
        <v>838</v>
      </c>
      <c r="CM18" s="13">
        <v>735</v>
      </c>
      <c r="CN18" s="13">
        <v>6</v>
      </c>
      <c r="CO18" s="13">
        <v>14</v>
      </c>
      <c r="CP18" s="13">
        <v>0</v>
      </c>
      <c r="CR18" s="13">
        <v>309</v>
      </c>
      <c r="CS18" s="13">
        <v>30</v>
      </c>
      <c r="CT18" s="13">
        <v>18</v>
      </c>
      <c r="CU18" s="13">
        <v>6</v>
      </c>
      <c r="CV18" s="13">
        <v>0</v>
      </c>
      <c r="CW18" s="13">
        <v>29</v>
      </c>
      <c r="CX18" s="13">
        <v>21975</v>
      </c>
      <c r="CY18" s="13">
        <v>13362</v>
      </c>
      <c r="CZ18" s="13">
        <v>21975</v>
      </c>
      <c r="DA18" s="13">
        <v>13362</v>
      </c>
      <c r="DB18" s="13">
        <v>44420</v>
      </c>
      <c r="DC18" s="13">
        <v>5073</v>
      </c>
      <c r="DD18" s="13">
        <v>1115</v>
      </c>
      <c r="DE18" s="13">
        <v>4459</v>
      </c>
      <c r="DF18" s="13">
        <v>2446</v>
      </c>
      <c r="DG18" s="13">
        <v>1362</v>
      </c>
      <c r="DH18" s="13">
        <v>6</v>
      </c>
      <c r="DJ18" s="13">
        <v>64682</v>
      </c>
      <c r="DK18" s="13">
        <v>144</v>
      </c>
      <c r="DL18" s="13">
        <v>483</v>
      </c>
      <c r="DM18" s="13">
        <v>1404</v>
      </c>
      <c r="DN18" s="13">
        <v>1</v>
      </c>
      <c r="DO18" s="13">
        <v>0</v>
      </c>
      <c r="DP18" s="13">
        <v>2032</v>
      </c>
      <c r="DQ18" s="13"/>
      <c r="DR18" s="13">
        <v>135</v>
      </c>
      <c r="DS18" s="13">
        <v>183</v>
      </c>
      <c r="DT18" s="13">
        <v>24</v>
      </c>
      <c r="DU18" s="13">
        <v>104</v>
      </c>
      <c r="DV18" s="13">
        <v>0</v>
      </c>
      <c r="DW18" s="13">
        <v>445</v>
      </c>
      <c r="DX18" s="13"/>
      <c r="DY18" s="13">
        <v>149</v>
      </c>
      <c r="DZ18" s="13">
        <v>876</v>
      </c>
      <c r="EA18" s="13">
        <v>31</v>
      </c>
      <c r="EB18" s="13">
        <v>1</v>
      </c>
      <c r="EC18" s="13">
        <v>1057</v>
      </c>
      <c r="ED18" s="13"/>
      <c r="EE18" s="13">
        <v>365</v>
      </c>
      <c r="EF18" s="13">
        <v>245</v>
      </c>
      <c r="EG18" s="13">
        <v>4</v>
      </c>
      <c r="EH18" s="13">
        <v>0</v>
      </c>
      <c r="EI18" s="13">
        <v>615</v>
      </c>
      <c r="EJ18" s="13"/>
      <c r="EK18" s="13">
        <v>16</v>
      </c>
      <c r="EL18" s="13">
        <v>56</v>
      </c>
      <c r="EM18" s="13">
        <v>5</v>
      </c>
      <c r="EN18" s="13">
        <v>0</v>
      </c>
      <c r="EO18" s="13">
        <v>76</v>
      </c>
      <c r="EP18" s="13"/>
      <c r="EQ18" s="13">
        <v>87</v>
      </c>
      <c r="ER18" s="13">
        <v>136</v>
      </c>
      <c r="ES18" s="13">
        <v>6</v>
      </c>
      <c r="ET18" s="13">
        <v>0</v>
      </c>
      <c r="EU18" s="13">
        <v>229</v>
      </c>
      <c r="EV18" s="13"/>
      <c r="EW18" s="13">
        <v>61</v>
      </c>
      <c r="EX18" s="13">
        <v>90</v>
      </c>
      <c r="EY18" s="13">
        <v>1</v>
      </c>
      <c r="EZ18" s="13">
        <v>0</v>
      </c>
      <c r="FA18" s="13">
        <v>151</v>
      </c>
      <c r="FB18" s="13"/>
      <c r="FC18" s="13">
        <v>41</v>
      </c>
      <c r="FD18" s="13">
        <v>39</v>
      </c>
      <c r="FE18" s="13">
        <v>0</v>
      </c>
      <c r="FF18" s="13">
        <v>0</v>
      </c>
      <c r="FG18" s="13">
        <v>80</v>
      </c>
      <c r="FH18" s="13"/>
      <c r="FI18" s="13">
        <v>466</v>
      </c>
      <c r="FJ18" s="13">
        <v>284</v>
      </c>
      <c r="FK18" s="13">
        <v>1</v>
      </c>
      <c r="FL18" s="13">
        <v>1</v>
      </c>
      <c r="FM18" s="13">
        <v>753</v>
      </c>
      <c r="FN18" s="13"/>
      <c r="FO18" s="13">
        <v>139</v>
      </c>
      <c r="FP18" s="13">
        <v>92</v>
      </c>
      <c r="FQ18" s="13">
        <v>7</v>
      </c>
      <c r="FR18" s="13">
        <v>1</v>
      </c>
      <c r="FT18" s="13">
        <v>239</v>
      </c>
      <c r="FU18" s="13"/>
      <c r="FV18" s="13">
        <v>107</v>
      </c>
      <c r="FW18" s="13">
        <v>42</v>
      </c>
      <c r="FX18" s="13">
        <v>11</v>
      </c>
      <c r="FY18" s="13">
        <v>0</v>
      </c>
      <c r="FZ18" s="13">
        <v>160</v>
      </c>
      <c r="GA18" s="13"/>
      <c r="GB18" s="13">
        <v>155</v>
      </c>
      <c r="GC18" s="13">
        <v>27</v>
      </c>
      <c r="GD18" s="13">
        <v>0</v>
      </c>
      <c r="GE18" s="13">
        <v>0</v>
      </c>
      <c r="GF18" s="13">
        <v>183</v>
      </c>
      <c r="GG18" s="13"/>
      <c r="GH18" s="13">
        <v>10</v>
      </c>
      <c r="GI18" s="13">
        <v>19</v>
      </c>
      <c r="GJ18" s="13">
        <v>34</v>
      </c>
      <c r="GK18" s="13">
        <v>1</v>
      </c>
      <c r="GL18" s="13">
        <v>65</v>
      </c>
      <c r="GM18" s="13"/>
      <c r="GN18" s="13">
        <v>2</v>
      </c>
      <c r="GO18" s="13">
        <v>6</v>
      </c>
      <c r="GP18" s="13">
        <v>1</v>
      </c>
      <c r="GQ18" s="13">
        <v>0</v>
      </c>
      <c r="GR18" s="13">
        <v>9</v>
      </c>
      <c r="GS18" s="13"/>
      <c r="GT18" s="13">
        <v>285</v>
      </c>
      <c r="GU18" s="13">
        <v>91</v>
      </c>
      <c r="GV18" s="13">
        <v>215</v>
      </c>
      <c r="GW18" s="13">
        <v>29</v>
      </c>
      <c r="GX18" s="13">
        <v>7</v>
      </c>
      <c r="GY18" s="13">
        <v>626</v>
      </c>
      <c r="GZ18" s="13"/>
      <c r="HA18" s="13">
        <v>177</v>
      </c>
      <c r="HB18" s="13">
        <v>26</v>
      </c>
      <c r="HC18" s="13">
        <v>13</v>
      </c>
      <c r="HD18" s="13">
        <v>1</v>
      </c>
      <c r="HE18" s="13">
        <v>217</v>
      </c>
      <c r="HF18" s="13"/>
      <c r="HG18" s="13">
        <v>90</v>
      </c>
      <c r="HH18" s="13">
        <v>62</v>
      </c>
      <c r="HI18" s="13">
        <v>8</v>
      </c>
      <c r="HJ18" s="13">
        <v>1</v>
      </c>
      <c r="HK18" s="13">
        <v>162</v>
      </c>
      <c r="HL18" s="13"/>
      <c r="HM18" s="13">
        <v>34</v>
      </c>
      <c r="HN18" s="13">
        <v>11</v>
      </c>
      <c r="HO18" s="13">
        <v>1</v>
      </c>
      <c r="HP18" s="13">
        <v>0</v>
      </c>
      <c r="HR18" s="13">
        <v>46</v>
      </c>
      <c r="HS18" s="13"/>
      <c r="HT18" s="13">
        <v>2</v>
      </c>
      <c r="HU18" s="13">
        <v>14</v>
      </c>
      <c r="HV18" s="13">
        <v>0</v>
      </c>
      <c r="HW18" s="13">
        <v>0</v>
      </c>
      <c r="HX18" s="13">
        <v>16</v>
      </c>
      <c r="HY18" s="13"/>
      <c r="HZ18" s="13">
        <v>1215</v>
      </c>
      <c r="IA18" s="13">
        <v>168</v>
      </c>
      <c r="IB18" s="13">
        <v>1215</v>
      </c>
      <c r="IC18" s="13">
        <v>168</v>
      </c>
      <c r="ID18" s="13">
        <v>2464</v>
      </c>
      <c r="IE18" s="13">
        <v>2782</v>
      </c>
      <c r="IF18" s="13">
        <v>215</v>
      </c>
      <c r="IG18" s="13">
        <v>1404</v>
      </c>
      <c r="IH18" s="13">
        <v>178</v>
      </c>
      <c r="II18" s="13">
        <v>104</v>
      </c>
      <c r="IJ18" s="13">
        <v>14</v>
      </c>
      <c r="IK18" s="13">
        <v>0</v>
      </c>
      <c r="IL18" s="13">
        <v>8544</v>
      </c>
    </row>
    <row r="19" spans="1:246" x14ac:dyDescent="0.15">
      <c r="A19" s="14">
        <v>24990</v>
      </c>
      <c r="B19" s="13">
        <v>1878</v>
      </c>
      <c r="C19" s="13">
        <v>2529</v>
      </c>
      <c r="D19" s="13">
        <v>4816</v>
      </c>
      <c r="E19" s="13">
        <v>13</v>
      </c>
      <c r="F19" s="13">
        <v>0</v>
      </c>
      <c r="G19" s="13">
        <v>8864</v>
      </c>
      <c r="H19" s="13">
        <v>3779</v>
      </c>
      <c r="I19" s="13">
        <v>1416</v>
      </c>
      <c r="J19" s="13">
        <v>374</v>
      </c>
      <c r="K19" s="13">
        <v>1647</v>
      </c>
      <c r="L19" s="13">
        <v>0</v>
      </c>
      <c r="M19" s="13">
        <v>6973</v>
      </c>
      <c r="N19" s="13">
        <v>2291</v>
      </c>
      <c r="O19" s="13">
        <v>3207</v>
      </c>
      <c r="P19" s="13">
        <v>468</v>
      </c>
      <c r="Q19" s="13">
        <v>1</v>
      </c>
      <c r="R19" s="13">
        <v>5419</v>
      </c>
      <c r="S19" s="13">
        <v>6784</v>
      </c>
      <c r="T19" s="13">
        <v>556</v>
      </c>
      <c r="U19" s="13">
        <v>49</v>
      </c>
      <c r="V19" s="13">
        <v>0</v>
      </c>
      <c r="W19" s="13">
        <v>6754</v>
      </c>
      <c r="X19" s="13">
        <v>530</v>
      </c>
      <c r="Y19" s="13">
        <v>147</v>
      </c>
      <c r="Z19" s="13">
        <v>73</v>
      </c>
      <c r="AA19" s="13">
        <v>0</v>
      </c>
      <c r="AB19" s="13">
        <v>320</v>
      </c>
      <c r="AC19" s="13">
        <v>1312</v>
      </c>
      <c r="AD19" s="13">
        <v>159</v>
      </c>
      <c r="AE19" s="13">
        <v>90</v>
      </c>
      <c r="AF19" s="13">
        <v>0</v>
      </c>
      <c r="AG19" s="13">
        <v>521</v>
      </c>
      <c r="AH19" s="13">
        <v>929</v>
      </c>
      <c r="AI19" s="13">
        <v>81</v>
      </c>
      <c r="AJ19" s="13">
        <v>8</v>
      </c>
      <c r="AK19" s="13">
        <v>0</v>
      </c>
      <c r="AL19" s="13">
        <v>258</v>
      </c>
      <c r="AM19" s="13">
        <v>735</v>
      </c>
      <c r="AN19" s="13">
        <v>90</v>
      </c>
      <c r="AO19" s="13">
        <v>0</v>
      </c>
      <c r="AP19" s="13">
        <v>0</v>
      </c>
      <c r="AQ19" s="13">
        <v>487</v>
      </c>
      <c r="AR19" s="13">
        <v>10509</v>
      </c>
      <c r="AS19" s="13">
        <v>1374</v>
      </c>
      <c r="AT19" s="13">
        <v>20</v>
      </c>
      <c r="AU19" s="13">
        <v>1</v>
      </c>
      <c r="AV19" s="13">
        <v>7642</v>
      </c>
      <c r="AW19" s="13">
        <v>2309</v>
      </c>
      <c r="AX19" s="13">
        <v>96</v>
      </c>
      <c r="AY19" s="13">
        <v>101</v>
      </c>
      <c r="AZ19" s="13">
        <v>0</v>
      </c>
      <c r="BB19" s="13">
        <v>1220</v>
      </c>
      <c r="BC19" s="13">
        <v>1639</v>
      </c>
      <c r="BD19" s="13">
        <v>3</v>
      </c>
      <c r="BE19" s="13">
        <v>217</v>
      </c>
      <c r="BF19" s="13">
        <v>0</v>
      </c>
      <c r="BG19" s="13">
        <v>168</v>
      </c>
      <c r="BH19" s="13">
        <v>3091</v>
      </c>
      <c r="BI19" s="13">
        <v>21</v>
      </c>
      <c r="BJ19" s="13">
        <v>5</v>
      </c>
      <c r="BK19" s="13">
        <v>0</v>
      </c>
      <c r="BL19" s="13">
        <v>1064</v>
      </c>
      <c r="BM19" s="13">
        <v>147</v>
      </c>
      <c r="BN19" s="13">
        <v>8</v>
      </c>
      <c r="BO19" s="13">
        <v>470</v>
      </c>
      <c r="BP19" s="13">
        <v>1</v>
      </c>
      <c r="BQ19" s="13">
        <v>95</v>
      </c>
      <c r="BR19" s="13">
        <v>-14</v>
      </c>
      <c r="BS19" s="13">
        <v>5</v>
      </c>
      <c r="BT19" s="13">
        <v>8</v>
      </c>
      <c r="BU19" s="13">
        <v>0</v>
      </c>
      <c r="BV19" s="13">
        <v>10</v>
      </c>
      <c r="BW19" s="13">
        <v>6162</v>
      </c>
      <c r="BX19" s="13">
        <v>56</v>
      </c>
      <c r="BY19" s="13">
        <v>1444</v>
      </c>
      <c r="BZ19" s="13">
        <v>339</v>
      </c>
      <c r="CA19" s="13">
        <v>3</v>
      </c>
      <c r="CB19" s="13">
        <v>3418</v>
      </c>
      <c r="CC19" s="13">
        <v>3568</v>
      </c>
      <c r="CD19" s="13">
        <v>22</v>
      </c>
      <c r="CE19" s="13">
        <v>156</v>
      </c>
      <c r="CF19" s="13">
        <v>0</v>
      </c>
      <c r="CG19" s="13">
        <v>1855</v>
      </c>
      <c r="CH19" s="13">
        <v>1580</v>
      </c>
      <c r="CI19" s="13">
        <v>101</v>
      </c>
      <c r="CJ19" s="13">
        <v>99</v>
      </c>
      <c r="CK19" s="13">
        <v>0</v>
      </c>
      <c r="CL19" s="13">
        <v>837</v>
      </c>
      <c r="CM19" s="13">
        <v>768</v>
      </c>
      <c r="CN19" s="13">
        <v>7</v>
      </c>
      <c r="CO19" s="13">
        <v>15</v>
      </c>
      <c r="CP19" s="13">
        <v>0</v>
      </c>
      <c r="CR19" s="13">
        <v>323</v>
      </c>
      <c r="CS19" s="13">
        <v>26</v>
      </c>
      <c r="CT19" s="13">
        <v>21</v>
      </c>
      <c r="CU19" s="13">
        <v>6</v>
      </c>
      <c r="CV19" s="13">
        <v>0</v>
      </c>
      <c r="CW19" s="13">
        <v>33</v>
      </c>
      <c r="CX19" s="13">
        <v>24048</v>
      </c>
      <c r="CY19" s="13">
        <v>13718</v>
      </c>
      <c r="CZ19" s="13">
        <v>24048</v>
      </c>
      <c r="DA19" s="13">
        <v>13718</v>
      </c>
      <c r="DB19" s="13">
        <v>46127</v>
      </c>
      <c r="DC19" s="13">
        <v>5457</v>
      </c>
      <c r="DD19" s="13">
        <v>1444</v>
      </c>
      <c r="DE19" s="13">
        <v>4816</v>
      </c>
      <c r="DF19" s="13">
        <v>2542</v>
      </c>
      <c r="DG19" s="13">
        <v>1647</v>
      </c>
      <c r="DH19" s="13">
        <v>6</v>
      </c>
      <c r="DJ19" s="13">
        <v>69452</v>
      </c>
      <c r="DK19" s="13">
        <v>121</v>
      </c>
      <c r="DL19" s="13">
        <v>439</v>
      </c>
      <c r="DM19" s="13">
        <v>1681</v>
      </c>
      <c r="DN19" s="13">
        <v>1</v>
      </c>
      <c r="DO19" s="13">
        <v>0</v>
      </c>
      <c r="DP19" s="13">
        <v>2242</v>
      </c>
      <c r="DQ19" s="13"/>
      <c r="DR19" s="13">
        <v>246</v>
      </c>
      <c r="DS19" s="13">
        <v>182</v>
      </c>
      <c r="DT19" s="13">
        <v>25</v>
      </c>
      <c r="DU19" s="13">
        <v>128</v>
      </c>
      <c r="DV19" s="13">
        <v>0</v>
      </c>
      <c r="DW19" s="13">
        <v>582</v>
      </c>
      <c r="DX19" s="13"/>
      <c r="DY19" s="13">
        <v>150</v>
      </c>
      <c r="DZ19" s="13">
        <v>903</v>
      </c>
      <c r="EA19" s="13">
        <v>33</v>
      </c>
      <c r="EB19" s="13">
        <v>1</v>
      </c>
      <c r="EC19" s="13">
        <v>1088</v>
      </c>
      <c r="ED19" s="13"/>
      <c r="EE19" s="13">
        <v>326</v>
      </c>
      <c r="EF19" s="13">
        <v>312</v>
      </c>
      <c r="EG19" s="13">
        <v>4</v>
      </c>
      <c r="EH19" s="13">
        <v>0</v>
      </c>
      <c r="EI19" s="13">
        <v>641</v>
      </c>
      <c r="EJ19" s="13"/>
      <c r="EK19" s="13">
        <v>31</v>
      </c>
      <c r="EL19" s="13">
        <v>69</v>
      </c>
      <c r="EM19" s="13">
        <v>5</v>
      </c>
      <c r="EN19" s="13">
        <v>0</v>
      </c>
      <c r="EO19" s="13">
        <v>105</v>
      </c>
      <c r="EP19" s="13"/>
      <c r="EQ19" s="13">
        <v>86</v>
      </c>
      <c r="ER19" s="13">
        <v>145</v>
      </c>
      <c r="ES19" s="13">
        <v>7</v>
      </c>
      <c r="ET19" s="13">
        <v>0</v>
      </c>
      <c r="EU19" s="13">
        <v>237</v>
      </c>
      <c r="EV19" s="13"/>
      <c r="EW19" s="13">
        <v>61</v>
      </c>
      <c r="EX19" s="13">
        <v>97</v>
      </c>
      <c r="EY19" s="13">
        <v>1</v>
      </c>
      <c r="EZ19" s="13">
        <v>0</v>
      </c>
      <c r="FA19" s="13">
        <v>158</v>
      </c>
      <c r="FB19" s="13"/>
      <c r="FC19" s="13">
        <v>48</v>
      </c>
      <c r="FD19" s="13">
        <v>46</v>
      </c>
      <c r="FE19" s="13">
        <v>0</v>
      </c>
      <c r="FF19" s="13">
        <v>0</v>
      </c>
      <c r="FG19" s="13">
        <v>94</v>
      </c>
      <c r="FH19" s="13"/>
      <c r="FI19" s="13">
        <v>510</v>
      </c>
      <c r="FJ19" s="13">
        <v>333</v>
      </c>
      <c r="FK19" s="13">
        <v>1</v>
      </c>
      <c r="FL19" s="13">
        <v>1</v>
      </c>
      <c r="FM19" s="13">
        <v>846</v>
      </c>
      <c r="FN19" s="13"/>
      <c r="FO19" s="13">
        <v>162</v>
      </c>
      <c r="FP19" s="13">
        <v>109</v>
      </c>
      <c r="FQ19" s="13">
        <v>8</v>
      </c>
      <c r="FR19" s="13">
        <v>1</v>
      </c>
      <c r="FT19" s="13">
        <v>279</v>
      </c>
      <c r="FU19" s="13"/>
      <c r="FV19" s="13">
        <v>105</v>
      </c>
      <c r="FW19" s="13">
        <v>50</v>
      </c>
      <c r="FX19" s="13">
        <v>12</v>
      </c>
      <c r="FY19" s="13">
        <v>0</v>
      </c>
      <c r="FZ19" s="13">
        <v>167</v>
      </c>
      <c r="GA19" s="13"/>
      <c r="GB19" s="13">
        <v>201</v>
      </c>
      <c r="GC19" s="13">
        <v>29</v>
      </c>
      <c r="GD19" s="13">
        <v>0</v>
      </c>
      <c r="GE19" s="13">
        <v>0</v>
      </c>
      <c r="GF19" s="13">
        <v>231</v>
      </c>
      <c r="GG19" s="13"/>
      <c r="GH19" s="13">
        <v>9</v>
      </c>
      <c r="GI19" s="13">
        <v>25</v>
      </c>
      <c r="GJ19" s="13">
        <v>37</v>
      </c>
      <c r="GK19" s="13">
        <v>1</v>
      </c>
      <c r="GL19" s="13">
        <v>72</v>
      </c>
      <c r="GM19" s="13"/>
      <c r="GN19" s="13">
        <v>-1</v>
      </c>
      <c r="GO19" s="13">
        <v>8</v>
      </c>
      <c r="GP19" s="13">
        <v>1</v>
      </c>
      <c r="GQ19" s="13">
        <v>0</v>
      </c>
      <c r="GR19" s="13">
        <v>8</v>
      </c>
      <c r="GS19" s="13"/>
      <c r="GT19" s="13">
        <v>283</v>
      </c>
      <c r="GU19" s="13">
        <v>106</v>
      </c>
      <c r="GV19" s="13">
        <v>283</v>
      </c>
      <c r="GW19" s="13">
        <v>31</v>
      </c>
      <c r="GX19" s="13">
        <v>7</v>
      </c>
      <c r="GY19" s="13">
        <v>710</v>
      </c>
      <c r="GZ19" s="13"/>
      <c r="HA19" s="13">
        <v>182</v>
      </c>
      <c r="HB19" s="13">
        <v>35</v>
      </c>
      <c r="HC19" s="13">
        <v>14</v>
      </c>
      <c r="HD19" s="13">
        <v>1</v>
      </c>
      <c r="HE19" s="13">
        <v>232</v>
      </c>
      <c r="HF19" s="13"/>
      <c r="HG19" s="13">
        <v>86</v>
      </c>
      <c r="HH19" s="13">
        <v>69</v>
      </c>
      <c r="HI19" s="13">
        <v>9</v>
      </c>
      <c r="HJ19" s="13">
        <v>1</v>
      </c>
      <c r="HK19" s="13">
        <v>165</v>
      </c>
      <c r="HL19" s="13"/>
      <c r="HM19" s="13">
        <v>37</v>
      </c>
      <c r="HN19" s="13">
        <v>11</v>
      </c>
      <c r="HO19" s="13">
        <v>1</v>
      </c>
      <c r="HP19" s="13">
        <v>0</v>
      </c>
      <c r="HR19" s="13">
        <v>49</v>
      </c>
      <c r="HS19" s="13"/>
      <c r="HT19" s="13">
        <v>1</v>
      </c>
      <c r="HU19" s="13">
        <v>16</v>
      </c>
      <c r="HV19" s="13">
        <v>0</v>
      </c>
      <c r="HW19" s="13">
        <v>0</v>
      </c>
      <c r="HX19" s="13">
        <v>18</v>
      </c>
      <c r="HY19" s="13"/>
      <c r="HZ19" s="13">
        <v>1369</v>
      </c>
      <c r="IA19" s="13">
        <v>192</v>
      </c>
      <c r="IB19" s="13">
        <v>1369</v>
      </c>
      <c r="IC19" s="13">
        <v>192</v>
      </c>
      <c r="ID19" s="13">
        <v>2643</v>
      </c>
      <c r="IE19" s="13">
        <v>2985</v>
      </c>
      <c r="IF19" s="13">
        <v>283</v>
      </c>
      <c r="IG19" s="13">
        <v>1681</v>
      </c>
      <c r="IH19" s="13">
        <v>191</v>
      </c>
      <c r="II19" s="13">
        <v>128</v>
      </c>
      <c r="IJ19" s="13">
        <v>15</v>
      </c>
      <c r="IK19" s="13">
        <v>0</v>
      </c>
      <c r="IL19" s="13">
        <v>9488</v>
      </c>
    </row>
    <row r="20" spans="1:246" x14ac:dyDescent="0.15">
      <c r="A20" s="14">
        <v>25355</v>
      </c>
      <c r="B20" s="13">
        <v>2383</v>
      </c>
      <c r="C20" s="13">
        <v>2844</v>
      </c>
      <c r="D20" s="13">
        <v>4766</v>
      </c>
      <c r="E20" s="13">
        <v>14</v>
      </c>
      <c r="F20" s="13">
        <v>0</v>
      </c>
      <c r="G20" s="13">
        <v>9141</v>
      </c>
      <c r="H20" s="13">
        <v>5168</v>
      </c>
      <c r="I20" s="13">
        <v>1646</v>
      </c>
      <c r="J20" s="13">
        <v>409</v>
      </c>
      <c r="K20" s="13">
        <v>1952</v>
      </c>
      <c r="L20" s="13">
        <v>0</v>
      </c>
      <c r="M20" s="13">
        <v>8722</v>
      </c>
      <c r="N20" s="13">
        <v>2328</v>
      </c>
      <c r="O20" s="13">
        <v>3378</v>
      </c>
      <c r="P20" s="13">
        <v>511</v>
      </c>
      <c r="Q20" s="13">
        <v>1</v>
      </c>
      <c r="R20" s="13">
        <v>5686</v>
      </c>
      <c r="S20" s="13">
        <v>7614</v>
      </c>
      <c r="T20" s="13">
        <v>449</v>
      </c>
      <c r="U20" s="13">
        <v>53</v>
      </c>
      <c r="V20" s="13">
        <v>0</v>
      </c>
      <c r="W20" s="13">
        <v>6544</v>
      </c>
      <c r="X20" s="13">
        <v>424</v>
      </c>
      <c r="Y20" s="13">
        <v>178</v>
      </c>
      <c r="Z20" s="13">
        <v>80</v>
      </c>
      <c r="AA20" s="13">
        <v>0</v>
      </c>
      <c r="AB20" s="13">
        <v>347</v>
      </c>
      <c r="AC20" s="13">
        <v>1343</v>
      </c>
      <c r="AD20" s="13">
        <v>189</v>
      </c>
      <c r="AE20" s="13">
        <v>99</v>
      </c>
      <c r="AF20" s="13">
        <v>0</v>
      </c>
      <c r="AG20" s="13">
        <v>587</v>
      </c>
      <c r="AH20" s="13">
        <v>982</v>
      </c>
      <c r="AI20" s="13">
        <v>96</v>
      </c>
      <c r="AJ20" s="13">
        <v>9</v>
      </c>
      <c r="AK20" s="13">
        <v>0</v>
      </c>
      <c r="AL20" s="13">
        <v>294</v>
      </c>
      <c r="AM20" s="13">
        <v>651</v>
      </c>
      <c r="AN20" s="13">
        <v>102</v>
      </c>
      <c r="AO20" s="13">
        <v>0</v>
      </c>
      <c r="AP20" s="13">
        <v>0</v>
      </c>
      <c r="AQ20" s="13">
        <v>489</v>
      </c>
      <c r="AR20" s="13">
        <v>11280</v>
      </c>
      <c r="AS20" s="13">
        <v>1278</v>
      </c>
      <c r="AT20" s="13">
        <v>22</v>
      </c>
      <c r="AU20" s="13">
        <v>1</v>
      </c>
      <c r="AV20" s="13">
        <v>7770</v>
      </c>
      <c r="AW20" s="13">
        <v>2173</v>
      </c>
      <c r="AX20" s="13">
        <v>122</v>
      </c>
      <c r="AY20" s="13">
        <v>110</v>
      </c>
      <c r="AZ20" s="13">
        <v>0</v>
      </c>
      <c r="BB20" s="13">
        <v>1312</v>
      </c>
      <c r="BC20" s="13">
        <v>1949</v>
      </c>
      <c r="BD20" s="13">
        <v>4</v>
      </c>
      <c r="BE20" s="13">
        <v>237</v>
      </c>
      <c r="BF20" s="13">
        <v>0</v>
      </c>
      <c r="BG20" s="13">
        <v>202</v>
      </c>
      <c r="BH20" s="13">
        <v>3263</v>
      </c>
      <c r="BI20" s="13">
        <v>38</v>
      </c>
      <c r="BJ20" s="13">
        <v>6</v>
      </c>
      <c r="BK20" s="13">
        <v>0</v>
      </c>
      <c r="BL20" s="13">
        <v>1217</v>
      </c>
      <c r="BM20" s="13">
        <v>227</v>
      </c>
      <c r="BN20" s="13">
        <v>12</v>
      </c>
      <c r="BO20" s="13">
        <v>512</v>
      </c>
      <c r="BP20" s="13">
        <v>1</v>
      </c>
      <c r="BQ20" s="13">
        <v>123</v>
      </c>
      <c r="BR20" s="13">
        <v>39</v>
      </c>
      <c r="BS20" s="13">
        <v>8</v>
      </c>
      <c r="BT20" s="13">
        <v>9</v>
      </c>
      <c r="BU20" s="13">
        <v>0</v>
      </c>
      <c r="BV20" s="13">
        <v>18</v>
      </c>
      <c r="BW20" s="13">
        <v>6598</v>
      </c>
      <c r="BX20" s="13">
        <v>54</v>
      </c>
      <c r="BY20" s="13">
        <v>1197</v>
      </c>
      <c r="BZ20" s="13">
        <v>371</v>
      </c>
      <c r="CA20" s="13">
        <v>3</v>
      </c>
      <c r="CB20" s="13">
        <v>3279</v>
      </c>
      <c r="CC20" s="13">
        <v>3742</v>
      </c>
      <c r="CD20" s="13">
        <v>23</v>
      </c>
      <c r="CE20" s="13">
        <v>172</v>
      </c>
      <c r="CF20" s="13">
        <v>0</v>
      </c>
      <c r="CG20" s="13">
        <v>1961</v>
      </c>
      <c r="CH20" s="13">
        <v>1586</v>
      </c>
      <c r="CI20" s="13">
        <v>116</v>
      </c>
      <c r="CJ20" s="13">
        <v>108</v>
      </c>
      <c r="CK20" s="13">
        <v>1</v>
      </c>
      <c r="CL20" s="13">
        <v>896</v>
      </c>
      <c r="CM20" s="13">
        <v>740</v>
      </c>
      <c r="CN20" s="13">
        <v>8</v>
      </c>
      <c r="CO20" s="13">
        <v>16</v>
      </c>
      <c r="CP20" s="13">
        <v>0</v>
      </c>
      <c r="CR20" s="13">
        <v>332</v>
      </c>
      <c r="CS20" s="13">
        <v>4</v>
      </c>
      <c r="CT20" s="13">
        <v>24</v>
      </c>
      <c r="CU20" s="13">
        <v>7</v>
      </c>
      <c r="CV20" s="13">
        <v>0</v>
      </c>
      <c r="CW20" s="13">
        <v>35</v>
      </c>
      <c r="CX20" s="13">
        <v>26869</v>
      </c>
      <c r="CY20" s="13">
        <v>14131</v>
      </c>
      <c r="CZ20" s="13">
        <v>26869</v>
      </c>
      <c r="DA20" s="13">
        <v>14131</v>
      </c>
      <c r="DB20" s="13">
        <v>50528</v>
      </c>
      <c r="DC20" s="13">
        <v>5844</v>
      </c>
      <c r="DD20" s="13">
        <v>1197</v>
      </c>
      <c r="DE20" s="13">
        <v>4766</v>
      </c>
      <c r="DF20" s="13">
        <v>2775</v>
      </c>
      <c r="DG20" s="13">
        <v>1952</v>
      </c>
      <c r="DH20" s="13">
        <v>6</v>
      </c>
      <c r="DJ20" s="13">
        <v>73891</v>
      </c>
      <c r="DK20" s="13">
        <v>159</v>
      </c>
      <c r="DL20" s="13">
        <v>510</v>
      </c>
      <c r="DM20" s="13">
        <v>1553</v>
      </c>
      <c r="DN20" s="13">
        <v>1</v>
      </c>
      <c r="DO20" s="13">
        <v>0</v>
      </c>
      <c r="DP20" s="13">
        <v>2224</v>
      </c>
      <c r="DQ20" s="13"/>
      <c r="DR20" s="13">
        <v>350</v>
      </c>
      <c r="DS20" s="13">
        <v>220</v>
      </c>
      <c r="DT20" s="13">
        <v>28</v>
      </c>
      <c r="DU20" s="13">
        <v>158</v>
      </c>
      <c r="DV20" s="13">
        <v>0</v>
      </c>
      <c r="DW20" s="13">
        <v>756</v>
      </c>
      <c r="DX20" s="13"/>
      <c r="DY20" s="13">
        <v>159</v>
      </c>
      <c r="DZ20" s="13">
        <v>972</v>
      </c>
      <c r="EA20" s="13">
        <v>37</v>
      </c>
      <c r="EB20" s="13">
        <v>1</v>
      </c>
      <c r="EC20" s="13">
        <v>1170</v>
      </c>
      <c r="ED20" s="13"/>
      <c r="EE20" s="13">
        <v>389</v>
      </c>
      <c r="EF20" s="13">
        <v>258</v>
      </c>
      <c r="EG20" s="13">
        <v>5</v>
      </c>
      <c r="EH20" s="13">
        <v>0</v>
      </c>
      <c r="EI20" s="13">
        <v>653</v>
      </c>
      <c r="EJ20" s="13"/>
      <c r="EK20" s="13">
        <v>26</v>
      </c>
      <c r="EL20" s="13">
        <v>85</v>
      </c>
      <c r="EM20" s="13">
        <v>6</v>
      </c>
      <c r="EN20" s="13">
        <v>0</v>
      </c>
      <c r="EO20" s="13">
        <v>117</v>
      </c>
      <c r="EP20" s="13"/>
      <c r="EQ20" s="13">
        <v>91</v>
      </c>
      <c r="ER20" s="13">
        <v>172</v>
      </c>
      <c r="ES20" s="13">
        <v>7</v>
      </c>
      <c r="ET20" s="13">
        <v>0</v>
      </c>
      <c r="EU20" s="13">
        <v>271</v>
      </c>
      <c r="EV20" s="13"/>
      <c r="EW20" s="13">
        <v>67</v>
      </c>
      <c r="EX20" s="13">
        <v>115</v>
      </c>
      <c r="EY20" s="13">
        <v>1</v>
      </c>
      <c r="EZ20" s="13">
        <v>0</v>
      </c>
      <c r="FA20" s="13">
        <v>182</v>
      </c>
      <c r="FB20" s="13"/>
      <c r="FC20" s="13">
        <v>44</v>
      </c>
      <c r="FD20" s="13">
        <v>52</v>
      </c>
      <c r="FE20" s="13">
        <v>0</v>
      </c>
      <c r="FF20" s="13">
        <v>0</v>
      </c>
      <c r="FG20" s="13">
        <v>97</v>
      </c>
      <c r="FH20" s="13"/>
      <c r="FI20" s="13">
        <v>570</v>
      </c>
      <c r="FJ20" s="13">
        <v>319</v>
      </c>
      <c r="FK20" s="13">
        <v>2</v>
      </c>
      <c r="FL20" s="13">
        <v>1</v>
      </c>
      <c r="FM20" s="13">
        <v>892</v>
      </c>
      <c r="FN20" s="13"/>
      <c r="FO20" s="13">
        <v>160</v>
      </c>
      <c r="FP20" s="13">
        <v>141</v>
      </c>
      <c r="FQ20" s="13">
        <v>9</v>
      </c>
      <c r="FR20" s="13">
        <v>1</v>
      </c>
      <c r="FT20" s="13">
        <v>311</v>
      </c>
      <c r="FU20" s="13"/>
      <c r="FV20" s="13">
        <v>130</v>
      </c>
      <c r="FW20" s="13">
        <v>60</v>
      </c>
      <c r="FX20" s="13">
        <v>13</v>
      </c>
      <c r="FY20" s="13">
        <v>0</v>
      </c>
      <c r="FZ20" s="13">
        <v>203</v>
      </c>
      <c r="GA20" s="13"/>
      <c r="GB20" s="13">
        <v>221</v>
      </c>
      <c r="GC20" s="13">
        <v>51</v>
      </c>
      <c r="GD20" s="13">
        <v>0</v>
      </c>
      <c r="GE20" s="13">
        <v>0</v>
      </c>
      <c r="GF20" s="13">
        <v>272</v>
      </c>
      <c r="GG20" s="13"/>
      <c r="GH20" s="13">
        <v>14</v>
      </c>
      <c r="GI20" s="13">
        <v>38</v>
      </c>
      <c r="GJ20" s="13">
        <v>41</v>
      </c>
      <c r="GK20" s="13">
        <v>1</v>
      </c>
      <c r="GL20" s="13">
        <v>94</v>
      </c>
      <c r="GM20" s="13"/>
      <c r="GN20" s="13">
        <v>2</v>
      </c>
      <c r="GO20" s="13">
        <v>12</v>
      </c>
      <c r="GP20" s="13">
        <v>1</v>
      </c>
      <c r="GQ20" s="13">
        <v>0</v>
      </c>
      <c r="GR20" s="13">
        <v>15</v>
      </c>
      <c r="GS20" s="13"/>
      <c r="GT20" s="13">
        <v>316</v>
      </c>
      <c r="GU20" s="13">
        <v>105</v>
      </c>
      <c r="GV20" s="13">
        <v>244</v>
      </c>
      <c r="GW20" s="13">
        <v>35</v>
      </c>
      <c r="GX20" s="13">
        <v>7</v>
      </c>
      <c r="GY20" s="13">
        <v>706</v>
      </c>
      <c r="GZ20" s="13"/>
      <c r="HA20" s="13">
        <v>197</v>
      </c>
      <c r="HB20" s="13">
        <v>39</v>
      </c>
      <c r="HC20" s="13">
        <v>16</v>
      </c>
      <c r="HD20" s="13">
        <v>1</v>
      </c>
      <c r="HE20" s="13">
        <v>253</v>
      </c>
      <c r="HF20" s="13"/>
      <c r="HG20" s="13">
        <v>90</v>
      </c>
      <c r="HH20" s="13">
        <v>81</v>
      </c>
      <c r="HI20" s="13">
        <v>10</v>
      </c>
      <c r="HJ20" s="13">
        <v>1</v>
      </c>
      <c r="HK20" s="13">
        <v>182</v>
      </c>
      <c r="HL20" s="13"/>
      <c r="HM20" s="13">
        <v>37</v>
      </c>
      <c r="HN20" s="13">
        <v>13</v>
      </c>
      <c r="HO20" s="13">
        <v>1</v>
      </c>
      <c r="HP20" s="13">
        <v>0</v>
      </c>
      <c r="HR20" s="13">
        <v>52</v>
      </c>
      <c r="HS20" s="13"/>
      <c r="HT20" s="13">
        <v>0</v>
      </c>
      <c r="HU20" s="13">
        <v>19</v>
      </c>
      <c r="HV20" s="13">
        <v>1</v>
      </c>
      <c r="HW20" s="13">
        <v>0</v>
      </c>
      <c r="HX20" s="13">
        <v>20</v>
      </c>
      <c r="HY20" s="13"/>
      <c r="HZ20" s="13">
        <v>1572</v>
      </c>
      <c r="IA20" s="13">
        <v>238</v>
      </c>
      <c r="IB20" s="13">
        <v>1572</v>
      </c>
      <c r="IC20" s="13">
        <v>238</v>
      </c>
      <c r="ID20" s="13">
        <v>3022</v>
      </c>
      <c r="IE20" s="13">
        <v>3262</v>
      </c>
      <c r="IF20" s="13">
        <v>244</v>
      </c>
      <c r="IG20" s="13">
        <v>1553</v>
      </c>
      <c r="IH20" s="13">
        <v>214</v>
      </c>
      <c r="II20" s="13">
        <v>158</v>
      </c>
      <c r="IJ20" s="13">
        <v>16</v>
      </c>
      <c r="IK20" s="13">
        <v>0</v>
      </c>
      <c r="IL20" s="13">
        <v>10279</v>
      </c>
    </row>
    <row r="21" spans="1:246" x14ac:dyDescent="0.15">
      <c r="A21" s="14">
        <v>25720</v>
      </c>
      <c r="B21" s="13">
        <v>2196</v>
      </c>
      <c r="C21" s="13">
        <v>2143</v>
      </c>
      <c r="D21" s="13">
        <v>4741</v>
      </c>
      <c r="E21" s="13">
        <v>15</v>
      </c>
      <c r="F21" s="13">
        <v>0</v>
      </c>
      <c r="G21" s="13">
        <v>8538</v>
      </c>
      <c r="H21" s="13">
        <v>5284</v>
      </c>
      <c r="I21" s="13">
        <v>2267</v>
      </c>
      <c r="J21" s="13">
        <v>433</v>
      </c>
      <c r="K21" s="13">
        <v>2471</v>
      </c>
      <c r="L21" s="13">
        <v>0</v>
      </c>
      <c r="M21" s="13">
        <v>10275</v>
      </c>
      <c r="N21" s="13">
        <v>2439</v>
      </c>
      <c r="O21" s="13">
        <v>3535</v>
      </c>
      <c r="P21" s="13">
        <v>542</v>
      </c>
      <c r="Q21" s="13">
        <v>1</v>
      </c>
      <c r="R21" s="13">
        <v>5953</v>
      </c>
      <c r="S21" s="13">
        <v>8129</v>
      </c>
      <c r="T21" s="13">
        <v>455</v>
      </c>
      <c r="U21" s="13">
        <v>57</v>
      </c>
      <c r="V21" s="13">
        <v>0</v>
      </c>
      <c r="W21" s="13">
        <v>6848</v>
      </c>
      <c r="X21" s="13">
        <v>215</v>
      </c>
      <c r="Y21" s="13">
        <v>179</v>
      </c>
      <c r="Z21" s="13">
        <v>85</v>
      </c>
      <c r="AA21" s="13">
        <v>0</v>
      </c>
      <c r="AB21" s="13">
        <v>312</v>
      </c>
      <c r="AC21" s="13">
        <v>1589</v>
      </c>
      <c r="AD21" s="13">
        <v>203</v>
      </c>
      <c r="AE21" s="13">
        <v>105</v>
      </c>
      <c r="AF21" s="13">
        <v>0</v>
      </c>
      <c r="AG21" s="13">
        <v>652</v>
      </c>
      <c r="AH21" s="13">
        <v>1146</v>
      </c>
      <c r="AI21" s="13">
        <v>105</v>
      </c>
      <c r="AJ21" s="13">
        <v>10</v>
      </c>
      <c r="AK21" s="13">
        <v>0</v>
      </c>
      <c r="AL21" s="13">
        <v>328</v>
      </c>
      <c r="AM21" s="13">
        <v>705</v>
      </c>
      <c r="AN21" s="13">
        <v>100</v>
      </c>
      <c r="AO21" s="13">
        <v>0</v>
      </c>
      <c r="AP21" s="13">
        <v>0</v>
      </c>
      <c r="AQ21" s="13">
        <v>502</v>
      </c>
      <c r="AR21" s="13">
        <v>11241</v>
      </c>
      <c r="AS21" s="13">
        <v>1446</v>
      </c>
      <c r="AT21" s="13">
        <v>23</v>
      </c>
      <c r="AU21" s="13">
        <v>1</v>
      </c>
      <c r="AV21" s="13">
        <v>8123</v>
      </c>
      <c r="AW21" s="13">
        <v>2748</v>
      </c>
      <c r="AX21" s="13">
        <v>111</v>
      </c>
      <c r="AY21" s="13">
        <v>118</v>
      </c>
      <c r="AZ21" s="13">
        <v>0</v>
      </c>
      <c r="BB21" s="13">
        <v>1442</v>
      </c>
      <c r="BC21" s="13">
        <v>2262</v>
      </c>
      <c r="BD21" s="13">
        <v>4</v>
      </c>
      <c r="BE21" s="13">
        <v>251</v>
      </c>
      <c r="BF21" s="13">
        <v>0</v>
      </c>
      <c r="BG21" s="13">
        <v>232</v>
      </c>
      <c r="BH21" s="13">
        <v>3571</v>
      </c>
      <c r="BI21" s="13">
        <v>42</v>
      </c>
      <c r="BJ21" s="13">
        <v>6</v>
      </c>
      <c r="BK21" s="13">
        <v>0</v>
      </c>
      <c r="BL21" s="13">
        <v>1333</v>
      </c>
      <c r="BM21" s="13">
        <v>181</v>
      </c>
      <c r="BN21" s="13">
        <v>12</v>
      </c>
      <c r="BO21" s="13">
        <v>555</v>
      </c>
      <c r="BP21" s="13">
        <v>1</v>
      </c>
      <c r="BQ21" s="13">
        <v>128</v>
      </c>
      <c r="BR21" s="13">
        <v>-26</v>
      </c>
      <c r="BS21" s="13">
        <v>8</v>
      </c>
      <c r="BT21" s="13">
        <v>10</v>
      </c>
      <c r="BU21" s="13">
        <v>0</v>
      </c>
      <c r="BV21" s="13">
        <v>14</v>
      </c>
      <c r="BW21" s="13">
        <v>6295</v>
      </c>
      <c r="BX21" s="13">
        <v>49</v>
      </c>
      <c r="BY21" s="13">
        <v>716</v>
      </c>
      <c r="BZ21" s="13">
        <v>409</v>
      </c>
      <c r="CA21" s="13">
        <v>3</v>
      </c>
      <c r="CB21" s="13">
        <v>2721</v>
      </c>
      <c r="CC21" s="13">
        <v>3994</v>
      </c>
      <c r="CD21" s="13">
        <v>24</v>
      </c>
      <c r="CE21" s="13">
        <v>189</v>
      </c>
      <c r="CF21" s="13">
        <v>0</v>
      </c>
      <c r="CG21" s="13">
        <v>2083</v>
      </c>
      <c r="CH21" s="13">
        <v>1801</v>
      </c>
      <c r="CI21" s="13">
        <v>119</v>
      </c>
      <c r="CJ21" s="13">
        <v>118</v>
      </c>
      <c r="CK21" s="13">
        <v>0</v>
      </c>
      <c r="CL21" s="13">
        <v>971</v>
      </c>
      <c r="CM21" s="13">
        <v>719</v>
      </c>
      <c r="CN21" s="13">
        <v>10</v>
      </c>
      <c r="CO21" s="13">
        <v>18</v>
      </c>
      <c r="CP21" s="13">
        <v>0</v>
      </c>
      <c r="CR21" s="13">
        <v>349</v>
      </c>
      <c r="CS21" s="13">
        <v>23</v>
      </c>
      <c r="CT21" s="13">
        <v>25</v>
      </c>
      <c r="CU21" s="13">
        <v>7</v>
      </c>
      <c r="CV21" s="13">
        <v>0</v>
      </c>
      <c r="CW21" s="13">
        <v>38</v>
      </c>
      <c r="CX21" s="13">
        <v>29460</v>
      </c>
      <c r="CY21" s="13">
        <v>15794</v>
      </c>
      <c r="CZ21" s="13">
        <v>29460</v>
      </c>
      <c r="DA21" s="13">
        <v>15794</v>
      </c>
      <c r="DB21" s="13">
        <v>52780</v>
      </c>
      <c r="DC21" s="13">
        <v>5972</v>
      </c>
      <c r="DD21" s="13">
        <v>716</v>
      </c>
      <c r="DE21" s="13">
        <v>4741</v>
      </c>
      <c r="DF21" s="13">
        <v>2989</v>
      </c>
      <c r="DG21" s="13">
        <v>2471</v>
      </c>
      <c r="DH21" s="13">
        <v>6</v>
      </c>
      <c r="DJ21" s="13">
        <v>76314</v>
      </c>
      <c r="DK21" s="13">
        <v>154</v>
      </c>
      <c r="DL21" s="13">
        <v>395</v>
      </c>
      <c r="DM21" s="13">
        <v>2211</v>
      </c>
      <c r="DN21" s="13">
        <v>1</v>
      </c>
      <c r="DO21" s="13">
        <v>0</v>
      </c>
      <c r="DP21" s="13">
        <v>2762</v>
      </c>
      <c r="DQ21" s="13"/>
      <c r="DR21" s="13">
        <v>376</v>
      </c>
      <c r="DS21" s="13">
        <v>313</v>
      </c>
      <c r="DT21" s="13">
        <v>31</v>
      </c>
      <c r="DU21" s="13">
        <v>210</v>
      </c>
      <c r="DV21" s="13">
        <v>0</v>
      </c>
      <c r="DW21" s="13">
        <v>930</v>
      </c>
      <c r="DX21" s="13"/>
      <c r="DY21" s="13">
        <v>175</v>
      </c>
      <c r="DZ21" s="13">
        <v>1041</v>
      </c>
      <c r="EA21" s="13">
        <v>41</v>
      </c>
      <c r="EB21" s="13">
        <v>1</v>
      </c>
      <c r="EC21" s="13">
        <v>1257</v>
      </c>
      <c r="ED21" s="13"/>
      <c r="EE21" s="13">
        <v>429</v>
      </c>
      <c r="EF21" s="13">
        <v>269</v>
      </c>
      <c r="EG21" s="13">
        <v>5</v>
      </c>
      <c r="EH21" s="13">
        <v>0</v>
      </c>
      <c r="EI21" s="13">
        <v>704</v>
      </c>
      <c r="EJ21" s="13"/>
      <c r="EK21" s="13">
        <v>14</v>
      </c>
      <c r="EL21" s="13">
        <v>87</v>
      </c>
      <c r="EM21" s="13">
        <v>7</v>
      </c>
      <c r="EN21" s="13">
        <v>0</v>
      </c>
      <c r="EO21" s="13">
        <v>107</v>
      </c>
      <c r="EP21" s="13"/>
      <c r="EQ21" s="13">
        <v>113</v>
      </c>
      <c r="ER21" s="13">
        <v>186</v>
      </c>
      <c r="ES21" s="13">
        <v>8</v>
      </c>
      <c r="ET21" s="13">
        <v>0</v>
      </c>
      <c r="EU21" s="13">
        <v>308</v>
      </c>
      <c r="EV21" s="13"/>
      <c r="EW21" s="13">
        <v>82</v>
      </c>
      <c r="EX21" s="13">
        <v>125</v>
      </c>
      <c r="EY21" s="13">
        <v>1</v>
      </c>
      <c r="EZ21" s="13">
        <v>0</v>
      </c>
      <c r="FA21" s="13">
        <v>208</v>
      </c>
      <c r="FB21" s="13"/>
      <c r="FC21" s="13">
        <v>50</v>
      </c>
      <c r="FD21" s="13">
        <v>52</v>
      </c>
      <c r="FE21" s="13">
        <v>0</v>
      </c>
      <c r="FF21" s="13">
        <v>0</v>
      </c>
      <c r="FG21" s="13">
        <v>103</v>
      </c>
      <c r="FH21" s="13"/>
      <c r="FI21" s="13">
        <v>595</v>
      </c>
      <c r="FJ21" s="13">
        <v>370</v>
      </c>
      <c r="FK21" s="13">
        <v>2</v>
      </c>
      <c r="FL21" s="13">
        <v>2</v>
      </c>
      <c r="FM21" s="13">
        <v>968</v>
      </c>
      <c r="FN21" s="13"/>
      <c r="FO21" s="13">
        <v>211</v>
      </c>
      <c r="FP21" s="13">
        <v>131</v>
      </c>
      <c r="FQ21" s="13">
        <v>9</v>
      </c>
      <c r="FR21" s="13">
        <v>1</v>
      </c>
      <c r="FT21" s="13">
        <v>352</v>
      </c>
      <c r="FU21" s="13"/>
      <c r="FV21" s="13">
        <v>158</v>
      </c>
      <c r="FW21" s="13">
        <v>66</v>
      </c>
      <c r="FX21" s="13">
        <v>15</v>
      </c>
      <c r="FY21" s="13">
        <v>0</v>
      </c>
      <c r="FZ21" s="13">
        <v>239</v>
      </c>
      <c r="GA21" s="13"/>
      <c r="GB21" s="13">
        <v>254</v>
      </c>
      <c r="GC21" s="13">
        <v>56</v>
      </c>
      <c r="GD21" s="13">
        <v>0</v>
      </c>
      <c r="GE21" s="13">
        <v>0</v>
      </c>
      <c r="GF21" s="13">
        <v>311</v>
      </c>
      <c r="GG21" s="13"/>
      <c r="GH21" s="13">
        <v>12</v>
      </c>
      <c r="GI21" s="13">
        <v>40</v>
      </c>
      <c r="GJ21" s="13">
        <v>46</v>
      </c>
      <c r="GK21" s="13">
        <v>1</v>
      </c>
      <c r="GL21" s="13">
        <v>99</v>
      </c>
      <c r="GM21" s="13"/>
      <c r="GN21" s="13">
        <v>-2</v>
      </c>
      <c r="GO21" s="13">
        <v>12</v>
      </c>
      <c r="GP21" s="13">
        <v>1</v>
      </c>
      <c r="GQ21" s="13">
        <v>0</v>
      </c>
      <c r="GR21" s="13">
        <v>12</v>
      </c>
      <c r="GS21" s="13"/>
      <c r="GT21" s="13">
        <v>317</v>
      </c>
      <c r="GU21" s="13">
        <v>96</v>
      </c>
      <c r="GV21" s="13">
        <v>151</v>
      </c>
      <c r="GW21" s="13">
        <v>39</v>
      </c>
      <c r="GX21" s="13">
        <v>7</v>
      </c>
      <c r="GY21" s="13">
        <v>610</v>
      </c>
      <c r="GZ21" s="13"/>
      <c r="HA21" s="13">
        <v>221</v>
      </c>
      <c r="HB21" s="13">
        <v>41</v>
      </c>
      <c r="HC21" s="13">
        <v>18</v>
      </c>
      <c r="HD21" s="13">
        <v>1</v>
      </c>
      <c r="HE21" s="13">
        <v>281</v>
      </c>
      <c r="HF21" s="13"/>
      <c r="HG21" s="13">
        <v>107</v>
      </c>
      <c r="HH21" s="13">
        <v>84</v>
      </c>
      <c r="HI21" s="13">
        <v>11</v>
      </c>
      <c r="HJ21" s="13">
        <v>1</v>
      </c>
      <c r="HK21" s="13">
        <v>204</v>
      </c>
      <c r="HL21" s="13"/>
      <c r="HM21" s="13">
        <v>38</v>
      </c>
      <c r="HN21" s="13">
        <v>17</v>
      </c>
      <c r="HO21" s="13">
        <v>2</v>
      </c>
      <c r="HP21" s="13">
        <v>0</v>
      </c>
      <c r="HR21" s="13">
        <v>56</v>
      </c>
      <c r="HS21" s="13"/>
      <c r="HT21" s="13">
        <v>1</v>
      </c>
      <c r="HU21" s="13">
        <v>20</v>
      </c>
      <c r="HV21" s="13">
        <v>1</v>
      </c>
      <c r="HW21" s="13">
        <v>0</v>
      </c>
      <c r="HX21" s="13">
        <v>22</v>
      </c>
      <c r="HY21" s="13"/>
      <c r="HZ21" s="13">
        <v>1801</v>
      </c>
      <c r="IA21" s="13">
        <v>281</v>
      </c>
      <c r="IB21" s="13">
        <v>1801</v>
      </c>
      <c r="IC21" s="13">
        <v>281</v>
      </c>
      <c r="ID21" s="13">
        <v>3305</v>
      </c>
      <c r="IE21" s="13">
        <v>3401</v>
      </c>
      <c r="IF21" s="13">
        <v>151</v>
      </c>
      <c r="IG21" s="13">
        <v>2211</v>
      </c>
      <c r="IH21" s="13">
        <v>237</v>
      </c>
      <c r="II21" s="13">
        <v>210</v>
      </c>
      <c r="IJ21" s="13">
        <v>16</v>
      </c>
      <c r="IK21" s="13">
        <v>1</v>
      </c>
      <c r="IL21" s="13">
        <v>11614</v>
      </c>
    </row>
    <row r="22" spans="1:246" x14ac:dyDescent="0.15">
      <c r="A22" s="14">
        <v>26085</v>
      </c>
      <c r="B22" s="13">
        <v>1962</v>
      </c>
      <c r="C22" s="13">
        <v>1868</v>
      </c>
      <c r="D22" s="13">
        <v>4354</v>
      </c>
      <c r="E22" s="13">
        <v>16</v>
      </c>
      <c r="F22" s="13">
        <v>0</v>
      </c>
      <c r="G22" s="13">
        <v>7773</v>
      </c>
      <c r="H22" s="13">
        <v>5958</v>
      </c>
      <c r="I22" s="13">
        <v>3673</v>
      </c>
      <c r="J22" s="13">
        <v>457</v>
      </c>
      <c r="K22" s="13">
        <v>2830</v>
      </c>
      <c r="L22" s="13">
        <v>0</v>
      </c>
      <c r="M22" s="13">
        <v>13304</v>
      </c>
      <c r="N22" s="13">
        <v>2806</v>
      </c>
      <c r="O22" s="13">
        <v>3564</v>
      </c>
      <c r="P22" s="13">
        <v>571</v>
      </c>
      <c r="Q22" s="13">
        <v>1</v>
      </c>
      <c r="R22" s="13">
        <v>6131</v>
      </c>
      <c r="S22" s="13">
        <v>7011</v>
      </c>
      <c r="T22" s="13">
        <v>487</v>
      </c>
      <c r="U22" s="13">
        <v>60</v>
      </c>
      <c r="V22" s="13">
        <v>0</v>
      </c>
      <c r="W22" s="13">
        <v>6460</v>
      </c>
      <c r="X22" s="13">
        <v>269</v>
      </c>
      <c r="Y22" s="13">
        <v>185</v>
      </c>
      <c r="Z22" s="13">
        <v>90</v>
      </c>
      <c r="AA22" s="13">
        <v>0</v>
      </c>
      <c r="AB22" s="13">
        <v>331</v>
      </c>
      <c r="AC22" s="13">
        <v>1677</v>
      </c>
      <c r="AD22" s="13">
        <v>238</v>
      </c>
      <c r="AE22" s="13">
        <v>110</v>
      </c>
      <c r="AF22" s="13">
        <v>0</v>
      </c>
      <c r="AG22" s="13">
        <v>733</v>
      </c>
      <c r="AH22" s="13">
        <v>1216</v>
      </c>
      <c r="AI22" s="13">
        <v>120</v>
      </c>
      <c r="AJ22" s="13">
        <v>11</v>
      </c>
      <c r="AK22" s="13">
        <v>0</v>
      </c>
      <c r="AL22" s="13">
        <v>364</v>
      </c>
      <c r="AM22" s="13">
        <v>816</v>
      </c>
      <c r="AN22" s="13">
        <v>107</v>
      </c>
      <c r="AO22" s="13">
        <v>0</v>
      </c>
      <c r="AP22" s="13">
        <v>0</v>
      </c>
      <c r="AQ22" s="13">
        <v>559</v>
      </c>
      <c r="AR22" s="13">
        <v>10850</v>
      </c>
      <c r="AS22" s="13">
        <v>1536</v>
      </c>
      <c r="AT22" s="13">
        <v>24</v>
      </c>
      <c r="AU22" s="13">
        <v>1</v>
      </c>
      <c r="AV22" s="13">
        <v>8142</v>
      </c>
      <c r="AW22" s="13">
        <v>3315</v>
      </c>
      <c r="AX22" s="13">
        <v>86</v>
      </c>
      <c r="AY22" s="13">
        <v>123</v>
      </c>
      <c r="AZ22" s="13">
        <v>0</v>
      </c>
      <c r="BB22" s="13">
        <v>1501</v>
      </c>
      <c r="BC22" s="13">
        <v>3249</v>
      </c>
      <c r="BD22" s="13">
        <v>7</v>
      </c>
      <c r="BE22" s="13">
        <v>265</v>
      </c>
      <c r="BF22" s="13">
        <v>0</v>
      </c>
      <c r="BG22" s="13">
        <v>339</v>
      </c>
      <c r="BH22" s="13">
        <v>4686</v>
      </c>
      <c r="BI22" s="13">
        <v>43</v>
      </c>
      <c r="BJ22" s="13">
        <v>6</v>
      </c>
      <c r="BK22" s="13">
        <v>0</v>
      </c>
      <c r="BL22" s="13">
        <v>1684</v>
      </c>
      <c r="BM22" s="13">
        <v>196</v>
      </c>
      <c r="BN22" s="13">
        <v>13</v>
      </c>
      <c r="BO22" s="13">
        <v>582</v>
      </c>
      <c r="BP22" s="13">
        <v>1</v>
      </c>
      <c r="BQ22" s="13">
        <v>137</v>
      </c>
      <c r="BR22" s="13">
        <v>-92</v>
      </c>
      <c r="BS22" s="13">
        <v>9</v>
      </c>
      <c r="BT22" s="13">
        <v>10</v>
      </c>
      <c r="BU22" s="13">
        <v>0</v>
      </c>
      <c r="BV22" s="13">
        <v>10</v>
      </c>
      <c r="BW22" s="13">
        <v>6959</v>
      </c>
      <c r="BX22" s="13">
        <v>53</v>
      </c>
      <c r="BY22" s="13">
        <v>524</v>
      </c>
      <c r="BZ22" s="13">
        <v>428</v>
      </c>
      <c r="CA22" s="13">
        <v>2</v>
      </c>
      <c r="CB22" s="13">
        <v>2730</v>
      </c>
      <c r="CC22" s="13">
        <v>4011</v>
      </c>
      <c r="CD22" s="13">
        <v>30</v>
      </c>
      <c r="CE22" s="13">
        <v>198</v>
      </c>
      <c r="CF22" s="13">
        <v>0</v>
      </c>
      <c r="CG22" s="13">
        <v>2176</v>
      </c>
      <c r="CH22" s="13">
        <v>2081</v>
      </c>
      <c r="CI22" s="13">
        <v>133</v>
      </c>
      <c r="CJ22" s="13">
        <v>124</v>
      </c>
      <c r="CK22" s="13">
        <v>1</v>
      </c>
      <c r="CL22" s="13">
        <v>1101</v>
      </c>
      <c r="CM22" s="13">
        <v>757</v>
      </c>
      <c r="CN22" s="13">
        <v>11</v>
      </c>
      <c r="CO22" s="13">
        <v>18</v>
      </c>
      <c r="CP22" s="13">
        <v>0</v>
      </c>
      <c r="CR22" s="13">
        <v>371</v>
      </c>
      <c r="CS22" s="13">
        <v>19</v>
      </c>
      <c r="CT22" s="13">
        <v>26</v>
      </c>
      <c r="CU22" s="13">
        <v>8</v>
      </c>
      <c r="CV22" s="13">
        <v>0</v>
      </c>
      <c r="CW22" s="13">
        <v>40</v>
      </c>
      <c r="CX22" s="13">
        <v>29510</v>
      </c>
      <c r="CY22" s="13">
        <v>16237</v>
      </c>
      <c r="CZ22" s="13">
        <v>29510</v>
      </c>
      <c r="DA22" s="13">
        <v>16237</v>
      </c>
      <c r="DB22" s="13">
        <v>56647</v>
      </c>
      <c r="DC22" s="13">
        <v>6497</v>
      </c>
      <c r="DD22" s="13">
        <v>524</v>
      </c>
      <c r="DE22" s="13">
        <v>4354</v>
      </c>
      <c r="DF22" s="13">
        <v>3141</v>
      </c>
      <c r="DG22" s="13">
        <v>2830</v>
      </c>
      <c r="DH22" s="13">
        <v>6</v>
      </c>
      <c r="DJ22" s="13">
        <v>78773</v>
      </c>
      <c r="DK22" s="13">
        <v>146</v>
      </c>
      <c r="DL22" s="13">
        <v>358</v>
      </c>
      <c r="DM22" s="13">
        <v>1922</v>
      </c>
      <c r="DN22" s="13">
        <v>1</v>
      </c>
      <c r="DO22" s="13">
        <v>0</v>
      </c>
      <c r="DP22" s="13">
        <v>2428</v>
      </c>
      <c r="DQ22" s="13"/>
      <c r="DR22" s="13">
        <v>451</v>
      </c>
      <c r="DS22" s="13">
        <v>534</v>
      </c>
      <c r="DT22" s="13">
        <v>34</v>
      </c>
      <c r="DU22" s="13">
        <v>253</v>
      </c>
      <c r="DV22" s="13">
        <v>0</v>
      </c>
      <c r="DW22" s="13">
        <v>1272</v>
      </c>
      <c r="DX22" s="13"/>
      <c r="DY22" s="13">
        <v>214</v>
      </c>
      <c r="DZ22" s="13">
        <v>1085</v>
      </c>
      <c r="EA22" s="13">
        <v>45</v>
      </c>
      <c r="EB22" s="13">
        <v>2</v>
      </c>
      <c r="EC22" s="13">
        <v>1346</v>
      </c>
      <c r="ED22" s="13"/>
      <c r="EE22" s="13">
        <v>387</v>
      </c>
      <c r="EF22" s="13">
        <v>300</v>
      </c>
      <c r="EG22" s="13">
        <v>6</v>
      </c>
      <c r="EH22" s="13">
        <v>0</v>
      </c>
      <c r="EI22" s="13">
        <v>693</v>
      </c>
      <c r="EJ22" s="13"/>
      <c r="EK22" s="13">
        <v>18</v>
      </c>
      <c r="EL22" s="13">
        <v>91</v>
      </c>
      <c r="EM22" s="13">
        <v>7</v>
      </c>
      <c r="EN22" s="13">
        <v>0</v>
      </c>
      <c r="EO22" s="13">
        <v>116</v>
      </c>
      <c r="EP22" s="13"/>
      <c r="EQ22" s="13">
        <v>127</v>
      </c>
      <c r="ER22" s="13">
        <v>219</v>
      </c>
      <c r="ES22" s="13">
        <v>9</v>
      </c>
      <c r="ET22" s="13">
        <v>0</v>
      </c>
      <c r="EU22" s="13">
        <v>356</v>
      </c>
      <c r="EV22" s="13"/>
      <c r="EW22" s="13">
        <v>92</v>
      </c>
      <c r="EX22" s="13">
        <v>143</v>
      </c>
      <c r="EY22" s="13">
        <v>1</v>
      </c>
      <c r="EZ22" s="13">
        <v>0</v>
      </c>
      <c r="FA22" s="13">
        <v>236</v>
      </c>
      <c r="FB22" s="13"/>
      <c r="FC22" s="13">
        <v>62</v>
      </c>
      <c r="FD22" s="13">
        <v>57</v>
      </c>
      <c r="FE22" s="13">
        <v>0</v>
      </c>
      <c r="FF22" s="13">
        <v>0</v>
      </c>
      <c r="FG22" s="13">
        <v>119</v>
      </c>
      <c r="FH22" s="13"/>
      <c r="FI22" s="13">
        <v>612</v>
      </c>
      <c r="FJ22" s="13">
        <v>406</v>
      </c>
      <c r="FK22" s="13">
        <v>2</v>
      </c>
      <c r="FL22" s="13">
        <v>2</v>
      </c>
      <c r="FM22" s="13">
        <v>1022</v>
      </c>
      <c r="FN22" s="13"/>
      <c r="FO22" s="13">
        <v>265</v>
      </c>
      <c r="FP22" s="13">
        <v>103</v>
      </c>
      <c r="FQ22" s="13">
        <v>10</v>
      </c>
      <c r="FR22" s="13">
        <v>1</v>
      </c>
      <c r="FS22" s="13">
        <v>22</v>
      </c>
      <c r="FT22" s="13">
        <v>402</v>
      </c>
      <c r="FU22" s="13"/>
      <c r="FV22" s="13">
        <v>241</v>
      </c>
      <c r="FW22" s="13">
        <v>100</v>
      </c>
      <c r="FX22" s="13">
        <v>16</v>
      </c>
      <c r="FY22" s="13">
        <v>0</v>
      </c>
      <c r="FZ22" s="13">
        <v>357</v>
      </c>
      <c r="GA22" s="13"/>
      <c r="GB22" s="13">
        <v>354</v>
      </c>
      <c r="GC22" s="13">
        <v>57</v>
      </c>
      <c r="GD22" s="13">
        <v>1</v>
      </c>
      <c r="GE22" s="13">
        <v>0</v>
      </c>
      <c r="GF22" s="13">
        <v>413</v>
      </c>
      <c r="GG22" s="13"/>
      <c r="GH22" s="13">
        <v>13</v>
      </c>
      <c r="GI22" s="13">
        <v>42</v>
      </c>
      <c r="GJ22" s="13">
        <v>51</v>
      </c>
      <c r="GK22" s="13">
        <v>2</v>
      </c>
      <c r="GL22" s="13">
        <v>108</v>
      </c>
      <c r="GM22" s="13"/>
      <c r="GN22" s="13">
        <v>-6</v>
      </c>
      <c r="GO22" s="13">
        <v>13</v>
      </c>
      <c r="GP22" s="13">
        <v>1</v>
      </c>
      <c r="GQ22" s="13">
        <v>0</v>
      </c>
      <c r="GR22" s="13">
        <v>8</v>
      </c>
      <c r="GS22" s="13"/>
      <c r="GT22" s="13">
        <v>375</v>
      </c>
      <c r="GU22" s="13">
        <v>106</v>
      </c>
      <c r="GV22" s="13">
        <v>117</v>
      </c>
      <c r="GW22" s="13">
        <v>43</v>
      </c>
      <c r="GX22" s="13">
        <v>6</v>
      </c>
      <c r="GY22" s="13">
        <v>647</v>
      </c>
      <c r="GZ22" s="13"/>
      <c r="HA22" s="13">
        <v>238</v>
      </c>
      <c r="HB22" s="13">
        <v>52</v>
      </c>
      <c r="HC22" s="13">
        <v>20</v>
      </c>
      <c r="HD22" s="13">
        <v>1</v>
      </c>
      <c r="HE22" s="13">
        <v>311</v>
      </c>
      <c r="HF22" s="13"/>
      <c r="HG22" s="13">
        <v>132</v>
      </c>
      <c r="HH22" s="13">
        <v>96</v>
      </c>
      <c r="HI22" s="13">
        <v>12</v>
      </c>
      <c r="HJ22" s="13">
        <v>2</v>
      </c>
      <c r="HK22" s="13">
        <v>242</v>
      </c>
      <c r="HL22" s="13"/>
      <c r="HM22" s="13">
        <v>42</v>
      </c>
      <c r="HN22" s="13">
        <v>18</v>
      </c>
      <c r="HO22" s="13">
        <v>2</v>
      </c>
      <c r="HP22" s="13">
        <v>0</v>
      </c>
      <c r="HQ22" s="13">
        <v>2</v>
      </c>
      <c r="HR22" s="13">
        <v>64</v>
      </c>
      <c r="HS22" s="13"/>
      <c r="HT22" s="13">
        <v>1</v>
      </c>
      <c r="HU22" s="13">
        <v>21</v>
      </c>
      <c r="HV22" s="13">
        <v>1</v>
      </c>
      <c r="HW22" s="13">
        <v>0</v>
      </c>
      <c r="HX22" s="13">
        <v>23</v>
      </c>
      <c r="HY22" s="13"/>
      <c r="HZ22" s="13">
        <v>1895</v>
      </c>
      <c r="IA22" s="13">
        <v>312</v>
      </c>
      <c r="IB22" s="13">
        <v>1895</v>
      </c>
      <c r="IC22" s="13">
        <v>312</v>
      </c>
      <c r="ID22" s="13">
        <v>3768</v>
      </c>
      <c r="IE22" s="13">
        <v>3804</v>
      </c>
      <c r="IF22" s="13">
        <v>117</v>
      </c>
      <c r="IG22" s="13">
        <v>1922</v>
      </c>
      <c r="IH22" s="13">
        <v>261</v>
      </c>
      <c r="II22" s="13">
        <v>253</v>
      </c>
      <c r="IJ22" s="13">
        <v>17</v>
      </c>
      <c r="IK22" s="13">
        <v>24</v>
      </c>
      <c r="IL22" s="13">
        <v>12371</v>
      </c>
    </row>
    <row r="23" spans="1:246" x14ac:dyDescent="0.15">
      <c r="A23" s="14">
        <v>26451</v>
      </c>
      <c r="B23" s="13">
        <v>2139</v>
      </c>
      <c r="C23" s="13">
        <v>2040</v>
      </c>
      <c r="D23" s="13">
        <v>3998</v>
      </c>
      <c r="E23" s="13">
        <v>16</v>
      </c>
      <c r="F23" s="13">
        <v>0</v>
      </c>
      <c r="G23" s="13">
        <v>7418</v>
      </c>
      <c r="H23" s="13">
        <v>6261</v>
      </c>
      <c r="I23" s="13">
        <v>3619</v>
      </c>
      <c r="J23" s="13">
        <v>467</v>
      </c>
      <c r="K23" s="13">
        <v>2243</v>
      </c>
      <c r="L23" s="13">
        <v>0</v>
      </c>
      <c r="M23" s="13">
        <v>12922</v>
      </c>
      <c r="N23" s="13">
        <v>2265</v>
      </c>
      <c r="O23" s="13">
        <v>4017</v>
      </c>
      <c r="P23" s="13">
        <v>584</v>
      </c>
      <c r="Q23" s="13">
        <v>1</v>
      </c>
      <c r="R23" s="13">
        <v>6578</v>
      </c>
      <c r="S23" s="13">
        <v>7802</v>
      </c>
      <c r="T23" s="13">
        <v>447</v>
      </c>
      <c r="U23" s="13">
        <v>63</v>
      </c>
      <c r="V23" s="13">
        <v>0</v>
      </c>
      <c r="W23" s="13">
        <v>6638</v>
      </c>
      <c r="X23" s="13">
        <v>375</v>
      </c>
      <c r="Y23" s="13">
        <v>173</v>
      </c>
      <c r="Z23" s="13">
        <v>92</v>
      </c>
      <c r="AA23" s="13">
        <v>0</v>
      </c>
      <c r="AB23" s="13">
        <v>336</v>
      </c>
      <c r="AC23" s="13">
        <v>1354</v>
      </c>
      <c r="AD23" s="13">
        <v>245</v>
      </c>
      <c r="AE23" s="13">
        <v>113</v>
      </c>
      <c r="AF23" s="13">
        <v>0</v>
      </c>
      <c r="AG23" s="13">
        <v>697</v>
      </c>
      <c r="AH23" s="13">
        <v>994</v>
      </c>
      <c r="AI23" s="13">
        <v>127</v>
      </c>
      <c r="AJ23" s="13">
        <v>11</v>
      </c>
      <c r="AK23" s="13">
        <v>0</v>
      </c>
      <c r="AL23" s="13">
        <v>352</v>
      </c>
      <c r="AM23" s="13">
        <v>780</v>
      </c>
      <c r="AN23" s="13">
        <v>101</v>
      </c>
      <c r="AO23" s="13">
        <v>0</v>
      </c>
      <c r="AP23" s="13">
        <v>0</v>
      </c>
      <c r="AQ23" s="13">
        <v>531</v>
      </c>
      <c r="AR23" s="13">
        <v>10946</v>
      </c>
      <c r="AS23" s="13">
        <v>1711</v>
      </c>
      <c r="AT23" s="13">
        <v>25</v>
      </c>
      <c r="AU23" s="13">
        <v>1</v>
      </c>
      <c r="AV23" s="13">
        <v>8558</v>
      </c>
      <c r="AW23" s="13">
        <v>3522</v>
      </c>
      <c r="AX23" s="13">
        <v>105</v>
      </c>
      <c r="AY23" s="13">
        <v>128</v>
      </c>
      <c r="AZ23" s="13">
        <v>1</v>
      </c>
      <c r="BA23" s="13">
        <v>285</v>
      </c>
      <c r="BB23" s="13">
        <v>1647</v>
      </c>
      <c r="BC23" s="13">
        <v>3205</v>
      </c>
      <c r="BD23" s="13">
        <v>11</v>
      </c>
      <c r="BE23" s="13">
        <v>271</v>
      </c>
      <c r="BF23" s="13">
        <v>0</v>
      </c>
      <c r="BG23" s="13">
        <v>393</v>
      </c>
      <c r="BH23" s="13">
        <v>4380</v>
      </c>
      <c r="BI23" s="13">
        <v>50</v>
      </c>
      <c r="BJ23" s="13">
        <v>7</v>
      </c>
      <c r="BK23" s="13">
        <v>0</v>
      </c>
      <c r="BL23" s="13">
        <v>1627</v>
      </c>
      <c r="BM23" s="13">
        <v>269</v>
      </c>
      <c r="BN23" s="13">
        <v>17</v>
      </c>
      <c r="BO23" s="13">
        <v>597</v>
      </c>
      <c r="BP23" s="13">
        <v>1</v>
      </c>
      <c r="BQ23" s="13">
        <v>158</v>
      </c>
      <c r="BR23" s="13">
        <v>-47</v>
      </c>
      <c r="BS23" s="13">
        <v>10</v>
      </c>
      <c r="BT23" s="13">
        <v>10</v>
      </c>
      <c r="BU23" s="13">
        <v>0</v>
      </c>
      <c r="BV23" s="13">
        <v>17</v>
      </c>
      <c r="BW23" s="13">
        <v>7481</v>
      </c>
      <c r="BX23" s="13">
        <v>53</v>
      </c>
      <c r="BY23" s="13">
        <v>473</v>
      </c>
      <c r="BZ23" s="13">
        <v>438</v>
      </c>
      <c r="CA23" s="13">
        <v>3</v>
      </c>
      <c r="CB23" s="13">
        <v>2816</v>
      </c>
      <c r="CC23" s="13">
        <v>4184</v>
      </c>
      <c r="CD23" s="13">
        <v>36</v>
      </c>
      <c r="CE23" s="13">
        <v>204</v>
      </c>
      <c r="CF23" s="13">
        <v>1</v>
      </c>
      <c r="CG23" s="13">
        <v>2320</v>
      </c>
      <c r="CH23" s="13">
        <v>2138</v>
      </c>
      <c r="CI23" s="13">
        <v>134</v>
      </c>
      <c r="CJ23" s="13">
        <v>128</v>
      </c>
      <c r="CK23" s="13">
        <v>0</v>
      </c>
      <c r="CL23" s="13">
        <v>1120</v>
      </c>
      <c r="CM23" s="13">
        <v>788</v>
      </c>
      <c r="CN23" s="13">
        <v>14</v>
      </c>
      <c r="CO23" s="13">
        <v>19</v>
      </c>
      <c r="CP23" s="13">
        <v>0</v>
      </c>
      <c r="CQ23" s="13">
        <v>39</v>
      </c>
      <c r="CR23" s="13">
        <v>415</v>
      </c>
      <c r="CS23" s="13">
        <v>40</v>
      </c>
      <c r="CT23" s="13">
        <v>26</v>
      </c>
      <c r="CU23" s="13">
        <v>8</v>
      </c>
      <c r="CV23" s="13">
        <v>0</v>
      </c>
      <c r="CW23" s="13">
        <v>41</v>
      </c>
      <c r="CX23" s="13">
        <v>32088</v>
      </c>
      <c r="CY23" s="13">
        <v>17880</v>
      </c>
      <c r="CZ23" s="13">
        <v>32088</v>
      </c>
      <c r="DA23" s="13">
        <v>17880</v>
      </c>
      <c r="DB23" s="13">
        <v>57400</v>
      </c>
      <c r="DC23" s="13">
        <v>7028</v>
      </c>
      <c r="DD23" s="13">
        <v>473</v>
      </c>
      <c r="DE23" s="13">
        <v>3998</v>
      </c>
      <c r="DF23" s="13">
        <v>3221</v>
      </c>
      <c r="DG23" s="13">
        <v>2243</v>
      </c>
      <c r="DH23" s="13">
        <v>8</v>
      </c>
      <c r="DI23" s="13">
        <v>316</v>
      </c>
      <c r="DJ23" s="13">
        <v>80984</v>
      </c>
      <c r="DK23" s="13">
        <v>172</v>
      </c>
      <c r="DL23" s="13">
        <v>407</v>
      </c>
      <c r="DM23" s="13">
        <v>1886</v>
      </c>
      <c r="DN23" s="13">
        <v>1</v>
      </c>
      <c r="DO23" s="13">
        <v>0</v>
      </c>
      <c r="DP23" s="13">
        <v>2467</v>
      </c>
      <c r="DQ23" s="13"/>
      <c r="DR23" s="13">
        <v>511</v>
      </c>
      <c r="DS23" s="13">
        <v>554</v>
      </c>
      <c r="DT23" s="13">
        <v>37</v>
      </c>
      <c r="DU23" s="13">
        <v>220</v>
      </c>
      <c r="DV23" s="13">
        <v>0</v>
      </c>
      <c r="DW23" s="13">
        <v>1323</v>
      </c>
      <c r="DX23" s="13"/>
      <c r="DY23" s="13">
        <v>186</v>
      </c>
      <c r="DZ23" s="13">
        <v>1244</v>
      </c>
      <c r="EA23" s="13">
        <v>49</v>
      </c>
      <c r="EB23" s="13">
        <v>2</v>
      </c>
      <c r="EC23" s="13">
        <v>1482</v>
      </c>
      <c r="ED23" s="13"/>
      <c r="EE23" s="13">
        <v>465</v>
      </c>
      <c r="EF23" s="13">
        <v>284</v>
      </c>
      <c r="EG23" s="13">
        <v>6</v>
      </c>
      <c r="EH23" s="13">
        <v>0</v>
      </c>
      <c r="EI23" s="13">
        <v>756</v>
      </c>
      <c r="EJ23" s="13"/>
      <c r="EK23" s="13">
        <v>28</v>
      </c>
      <c r="EL23" s="13">
        <v>85</v>
      </c>
      <c r="EM23" s="13">
        <v>8</v>
      </c>
      <c r="EN23" s="13">
        <v>0</v>
      </c>
      <c r="EO23" s="13">
        <v>121</v>
      </c>
      <c r="EP23" s="13"/>
      <c r="EQ23" s="13">
        <v>111</v>
      </c>
      <c r="ER23" s="13">
        <v>220</v>
      </c>
      <c r="ES23" s="13">
        <v>10</v>
      </c>
      <c r="ET23" s="13">
        <v>0</v>
      </c>
      <c r="EU23" s="13">
        <v>341</v>
      </c>
      <c r="EV23" s="13"/>
      <c r="EW23" s="13">
        <v>81</v>
      </c>
      <c r="EX23" s="13">
        <v>145</v>
      </c>
      <c r="EY23" s="13">
        <v>1</v>
      </c>
      <c r="EZ23" s="13">
        <v>0</v>
      </c>
      <c r="FA23" s="13">
        <v>228</v>
      </c>
      <c r="FB23" s="13"/>
      <c r="FC23" s="13">
        <v>64</v>
      </c>
      <c r="FD23" s="13">
        <v>54</v>
      </c>
      <c r="FE23" s="13">
        <v>0</v>
      </c>
      <c r="FF23" s="13">
        <v>0</v>
      </c>
      <c r="FG23" s="13">
        <v>118</v>
      </c>
      <c r="FH23" s="13"/>
      <c r="FI23" s="13">
        <v>661</v>
      </c>
      <c r="FJ23" s="13">
        <v>464</v>
      </c>
      <c r="FK23" s="13">
        <v>2</v>
      </c>
      <c r="FL23" s="13">
        <v>2</v>
      </c>
      <c r="FM23" s="13">
        <v>1129</v>
      </c>
      <c r="FN23" s="13"/>
      <c r="FO23" s="13">
        <v>301</v>
      </c>
      <c r="FP23" s="13">
        <v>126</v>
      </c>
      <c r="FQ23" s="13">
        <v>11</v>
      </c>
      <c r="FR23" s="13">
        <v>2</v>
      </c>
      <c r="FS23" s="13">
        <v>23</v>
      </c>
      <c r="FT23" s="13">
        <v>463</v>
      </c>
      <c r="FU23" s="13"/>
      <c r="FV23" s="13">
        <v>256</v>
      </c>
      <c r="FW23" s="13">
        <v>137</v>
      </c>
      <c r="FX23" s="13">
        <v>18</v>
      </c>
      <c r="FY23" s="13">
        <v>0</v>
      </c>
      <c r="FZ23" s="13">
        <v>411</v>
      </c>
      <c r="GA23" s="13"/>
      <c r="GB23" s="13">
        <v>358</v>
      </c>
      <c r="GC23" s="13">
        <v>63</v>
      </c>
      <c r="GD23" s="13">
        <v>1</v>
      </c>
      <c r="GE23" s="13">
        <v>0</v>
      </c>
      <c r="GF23" s="13">
        <v>422</v>
      </c>
      <c r="GG23" s="13"/>
      <c r="GH23" s="13">
        <v>20</v>
      </c>
      <c r="GI23" s="13">
        <v>48</v>
      </c>
      <c r="GJ23" s="13">
        <v>56</v>
      </c>
      <c r="GK23" s="13">
        <v>2</v>
      </c>
      <c r="GL23" s="13">
        <v>126</v>
      </c>
      <c r="GM23" s="13"/>
      <c r="GN23" s="13">
        <v>-3</v>
      </c>
      <c r="GO23" s="13">
        <v>15</v>
      </c>
      <c r="GP23" s="13">
        <v>1</v>
      </c>
      <c r="GQ23" s="13">
        <v>0</v>
      </c>
      <c r="GR23" s="13">
        <v>13</v>
      </c>
      <c r="GS23" s="13"/>
      <c r="GT23" s="13">
        <v>430</v>
      </c>
      <c r="GU23" s="13">
        <v>104</v>
      </c>
      <c r="GV23" s="13">
        <v>112</v>
      </c>
      <c r="GW23" s="13">
        <v>47</v>
      </c>
      <c r="GX23" s="13">
        <v>8</v>
      </c>
      <c r="GY23" s="13">
        <v>702</v>
      </c>
      <c r="GZ23" s="13"/>
      <c r="HA23" s="13">
        <v>265</v>
      </c>
      <c r="HB23" s="13">
        <v>59</v>
      </c>
      <c r="HC23" s="13">
        <v>22</v>
      </c>
      <c r="HD23" s="13">
        <v>2</v>
      </c>
      <c r="HE23" s="13">
        <v>348</v>
      </c>
      <c r="HF23" s="13"/>
      <c r="HG23" s="13">
        <v>145</v>
      </c>
      <c r="HH23" s="13">
        <v>95</v>
      </c>
      <c r="HI23" s="13">
        <v>13</v>
      </c>
      <c r="HJ23" s="13">
        <v>1</v>
      </c>
      <c r="HK23" s="13">
        <v>255</v>
      </c>
      <c r="HL23" s="13"/>
      <c r="HM23" s="13">
        <v>47</v>
      </c>
      <c r="HN23" s="13">
        <v>22</v>
      </c>
      <c r="HO23" s="13">
        <v>2</v>
      </c>
      <c r="HP23" s="13">
        <v>0</v>
      </c>
      <c r="HQ23" s="13">
        <v>3</v>
      </c>
      <c r="HR23" s="13">
        <v>74</v>
      </c>
      <c r="HS23" s="13"/>
      <c r="HT23" s="13">
        <v>3</v>
      </c>
      <c r="HU23" s="13">
        <v>20</v>
      </c>
      <c r="HV23" s="13">
        <v>1</v>
      </c>
      <c r="HW23" s="13">
        <v>0</v>
      </c>
      <c r="HX23" s="13">
        <v>24</v>
      </c>
      <c r="HY23" s="13"/>
      <c r="HZ23" s="13">
        <v>2225</v>
      </c>
      <c r="IA23" s="13">
        <v>369</v>
      </c>
      <c r="IB23" s="13">
        <v>2225</v>
      </c>
      <c r="IC23" s="13">
        <v>369</v>
      </c>
      <c r="ID23" s="13">
        <v>4102</v>
      </c>
      <c r="IE23" s="13">
        <v>4149</v>
      </c>
      <c r="IF23" s="13">
        <v>112</v>
      </c>
      <c r="IG23" s="13">
        <v>1886</v>
      </c>
      <c r="IH23" s="13">
        <v>287</v>
      </c>
      <c r="II23" s="13">
        <v>220</v>
      </c>
      <c r="IJ23" s="13">
        <v>21</v>
      </c>
      <c r="IK23" s="13">
        <v>26</v>
      </c>
      <c r="IL23" s="13">
        <v>13396</v>
      </c>
    </row>
    <row r="24" spans="1:246" x14ac:dyDescent="0.15">
      <c r="A24" s="14">
        <v>26816</v>
      </c>
      <c r="B24" s="13">
        <v>2845</v>
      </c>
      <c r="C24" s="13">
        <v>2943</v>
      </c>
      <c r="D24" s="13">
        <v>4297</v>
      </c>
      <c r="E24" s="13">
        <v>18</v>
      </c>
      <c r="F24" s="13">
        <v>0</v>
      </c>
      <c r="G24" s="13">
        <v>8554</v>
      </c>
      <c r="H24" s="13">
        <v>3251</v>
      </c>
      <c r="I24" s="13">
        <v>1885</v>
      </c>
      <c r="J24" s="13">
        <v>503</v>
      </c>
      <c r="K24" s="13">
        <v>1973</v>
      </c>
      <c r="L24" s="13">
        <v>0</v>
      </c>
      <c r="M24" s="13">
        <v>7697</v>
      </c>
      <c r="N24" s="13">
        <v>1944</v>
      </c>
      <c r="O24" s="13">
        <v>3803</v>
      </c>
      <c r="P24" s="13">
        <v>629</v>
      </c>
      <c r="Q24" s="13">
        <v>1</v>
      </c>
      <c r="R24" s="13">
        <v>6180</v>
      </c>
      <c r="S24" s="13">
        <v>8664</v>
      </c>
      <c r="T24" s="13">
        <v>398</v>
      </c>
      <c r="U24" s="13">
        <v>67</v>
      </c>
      <c r="V24" s="13">
        <v>0</v>
      </c>
      <c r="W24" s="13">
        <v>6826</v>
      </c>
      <c r="X24" s="13">
        <v>607</v>
      </c>
      <c r="Y24" s="13">
        <v>225</v>
      </c>
      <c r="Z24" s="13">
        <v>99</v>
      </c>
      <c r="AA24" s="13">
        <v>0</v>
      </c>
      <c r="AB24" s="13">
        <v>457</v>
      </c>
      <c r="AC24" s="13">
        <v>1676</v>
      </c>
      <c r="AD24" s="13">
        <v>275</v>
      </c>
      <c r="AE24" s="13">
        <v>122</v>
      </c>
      <c r="AF24" s="13">
        <v>0</v>
      </c>
      <c r="AG24" s="13">
        <v>807</v>
      </c>
      <c r="AH24" s="13">
        <v>1177</v>
      </c>
      <c r="AI24" s="13">
        <v>150</v>
      </c>
      <c r="AJ24" s="13">
        <v>11</v>
      </c>
      <c r="AK24" s="13">
        <v>0</v>
      </c>
      <c r="AL24" s="13">
        <v>416</v>
      </c>
      <c r="AM24" s="13">
        <v>765</v>
      </c>
      <c r="AN24" s="13">
        <v>126</v>
      </c>
      <c r="AO24" s="13">
        <v>0</v>
      </c>
      <c r="AP24" s="13">
        <v>0</v>
      </c>
      <c r="AQ24" s="13">
        <v>588</v>
      </c>
      <c r="AR24" s="13">
        <v>9767</v>
      </c>
      <c r="AS24" s="13">
        <v>1713</v>
      </c>
      <c r="AT24" s="13">
        <v>26</v>
      </c>
      <c r="AU24" s="13">
        <v>1</v>
      </c>
      <c r="AV24" s="13">
        <v>8028</v>
      </c>
      <c r="AW24" s="13">
        <v>3093</v>
      </c>
      <c r="AX24" s="13">
        <v>159</v>
      </c>
      <c r="AY24" s="13">
        <v>137</v>
      </c>
      <c r="AZ24" s="13">
        <v>1</v>
      </c>
      <c r="BA24" s="13">
        <v>294</v>
      </c>
      <c r="BB24" s="13">
        <v>1755</v>
      </c>
      <c r="BC24" s="13">
        <v>3695</v>
      </c>
      <c r="BD24" s="13">
        <v>15</v>
      </c>
      <c r="BE24" s="13">
        <v>292</v>
      </c>
      <c r="BF24" s="13">
        <v>1</v>
      </c>
      <c r="BG24" s="13">
        <v>470</v>
      </c>
      <c r="BH24" s="13">
        <v>4053</v>
      </c>
      <c r="BI24" s="13">
        <v>85</v>
      </c>
      <c r="BJ24" s="13">
        <v>7</v>
      </c>
      <c r="BK24" s="13">
        <v>0</v>
      </c>
      <c r="BL24" s="13">
        <v>1696</v>
      </c>
      <c r="BM24" s="13">
        <v>331</v>
      </c>
      <c r="BN24" s="13">
        <v>27</v>
      </c>
      <c r="BO24" s="13">
        <v>637</v>
      </c>
      <c r="BP24" s="13">
        <v>1</v>
      </c>
      <c r="BQ24" s="13">
        <v>206</v>
      </c>
      <c r="BR24" s="13">
        <v>13</v>
      </c>
      <c r="BS24" s="13">
        <v>15</v>
      </c>
      <c r="BT24" s="13">
        <v>11</v>
      </c>
      <c r="BU24" s="13">
        <v>0</v>
      </c>
      <c r="BV24" s="13">
        <v>32</v>
      </c>
      <c r="BW24" s="13">
        <v>7940</v>
      </c>
      <c r="BX24" s="13">
        <v>65</v>
      </c>
      <c r="BY24" s="13">
        <v>492</v>
      </c>
      <c r="BZ24" s="13">
        <v>465</v>
      </c>
      <c r="CA24" s="13">
        <v>4</v>
      </c>
      <c r="CB24" s="13">
        <v>3055</v>
      </c>
      <c r="CC24" s="13">
        <v>4054</v>
      </c>
      <c r="CD24" s="13">
        <v>44</v>
      </c>
      <c r="CE24" s="13">
        <v>217</v>
      </c>
      <c r="CF24" s="13">
        <v>1</v>
      </c>
      <c r="CG24" s="13">
        <v>2369</v>
      </c>
      <c r="CH24" s="13">
        <v>1980</v>
      </c>
      <c r="CI24" s="13">
        <v>158</v>
      </c>
      <c r="CJ24" s="13">
        <v>135</v>
      </c>
      <c r="CK24" s="13">
        <v>1</v>
      </c>
      <c r="CL24" s="13">
        <v>1152</v>
      </c>
      <c r="CM24" s="13">
        <v>836</v>
      </c>
      <c r="CN24" s="13">
        <v>16</v>
      </c>
      <c r="CO24" s="13">
        <v>20</v>
      </c>
      <c r="CP24" s="13">
        <v>0</v>
      </c>
      <c r="CQ24" s="13">
        <v>36</v>
      </c>
      <c r="CR24" s="13">
        <v>441</v>
      </c>
      <c r="CS24" s="13">
        <v>23</v>
      </c>
      <c r="CT24" s="13">
        <v>32</v>
      </c>
      <c r="CU24" s="13">
        <v>8</v>
      </c>
      <c r="CV24" s="13">
        <v>0</v>
      </c>
      <c r="CW24" s="13">
        <v>48</v>
      </c>
      <c r="CX24" s="13">
        <v>35022</v>
      </c>
      <c r="CY24" s="13">
        <v>22255</v>
      </c>
      <c r="CZ24" s="13">
        <v>35022</v>
      </c>
      <c r="DA24" s="13">
        <v>22255</v>
      </c>
      <c r="DB24" s="13">
        <v>54822</v>
      </c>
      <c r="DC24" s="13">
        <v>7289</v>
      </c>
      <c r="DD24" s="13">
        <v>492</v>
      </c>
      <c r="DE24" s="13">
        <v>4297</v>
      </c>
      <c r="DF24" s="13">
        <v>3448</v>
      </c>
      <c r="DG24" s="13">
        <v>1973</v>
      </c>
      <c r="DH24" s="13">
        <v>10</v>
      </c>
      <c r="DI24" s="13">
        <v>322</v>
      </c>
      <c r="DJ24" s="13">
        <v>83461</v>
      </c>
      <c r="DK24" s="13">
        <v>244</v>
      </c>
      <c r="DL24" s="13">
        <v>605</v>
      </c>
      <c r="DM24" s="13">
        <v>1987</v>
      </c>
      <c r="DN24" s="13">
        <v>2</v>
      </c>
      <c r="DO24" s="13">
        <v>0</v>
      </c>
      <c r="DP24" s="13">
        <v>2837</v>
      </c>
      <c r="DQ24" s="13"/>
      <c r="DR24" s="13">
        <v>282</v>
      </c>
      <c r="DS24" s="13">
        <v>299</v>
      </c>
      <c r="DT24" s="13">
        <v>43</v>
      </c>
      <c r="DU24" s="13">
        <v>211</v>
      </c>
      <c r="DV24" s="13">
        <v>0</v>
      </c>
      <c r="DW24" s="13">
        <v>835</v>
      </c>
      <c r="DX24" s="13"/>
      <c r="DY24" s="13">
        <v>170</v>
      </c>
      <c r="DZ24" s="13">
        <v>1190</v>
      </c>
      <c r="EA24" s="13">
        <v>56</v>
      </c>
      <c r="EB24" s="13">
        <v>2</v>
      </c>
      <c r="EC24" s="13">
        <v>1418</v>
      </c>
      <c r="ED24" s="13"/>
      <c r="EE24" s="13">
        <v>544</v>
      </c>
      <c r="EF24" s="13">
        <v>259</v>
      </c>
      <c r="EG24" s="13">
        <v>7</v>
      </c>
      <c r="EH24" s="13">
        <v>1</v>
      </c>
      <c r="EI24" s="13">
        <v>810</v>
      </c>
      <c r="EJ24" s="13"/>
      <c r="EK24" s="13">
        <v>48</v>
      </c>
      <c r="EL24" s="13">
        <v>111</v>
      </c>
      <c r="EM24" s="13">
        <v>9</v>
      </c>
      <c r="EN24" s="13">
        <v>0</v>
      </c>
      <c r="EO24" s="13">
        <v>168</v>
      </c>
      <c r="EP24" s="13"/>
      <c r="EQ24" s="13">
        <v>146</v>
      </c>
      <c r="ER24" s="13">
        <v>241</v>
      </c>
      <c r="ES24" s="13">
        <v>11</v>
      </c>
      <c r="ET24" s="13">
        <v>0</v>
      </c>
      <c r="EU24" s="13">
        <v>398</v>
      </c>
      <c r="EV24" s="13"/>
      <c r="EW24" s="13">
        <v>102</v>
      </c>
      <c r="EX24" s="13">
        <v>166</v>
      </c>
      <c r="EY24" s="13">
        <v>1</v>
      </c>
      <c r="EZ24" s="13">
        <v>0</v>
      </c>
      <c r="FA24" s="13">
        <v>269</v>
      </c>
      <c r="FB24" s="13"/>
      <c r="FC24" s="13">
        <v>66</v>
      </c>
      <c r="FD24" s="13">
        <v>68</v>
      </c>
      <c r="FE24" s="13">
        <v>0</v>
      </c>
      <c r="FF24" s="13">
        <v>0</v>
      </c>
      <c r="FG24" s="13">
        <v>134</v>
      </c>
      <c r="FH24" s="13"/>
      <c r="FI24" s="13">
        <v>654</v>
      </c>
      <c r="FJ24" s="13">
        <v>473</v>
      </c>
      <c r="FK24" s="13">
        <v>2</v>
      </c>
      <c r="FL24" s="13">
        <v>3</v>
      </c>
      <c r="FM24" s="13">
        <v>1132</v>
      </c>
      <c r="FN24" s="13"/>
      <c r="FO24" s="13">
        <v>281</v>
      </c>
      <c r="FP24" s="13">
        <v>192</v>
      </c>
      <c r="FQ24" s="13">
        <v>13</v>
      </c>
      <c r="FR24" s="13">
        <v>2</v>
      </c>
      <c r="FS24" s="13">
        <v>25</v>
      </c>
      <c r="FT24" s="13">
        <v>512</v>
      </c>
      <c r="FU24" s="13"/>
      <c r="FV24" s="13">
        <v>313</v>
      </c>
      <c r="FW24" s="13">
        <v>156</v>
      </c>
      <c r="FX24" s="13">
        <v>20</v>
      </c>
      <c r="FY24" s="13">
        <v>2</v>
      </c>
      <c r="FZ24" s="13">
        <v>491</v>
      </c>
      <c r="GA24" s="13"/>
      <c r="GB24" s="13">
        <v>351</v>
      </c>
      <c r="GC24" s="13">
        <v>104</v>
      </c>
      <c r="GD24" s="13">
        <v>1</v>
      </c>
      <c r="GE24" s="13">
        <v>0</v>
      </c>
      <c r="GF24" s="13">
        <v>456</v>
      </c>
      <c r="GG24" s="13"/>
      <c r="GH24" s="13">
        <v>26</v>
      </c>
      <c r="GI24" s="13">
        <v>72</v>
      </c>
      <c r="GJ24" s="13">
        <v>63</v>
      </c>
      <c r="GK24" s="13">
        <v>3</v>
      </c>
      <c r="GL24" s="13">
        <v>164</v>
      </c>
      <c r="GM24" s="13"/>
      <c r="GN24" s="13">
        <v>1</v>
      </c>
      <c r="GO24" s="13">
        <v>21</v>
      </c>
      <c r="GP24" s="13">
        <v>1</v>
      </c>
      <c r="GQ24" s="13">
        <v>1</v>
      </c>
      <c r="GR24" s="13">
        <v>23</v>
      </c>
      <c r="GS24" s="13"/>
      <c r="GT24" s="13">
        <v>505</v>
      </c>
      <c r="GU24" s="13">
        <v>125</v>
      </c>
      <c r="GV24" s="13">
        <v>121</v>
      </c>
      <c r="GW24" s="13">
        <v>53</v>
      </c>
      <c r="GX24" s="13">
        <v>10</v>
      </c>
      <c r="GY24" s="13">
        <v>814</v>
      </c>
      <c r="GZ24" s="13"/>
      <c r="HA24" s="13">
        <v>286</v>
      </c>
      <c r="HB24" s="13">
        <v>71</v>
      </c>
      <c r="HC24" s="13">
        <v>25</v>
      </c>
      <c r="HD24" s="13">
        <v>3</v>
      </c>
      <c r="HE24" s="13">
        <v>384</v>
      </c>
      <c r="HF24" s="13"/>
      <c r="HG24" s="13">
        <v>147</v>
      </c>
      <c r="HH24" s="13">
        <v>111</v>
      </c>
      <c r="HI24" s="13">
        <v>15</v>
      </c>
      <c r="HJ24" s="13">
        <v>2</v>
      </c>
      <c r="HK24" s="13">
        <v>275</v>
      </c>
      <c r="HL24" s="13"/>
      <c r="HM24" s="13">
        <v>55</v>
      </c>
      <c r="HN24" s="13">
        <v>22</v>
      </c>
      <c r="HO24" s="13">
        <v>2</v>
      </c>
      <c r="HP24" s="13">
        <v>0</v>
      </c>
      <c r="HQ24" s="13">
        <v>3</v>
      </c>
      <c r="HR24" s="13">
        <v>83</v>
      </c>
      <c r="HS24" s="13"/>
      <c r="HT24" s="13">
        <v>2</v>
      </c>
      <c r="HU24" s="13">
        <v>25</v>
      </c>
      <c r="HV24" s="13">
        <v>1</v>
      </c>
      <c r="HW24" s="13">
        <v>0</v>
      </c>
      <c r="HX24" s="13">
        <v>28</v>
      </c>
      <c r="HY24" s="13"/>
      <c r="HZ24" s="13">
        <v>2665</v>
      </c>
      <c r="IA24" s="13">
        <v>586</v>
      </c>
      <c r="IB24" s="13">
        <v>2665</v>
      </c>
      <c r="IC24" s="13">
        <v>586</v>
      </c>
      <c r="ID24" s="13">
        <v>4222</v>
      </c>
      <c r="IE24" s="13">
        <v>4310</v>
      </c>
      <c r="IF24" s="13">
        <v>121</v>
      </c>
      <c r="IG24" s="13">
        <v>1987</v>
      </c>
      <c r="IH24" s="13">
        <v>325</v>
      </c>
      <c r="II24" s="13">
        <v>211</v>
      </c>
      <c r="IJ24" s="13">
        <v>28</v>
      </c>
      <c r="IK24" s="13">
        <v>28</v>
      </c>
      <c r="IL24" s="13">
        <v>14483</v>
      </c>
    </row>
    <row r="25" spans="1:246" x14ac:dyDescent="0.15">
      <c r="A25" s="14">
        <v>27181</v>
      </c>
      <c r="B25" s="13">
        <v>3406</v>
      </c>
      <c r="C25" s="13">
        <v>3158</v>
      </c>
      <c r="D25" s="13">
        <v>4695</v>
      </c>
      <c r="E25" s="13">
        <v>18</v>
      </c>
      <c r="F25" s="13">
        <v>0</v>
      </c>
      <c r="G25" s="13">
        <v>9389</v>
      </c>
      <c r="H25" s="13">
        <v>3227</v>
      </c>
      <c r="I25" s="13">
        <v>2154</v>
      </c>
      <c r="J25" s="13">
        <v>518</v>
      </c>
      <c r="K25" s="13">
        <v>1646</v>
      </c>
      <c r="L25" s="13">
        <v>0</v>
      </c>
      <c r="M25" s="13">
        <v>7761</v>
      </c>
      <c r="N25" s="13">
        <v>2181</v>
      </c>
      <c r="O25" s="13">
        <v>3937</v>
      </c>
      <c r="P25" s="13">
        <v>648</v>
      </c>
      <c r="Q25" s="13">
        <v>1</v>
      </c>
      <c r="R25" s="13">
        <v>6464</v>
      </c>
      <c r="S25" s="13">
        <v>8654</v>
      </c>
      <c r="T25" s="13">
        <v>279</v>
      </c>
      <c r="U25" s="13">
        <v>68</v>
      </c>
      <c r="V25" s="13">
        <v>0</v>
      </c>
      <c r="W25" s="13">
        <v>6173</v>
      </c>
      <c r="X25" s="13">
        <v>712</v>
      </c>
      <c r="Y25" s="13">
        <v>259</v>
      </c>
      <c r="Z25" s="13">
        <v>102</v>
      </c>
      <c r="AA25" s="13">
        <v>0</v>
      </c>
      <c r="AB25" s="13">
        <v>526</v>
      </c>
      <c r="AC25" s="13">
        <v>1716</v>
      </c>
      <c r="AD25" s="13">
        <v>323</v>
      </c>
      <c r="AE25" s="13">
        <v>125</v>
      </c>
      <c r="AF25" s="13">
        <v>0</v>
      </c>
      <c r="AG25" s="13">
        <v>900</v>
      </c>
      <c r="AH25" s="13">
        <v>1210</v>
      </c>
      <c r="AI25" s="13">
        <v>179</v>
      </c>
      <c r="AJ25" s="13">
        <v>12</v>
      </c>
      <c r="AK25" s="13">
        <v>0</v>
      </c>
      <c r="AL25" s="13">
        <v>470</v>
      </c>
      <c r="AM25" s="13">
        <v>802</v>
      </c>
      <c r="AN25" s="13">
        <v>148</v>
      </c>
      <c r="AO25" s="13">
        <v>0</v>
      </c>
      <c r="AP25" s="13">
        <v>0</v>
      </c>
      <c r="AQ25" s="13">
        <v>654</v>
      </c>
      <c r="AR25" s="13">
        <v>9230</v>
      </c>
      <c r="AS25" s="13">
        <v>1864</v>
      </c>
      <c r="AT25" s="13">
        <v>27</v>
      </c>
      <c r="AU25" s="13">
        <v>2</v>
      </c>
      <c r="AV25" s="13">
        <v>8093</v>
      </c>
      <c r="AW25" s="13">
        <v>3166</v>
      </c>
      <c r="AX25" s="13">
        <v>182</v>
      </c>
      <c r="AY25" s="13">
        <v>140</v>
      </c>
      <c r="AZ25" s="13">
        <v>1</v>
      </c>
      <c r="BA25" s="13">
        <v>312</v>
      </c>
      <c r="BB25" s="13">
        <v>1885</v>
      </c>
      <c r="BC25" s="13">
        <v>3256</v>
      </c>
      <c r="BD25" s="13">
        <v>17</v>
      </c>
      <c r="BE25" s="13">
        <v>301</v>
      </c>
      <c r="BF25" s="13">
        <v>1</v>
      </c>
      <c r="BG25" s="13">
        <v>465</v>
      </c>
      <c r="BH25" s="13">
        <v>4509</v>
      </c>
      <c r="BI25" s="13">
        <v>124</v>
      </c>
      <c r="BJ25" s="13">
        <v>8</v>
      </c>
      <c r="BK25" s="13">
        <v>0</v>
      </c>
      <c r="BL25" s="13">
        <v>2020</v>
      </c>
      <c r="BM25" s="13">
        <v>335</v>
      </c>
      <c r="BN25" s="13">
        <v>28</v>
      </c>
      <c r="BO25" s="13">
        <v>671</v>
      </c>
      <c r="BP25" s="13">
        <v>1</v>
      </c>
      <c r="BQ25" s="13">
        <v>215</v>
      </c>
      <c r="BR25" s="13">
        <v>27</v>
      </c>
      <c r="BS25" s="13">
        <v>16</v>
      </c>
      <c r="BT25" s="13">
        <v>11</v>
      </c>
      <c r="BU25" s="13">
        <v>0</v>
      </c>
      <c r="BV25" s="13">
        <v>36</v>
      </c>
      <c r="BW25" s="13">
        <v>7915</v>
      </c>
      <c r="BX25" s="13">
        <v>73</v>
      </c>
      <c r="BY25" s="13">
        <v>305</v>
      </c>
      <c r="BZ25" s="13">
        <v>498</v>
      </c>
      <c r="CA25" s="13">
        <v>5</v>
      </c>
      <c r="CB25" s="13">
        <v>2959</v>
      </c>
      <c r="CC25" s="13">
        <v>4493</v>
      </c>
      <c r="CD25" s="13">
        <v>31</v>
      </c>
      <c r="CE25" s="13">
        <v>232</v>
      </c>
      <c r="CF25" s="13">
        <v>1</v>
      </c>
      <c r="CG25" s="13">
        <v>2454</v>
      </c>
      <c r="CH25" s="13">
        <v>1868</v>
      </c>
      <c r="CI25" s="13">
        <v>188</v>
      </c>
      <c r="CJ25" s="13">
        <v>144</v>
      </c>
      <c r="CK25" s="13">
        <v>1</v>
      </c>
      <c r="CL25" s="13">
        <v>1215</v>
      </c>
      <c r="CM25" s="13">
        <v>826</v>
      </c>
      <c r="CN25" s="13">
        <v>16</v>
      </c>
      <c r="CO25" s="13">
        <v>22</v>
      </c>
      <c r="CP25" s="13">
        <v>0</v>
      </c>
      <c r="CQ25" s="13">
        <v>34</v>
      </c>
      <c r="CR25" s="13">
        <v>439</v>
      </c>
      <c r="CS25" s="13">
        <v>21</v>
      </c>
      <c r="CT25" s="13">
        <v>38</v>
      </c>
      <c r="CU25" s="13">
        <v>9</v>
      </c>
      <c r="CV25" s="13">
        <v>0</v>
      </c>
      <c r="CW25" s="13">
        <v>56</v>
      </c>
      <c r="CX25" s="13">
        <v>35441</v>
      </c>
      <c r="CY25" s="13">
        <v>24079</v>
      </c>
      <c r="CZ25" s="13">
        <v>35441</v>
      </c>
      <c r="DA25" s="13">
        <v>24079</v>
      </c>
      <c r="DB25" s="13">
        <v>55843</v>
      </c>
      <c r="DC25" s="13">
        <v>7843</v>
      </c>
      <c r="DD25" s="13">
        <v>305</v>
      </c>
      <c r="DE25" s="13">
        <v>4695</v>
      </c>
      <c r="DF25" s="13">
        <v>3603</v>
      </c>
      <c r="DG25" s="13">
        <v>1646</v>
      </c>
      <c r="DH25" s="13">
        <v>15</v>
      </c>
      <c r="DI25" s="13">
        <v>338</v>
      </c>
      <c r="DJ25" s="13">
        <v>87023</v>
      </c>
      <c r="DK25" s="13">
        <v>335</v>
      </c>
      <c r="DL25" s="13">
        <v>687</v>
      </c>
      <c r="DM25" s="13">
        <v>2645</v>
      </c>
      <c r="DN25" s="13">
        <v>2</v>
      </c>
      <c r="DO25" s="13">
        <v>0</v>
      </c>
      <c r="DP25" s="13">
        <v>3669</v>
      </c>
      <c r="DQ25" s="13"/>
      <c r="DR25" s="13">
        <v>320</v>
      </c>
      <c r="DS25" s="13">
        <v>363</v>
      </c>
      <c r="DT25" s="13">
        <v>50</v>
      </c>
      <c r="DU25" s="13">
        <v>209</v>
      </c>
      <c r="DV25" s="13">
        <v>0</v>
      </c>
      <c r="DW25" s="13">
        <v>942</v>
      </c>
      <c r="DX25" s="13"/>
      <c r="DY25" s="13">
        <v>218</v>
      </c>
      <c r="DZ25" s="13">
        <v>1276</v>
      </c>
      <c r="EA25" s="13">
        <v>65</v>
      </c>
      <c r="EB25" s="13">
        <v>3</v>
      </c>
      <c r="EC25" s="13">
        <v>1562</v>
      </c>
      <c r="ED25" s="13"/>
      <c r="EE25" s="13">
        <v>654</v>
      </c>
      <c r="EF25" s="13">
        <v>190</v>
      </c>
      <c r="EG25" s="13">
        <v>8</v>
      </c>
      <c r="EH25" s="13">
        <v>2</v>
      </c>
      <c r="EI25" s="13">
        <v>853</v>
      </c>
      <c r="EJ25" s="13"/>
      <c r="EK25" s="13">
        <v>64</v>
      </c>
      <c r="EL25" s="13">
        <v>131</v>
      </c>
      <c r="EM25" s="13">
        <v>11</v>
      </c>
      <c r="EN25" s="13">
        <v>0</v>
      </c>
      <c r="EO25" s="13">
        <v>206</v>
      </c>
      <c r="EP25" s="13"/>
      <c r="EQ25" s="13">
        <v>171</v>
      </c>
      <c r="ER25" s="13">
        <v>285</v>
      </c>
      <c r="ES25" s="13">
        <v>13</v>
      </c>
      <c r="ET25" s="13">
        <v>0</v>
      </c>
      <c r="EU25" s="13">
        <v>469</v>
      </c>
      <c r="EV25" s="13"/>
      <c r="EW25" s="13">
        <v>120</v>
      </c>
      <c r="EX25" s="13">
        <v>197</v>
      </c>
      <c r="EY25" s="13">
        <v>1</v>
      </c>
      <c r="EZ25" s="13">
        <v>0</v>
      </c>
      <c r="FA25" s="13">
        <v>319</v>
      </c>
      <c r="FB25" s="13"/>
      <c r="FC25" s="13">
        <v>80</v>
      </c>
      <c r="FD25" s="13">
        <v>82</v>
      </c>
      <c r="FE25" s="13">
        <v>0</v>
      </c>
      <c r="FF25" s="13">
        <v>0</v>
      </c>
      <c r="FG25" s="13">
        <v>162</v>
      </c>
      <c r="FH25" s="13"/>
      <c r="FI25" s="13">
        <v>727</v>
      </c>
      <c r="FJ25" s="13">
        <v>537</v>
      </c>
      <c r="FK25" s="13">
        <v>3</v>
      </c>
      <c r="FL25" s="13">
        <v>7</v>
      </c>
      <c r="FM25" s="13">
        <v>1274</v>
      </c>
      <c r="FN25" s="13"/>
      <c r="FO25" s="13">
        <v>338</v>
      </c>
      <c r="FP25" s="13">
        <v>225</v>
      </c>
      <c r="FQ25" s="13">
        <v>15</v>
      </c>
      <c r="FR25" s="13">
        <v>4</v>
      </c>
      <c r="FS25" s="13">
        <v>30</v>
      </c>
      <c r="FT25" s="13">
        <v>610</v>
      </c>
      <c r="FU25" s="13"/>
      <c r="FV25" s="13">
        <v>317</v>
      </c>
      <c r="FW25" s="13">
        <v>170</v>
      </c>
      <c r="FX25" s="13">
        <v>24</v>
      </c>
      <c r="FY25" s="13">
        <v>2</v>
      </c>
      <c r="FZ25" s="13">
        <v>513</v>
      </c>
      <c r="GA25" s="13"/>
      <c r="GB25" s="13">
        <v>449</v>
      </c>
      <c r="GC25" s="13">
        <v>147</v>
      </c>
      <c r="GD25" s="13">
        <v>1</v>
      </c>
      <c r="GE25" s="13">
        <v>0</v>
      </c>
      <c r="GF25" s="13">
        <v>597</v>
      </c>
      <c r="GG25" s="13"/>
      <c r="GH25" s="13">
        <v>31</v>
      </c>
      <c r="GI25" s="13">
        <v>73</v>
      </c>
      <c r="GJ25" s="13">
        <v>75</v>
      </c>
      <c r="GK25" s="13">
        <v>3</v>
      </c>
      <c r="GL25" s="13">
        <v>181</v>
      </c>
      <c r="GM25" s="13"/>
      <c r="GN25" s="13">
        <v>2</v>
      </c>
      <c r="GO25" s="13">
        <v>22</v>
      </c>
      <c r="GP25" s="13">
        <v>1</v>
      </c>
      <c r="GQ25" s="13">
        <v>1</v>
      </c>
      <c r="GR25" s="13">
        <v>26</v>
      </c>
      <c r="GS25" s="13"/>
      <c r="GT25" s="13">
        <v>588</v>
      </c>
      <c r="GU25" s="13">
        <v>140</v>
      </c>
      <c r="GV25" s="13">
        <v>80</v>
      </c>
      <c r="GW25" s="13">
        <v>64</v>
      </c>
      <c r="GX25" s="13">
        <v>14</v>
      </c>
      <c r="GY25" s="13">
        <v>886</v>
      </c>
      <c r="GZ25" s="13"/>
      <c r="HA25" s="13">
        <v>370</v>
      </c>
      <c r="HB25" s="13">
        <v>51</v>
      </c>
      <c r="HC25" s="13">
        <v>30</v>
      </c>
      <c r="HD25" s="13">
        <v>4</v>
      </c>
      <c r="HE25" s="13">
        <v>454</v>
      </c>
      <c r="HF25" s="13"/>
      <c r="HG25" s="13">
        <v>161</v>
      </c>
      <c r="HH25" s="13">
        <v>134</v>
      </c>
      <c r="HI25" s="13">
        <v>18</v>
      </c>
      <c r="HJ25" s="13">
        <v>3</v>
      </c>
      <c r="HK25" s="13">
        <v>316</v>
      </c>
      <c r="HL25" s="13"/>
      <c r="HM25" s="13">
        <v>64</v>
      </c>
      <c r="HN25" s="13">
        <v>22</v>
      </c>
      <c r="HO25" s="13">
        <v>3</v>
      </c>
      <c r="HP25" s="13">
        <v>0</v>
      </c>
      <c r="HQ25" s="13">
        <v>3</v>
      </c>
      <c r="HR25" s="13">
        <v>92</v>
      </c>
      <c r="HS25" s="13"/>
      <c r="HT25" s="13">
        <v>2</v>
      </c>
      <c r="HU25" s="13">
        <v>31</v>
      </c>
      <c r="HV25" s="13">
        <v>1</v>
      </c>
      <c r="HW25" s="13">
        <v>0</v>
      </c>
      <c r="HX25" s="13">
        <v>33</v>
      </c>
      <c r="HY25" s="13"/>
      <c r="HZ25" s="13">
        <v>3274</v>
      </c>
      <c r="IA25" s="13">
        <v>754</v>
      </c>
      <c r="IB25" s="13">
        <v>3274</v>
      </c>
      <c r="IC25" s="13">
        <v>754</v>
      </c>
      <c r="ID25" s="13">
        <v>5011</v>
      </c>
      <c r="IE25" s="13">
        <v>4762</v>
      </c>
      <c r="IF25" s="13">
        <v>80</v>
      </c>
      <c r="IG25" s="13">
        <v>2645</v>
      </c>
      <c r="IH25" s="13">
        <v>383</v>
      </c>
      <c r="II25" s="13">
        <v>209</v>
      </c>
      <c r="IJ25" s="13">
        <v>42</v>
      </c>
      <c r="IK25" s="13">
        <v>33</v>
      </c>
      <c r="IL25" s="13">
        <v>17192</v>
      </c>
    </row>
    <row r="26" spans="1:246" x14ac:dyDescent="0.15">
      <c r="A26" s="14">
        <v>27546</v>
      </c>
      <c r="B26" s="13">
        <v>2402</v>
      </c>
      <c r="C26" s="13">
        <v>2689</v>
      </c>
      <c r="D26" s="13">
        <v>4269</v>
      </c>
      <c r="E26" s="13">
        <v>16</v>
      </c>
      <c r="F26" s="13">
        <v>0</v>
      </c>
      <c r="G26" s="13">
        <v>8260</v>
      </c>
      <c r="H26" s="13">
        <v>3809</v>
      </c>
      <c r="I26" s="13">
        <v>2099</v>
      </c>
      <c r="J26" s="13">
        <v>453</v>
      </c>
      <c r="K26" s="13">
        <v>1208</v>
      </c>
      <c r="L26" s="13">
        <v>0</v>
      </c>
      <c r="M26" s="13">
        <v>7652</v>
      </c>
      <c r="N26" s="13">
        <v>2057</v>
      </c>
      <c r="O26" s="13">
        <v>3828</v>
      </c>
      <c r="P26" s="13">
        <v>567</v>
      </c>
      <c r="Q26" s="13">
        <v>2</v>
      </c>
      <c r="R26" s="13">
        <v>6243</v>
      </c>
      <c r="S26" s="13">
        <v>7265</v>
      </c>
      <c r="T26" s="13">
        <v>396</v>
      </c>
      <c r="U26" s="13">
        <v>59</v>
      </c>
      <c r="V26" s="13">
        <v>0</v>
      </c>
      <c r="W26" s="13">
        <v>5978</v>
      </c>
      <c r="X26" s="13">
        <v>587</v>
      </c>
      <c r="Y26" s="13">
        <v>245</v>
      </c>
      <c r="Z26" s="13">
        <v>89</v>
      </c>
      <c r="AA26" s="13">
        <v>0</v>
      </c>
      <c r="AB26" s="13">
        <v>474</v>
      </c>
      <c r="AC26" s="13">
        <v>1343</v>
      </c>
      <c r="AD26" s="13">
        <v>337</v>
      </c>
      <c r="AE26" s="13">
        <v>109</v>
      </c>
      <c r="AF26" s="13">
        <v>0</v>
      </c>
      <c r="AG26" s="13">
        <v>849</v>
      </c>
      <c r="AH26" s="13">
        <v>953</v>
      </c>
      <c r="AI26" s="13">
        <v>192</v>
      </c>
      <c r="AJ26" s="13">
        <v>10</v>
      </c>
      <c r="AK26" s="13">
        <v>0</v>
      </c>
      <c r="AL26" s="13">
        <v>452</v>
      </c>
      <c r="AM26" s="13">
        <v>652</v>
      </c>
      <c r="AN26" s="13">
        <v>147</v>
      </c>
      <c r="AO26" s="13">
        <v>0</v>
      </c>
      <c r="AP26" s="13">
        <v>0</v>
      </c>
      <c r="AQ26" s="13">
        <v>591</v>
      </c>
      <c r="AR26" s="13">
        <v>8403</v>
      </c>
      <c r="AS26" s="13">
        <v>2189</v>
      </c>
      <c r="AT26" s="13">
        <v>24</v>
      </c>
      <c r="AU26" s="13">
        <v>2</v>
      </c>
      <c r="AV26" s="13">
        <v>8276</v>
      </c>
      <c r="AW26" s="13">
        <v>3088</v>
      </c>
      <c r="AX26" s="13">
        <v>182</v>
      </c>
      <c r="AY26" s="13">
        <v>122</v>
      </c>
      <c r="AZ26" s="13">
        <v>2</v>
      </c>
      <c r="BA26" s="13">
        <v>289</v>
      </c>
      <c r="BB26" s="13">
        <v>1849</v>
      </c>
      <c r="BC26" s="13">
        <v>3793</v>
      </c>
      <c r="BD26" s="13">
        <v>26</v>
      </c>
      <c r="BE26" s="13">
        <v>263</v>
      </c>
      <c r="BF26" s="13">
        <v>3</v>
      </c>
      <c r="BG26" s="13">
        <v>593</v>
      </c>
      <c r="BH26" s="13">
        <v>4347</v>
      </c>
      <c r="BI26" s="13">
        <v>118</v>
      </c>
      <c r="BJ26" s="13">
        <v>6</v>
      </c>
      <c r="BK26" s="13">
        <v>0</v>
      </c>
      <c r="BL26" s="13">
        <v>1940</v>
      </c>
      <c r="BM26" s="13">
        <v>389</v>
      </c>
      <c r="BN26" s="13">
        <v>28</v>
      </c>
      <c r="BO26" s="13">
        <v>633</v>
      </c>
      <c r="BP26" s="13">
        <v>2</v>
      </c>
      <c r="BQ26" s="13">
        <v>218</v>
      </c>
      <c r="BR26" s="13">
        <v>70</v>
      </c>
      <c r="BS26" s="13">
        <v>15</v>
      </c>
      <c r="BT26" s="13">
        <v>10</v>
      </c>
      <c r="BU26" s="13">
        <v>0</v>
      </c>
      <c r="BV26" s="13">
        <v>40</v>
      </c>
      <c r="BW26" s="13">
        <v>8588</v>
      </c>
      <c r="BX26" s="13">
        <v>98</v>
      </c>
      <c r="BY26" s="13">
        <v>231</v>
      </c>
      <c r="BZ26" s="13">
        <v>501</v>
      </c>
      <c r="CA26" s="13">
        <v>5</v>
      </c>
      <c r="CB26" s="13">
        <v>3221</v>
      </c>
      <c r="CC26" s="13">
        <v>5896</v>
      </c>
      <c r="CD26" s="13">
        <v>38</v>
      </c>
      <c r="CE26" s="13">
        <v>233</v>
      </c>
      <c r="CF26" s="13">
        <v>1</v>
      </c>
      <c r="CG26" s="13">
        <v>3136</v>
      </c>
      <c r="CH26" s="13">
        <v>1950</v>
      </c>
      <c r="CI26" s="13">
        <v>237</v>
      </c>
      <c r="CJ26" s="13">
        <v>143</v>
      </c>
      <c r="CK26" s="13">
        <v>1</v>
      </c>
      <c r="CL26" s="13">
        <v>1378</v>
      </c>
      <c r="CM26" s="13">
        <v>734</v>
      </c>
      <c r="CN26" s="13">
        <v>19</v>
      </c>
      <c r="CO26" s="13">
        <v>21</v>
      </c>
      <c r="CP26" s="13">
        <v>0</v>
      </c>
      <c r="CQ26" s="13">
        <v>29</v>
      </c>
      <c r="CR26" s="13">
        <v>424</v>
      </c>
      <c r="CS26" s="13">
        <v>29</v>
      </c>
      <c r="CT26" s="13">
        <v>37</v>
      </c>
      <c r="CU26" s="13">
        <v>8</v>
      </c>
      <c r="CV26" s="13">
        <v>0</v>
      </c>
      <c r="CW26" s="13">
        <v>56</v>
      </c>
      <c r="CX26" s="13">
        <v>28688</v>
      </c>
      <c r="CY26" s="13">
        <v>15948</v>
      </c>
      <c r="CZ26" s="13">
        <v>28688</v>
      </c>
      <c r="DA26" s="13">
        <v>15948</v>
      </c>
      <c r="DB26" s="13">
        <v>54616</v>
      </c>
      <c r="DC26" s="13">
        <v>8205</v>
      </c>
      <c r="DD26" s="13">
        <v>231</v>
      </c>
      <c r="DE26" s="13">
        <v>4269</v>
      </c>
      <c r="DF26" s="13">
        <v>3339</v>
      </c>
      <c r="DG26" s="13">
        <v>1208</v>
      </c>
      <c r="DH26" s="13">
        <v>19</v>
      </c>
      <c r="DI26" s="13">
        <v>310</v>
      </c>
      <c r="DJ26" s="13">
        <v>81445</v>
      </c>
      <c r="DK26" s="13">
        <v>305</v>
      </c>
      <c r="DL26" s="13">
        <v>707</v>
      </c>
      <c r="DM26" s="13">
        <v>1629</v>
      </c>
      <c r="DN26" s="13">
        <v>2</v>
      </c>
      <c r="DO26" s="13">
        <v>0</v>
      </c>
      <c r="DP26" s="13">
        <v>2643</v>
      </c>
      <c r="DQ26" s="13"/>
      <c r="DR26" s="13">
        <v>486</v>
      </c>
      <c r="DS26" s="13">
        <v>435</v>
      </c>
      <c r="DT26" s="13">
        <v>51</v>
      </c>
      <c r="DU26" s="13">
        <v>203</v>
      </c>
      <c r="DV26" s="13">
        <v>0</v>
      </c>
      <c r="DW26" s="13">
        <v>1174</v>
      </c>
      <c r="DX26" s="13"/>
      <c r="DY26" s="13">
        <v>263</v>
      </c>
      <c r="DZ26" s="13">
        <v>1485</v>
      </c>
      <c r="EA26" s="13">
        <v>67</v>
      </c>
      <c r="EB26" s="13">
        <v>5</v>
      </c>
      <c r="EC26" s="13">
        <v>1820</v>
      </c>
      <c r="ED26" s="13"/>
      <c r="EE26" s="13">
        <v>706</v>
      </c>
      <c r="EF26" s="13">
        <v>326</v>
      </c>
      <c r="EG26" s="13">
        <v>8</v>
      </c>
      <c r="EH26" s="13">
        <v>1</v>
      </c>
      <c r="EI26" s="13">
        <v>1041</v>
      </c>
      <c r="EJ26" s="13"/>
      <c r="EK26" s="13">
        <v>68</v>
      </c>
      <c r="EL26" s="13">
        <v>145</v>
      </c>
      <c r="EM26" s="13">
        <v>11</v>
      </c>
      <c r="EN26" s="13">
        <v>0</v>
      </c>
      <c r="EO26" s="13">
        <v>224</v>
      </c>
      <c r="EP26" s="13"/>
      <c r="EQ26" s="13">
        <v>172</v>
      </c>
      <c r="ER26" s="13">
        <v>341</v>
      </c>
      <c r="ES26" s="13">
        <v>13</v>
      </c>
      <c r="ET26" s="13">
        <v>0</v>
      </c>
      <c r="EU26" s="13">
        <v>526</v>
      </c>
      <c r="EV26" s="13"/>
      <c r="EW26" s="13">
        <v>122</v>
      </c>
      <c r="EX26" s="13">
        <v>239</v>
      </c>
      <c r="EY26" s="13">
        <v>1</v>
      </c>
      <c r="EZ26" s="13">
        <v>0</v>
      </c>
      <c r="FA26" s="13">
        <v>362</v>
      </c>
      <c r="FB26" s="13"/>
      <c r="FC26" s="13">
        <v>83</v>
      </c>
      <c r="FD26" s="13">
        <v>96</v>
      </c>
      <c r="FE26" s="13">
        <v>0</v>
      </c>
      <c r="FF26" s="13">
        <v>0</v>
      </c>
      <c r="FG26" s="13">
        <v>179</v>
      </c>
      <c r="FH26" s="13"/>
      <c r="FI26" s="13">
        <v>875</v>
      </c>
      <c r="FJ26" s="13">
        <v>757</v>
      </c>
      <c r="FK26" s="13">
        <v>3</v>
      </c>
      <c r="FL26" s="13">
        <v>8</v>
      </c>
      <c r="FM26" s="13">
        <v>1643</v>
      </c>
      <c r="FN26" s="13"/>
      <c r="FO26" s="13">
        <v>418</v>
      </c>
      <c r="FP26" s="13">
        <v>265</v>
      </c>
      <c r="FQ26" s="13">
        <v>15</v>
      </c>
      <c r="FR26" s="13">
        <v>5</v>
      </c>
      <c r="FS26" s="13">
        <v>32</v>
      </c>
      <c r="FT26" s="13">
        <v>735</v>
      </c>
      <c r="FU26" s="13"/>
      <c r="FV26" s="13">
        <v>474</v>
      </c>
      <c r="FW26" s="13">
        <v>267</v>
      </c>
      <c r="FX26" s="13">
        <v>24</v>
      </c>
      <c r="FY26" s="13">
        <v>7</v>
      </c>
      <c r="FZ26" s="13">
        <v>772</v>
      </c>
      <c r="GA26" s="13"/>
      <c r="GB26" s="13">
        <v>555</v>
      </c>
      <c r="GC26" s="13">
        <v>153</v>
      </c>
      <c r="GD26" s="13">
        <v>1</v>
      </c>
      <c r="GE26" s="13">
        <v>1</v>
      </c>
      <c r="GF26" s="13">
        <v>710</v>
      </c>
      <c r="GG26" s="13"/>
      <c r="GH26" s="13">
        <v>46</v>
      </c>
      <c r="GI26" s="13">
        <v>79</v>
      </c>
      <c r="GJ26" s="13">
        <v>82</v>
      </c>
      <c r="GK26" s="13">
        <v>6</v>
      </c>
      <c r="GL26" s="13">
        <v>214</v>
      </c>
      <c r="GM26" s="13"/>
      <c r="GN26" s="13">
        <v>8</v>
      </c>
      <c r="GO26" s="13">
        <v>23</v>
      </c>
      <c r="GP26" s="13">
        <v>1</v>
      </c>
      <c r="GQ26" s="13">
        <v>1</v>
      </c>
      <c r="GR26" s="13">
        <v>33</v>
      </c>
      <c r="GS26" s="13"/>
      <c r="GT26" s="13">
        <v>844</v>
      </c>
      <c r="GU26" s="13">
        <v>216</v>
      </c>
      <c r="GV26" s="13">
        <v>75</v>
      </c>
      <c r="GW26" s="13">
        <v>76</v>
      </c>
      <c r="GX26" s="13">
        <v>14</v>
      </c>
      <c r="GY26" s="13">
        <v>1224</v>
      </c>
      <c r="GZ26" s="13"/>
      <c r="HA26" s="13">
        <v>642</v>
      </c>
      <c r="HB26" s="13">
        <v>70</v>
      </c>
      <c r="HC26" s="13">
        <v>35</v>
      </c>
      <c r="HD26" s="13">
        <v>4</v>
      </c>
      <c r="HE26" s="13">
        <v>751</v>
      </c>
      <c r="HF26" s="13"/>
      <c r="HG26" s="13">
        <v>222</v>
      </c>
      <c r="HH26" s="13">
        <v>194</v>
      </c>
      <c r="HI26" s="13">
        <v>21</v>
      </c>
      <c r="HJ26" s="13">
        <v>4</v>
      </c>
      <c r="HK26" s="13">
        <v>441</v>
      </c>
      <c r="HL26" s="13"/>
      <c r="HM26" s="13">
        <v>74</v>
      </c>
      <c r="HN26" s="13">
        <v>30</v>
      </c>
      <c r="HO26" s="13">
        <v>3</v>
      </c>
      <c r="HP26" s="13">
        <v>0</v>
      </c>
      <c r="HQ26" s="13">
        <v>3</v>
      </c>
      <c r="HR26" s="13">
        <v>111</v>
      </c>
      <c r="HS26" s="13"/>
      <c r="HT26" s="13">
        <v>3</v>
      </c>
      <c r="HU26" s="13">
        <v>35</v>
      </c>
      <c r="HV26" s="13">
        <v>1</v>
      </c>
      <c r="HW26" s="13">
        <v>0</v>
      </c>
      <c r="HX26" s="13">
        <v>39</v>
      </c>
      <c r="HY26" s="13"/>
      <c r="HZ26" s="13">
        <v>3235</v>
      </c>
      <c r="IA26" s="13">
        <v>541</v>
      </c>
      <c r="IB26" s="13">
        <v>3235</v>
      </c>
      <c r="IC26" s="13">
        <v>541</v>
      </c>
      <c r="ID26" s="13">
        <v>6365</v>
      </c>
      <c r="IE26" s="13">
        <v>5864</v>
      </c>
      <c r="IF26" s="13">
        <v>75</v>
      </c>
      <c r="IG26" s="13">
        <v>1629</v>
      </c>
      <c r="IH26" s="13">
        <v>415</v>
      </c>
      <c r="II26" s="13">
        <v>203</v>
      </c>
      <c r="IJ26" s="13">
        <v>56</v>
      </c>
      <c r="IK26" s="13">
        <v>35</v>
      </c>
      <c r="IL26" s="13">
        <v>18418</v>
      </c>
    </row>
    <row r="27" spans="1:246" x14ac:dyDescent="0.15">
      <c r="A27" s="14">
        <v>27912</v>
      </c>
      <c r="B27" s="13">
        <v>2381</v>
      </c>
      <c r="C27" s="13">
        <v>3269</v>
      </c>
      <c r="D27" s="13">
        <v>3460</v>
      </c>
      <c r="E27" s="13">
        <v>15</v>
      </c>
      <c r="F27" s="13">
        <v>1</v>
      </c>
      <c r="G27" s="13">
        <v>7768</v>
      </c>
      <c r="H27" s="13">
        <v>3009</v>
      </c>
      <c r="I27" s="13">
        <v>1809</v>
      </c>
      <c r="J27" s="13">
        <v>428</v>
      </c>
      <c r="K27" s="13">
        <v>994</v>
      </c>
      <c r="L27" s="13">
        <v>0</v>
      </c>
      <c r="M27" s="13">
        <v>6342</v>
      </c>
      <c r="N27" s="13">
        <v>1379</v>
      </c>
      <c r="O27" s="13">
        <v>3644</v>
      </c>
      <c r="P27" s="13">
        <v>535</v>
      </c>
      <c r="Q27" s="13">
        <v>5</v>
      </c>
      <c r="R27" s="13">
        <v>5722</v>
      </c>
      <c r="S27" s="13">
        <v>8126</v>
      </c>
      <c r="T27" s="13">
        <v>419</v>
      </c>
      <c r="U27" s="13">
        <v>54</v>
      </c>
      <c r="V27" s="13">
        <v>0</v>
      </c>
      <c r="W27" s="13">
        <v>6565</v>
      </c>
      <c r="X27" s="13">
        <v>587</v>
      </c>
      <c r="Y27" s="13">
        <v>314</v>
      </c>
      <c r="Z27" s="13">
        <v>84</v>
      </c>
      <c r="AA27" s="13">
        <v>0</v>
      </c>
      <c r="AB27" s="13">
        <v>560</v>
      </c>
      <c r="AC27" s="13">
        <v>1186</v>
      </c>
      <c r="AD27" s="13">
        <v>434</v>
      </c>
      <c r="AE27" s="13">
        <v>103</v>
      </c>
      <c r="AF27" s="13">
        <v>1</v>
      </c>
      <c r="AG27" s="13">
        <v>977</v>
      </c>
      <c r="AH27" s="13">
        <v>838</v>
      </c>
      <c r="AI27" s="13">
        <v>227</v>
      </c>
      <c r="AJ27" s="13">
        <v>10</v>
      </c>
      <c r="AK27" s="13">
        <v>0</v>
      </c>
      <c r="AL27" s="13">
        <v>488</v>
      </c>
      <c r="AM27" s="13">
        <v>581</v>
      </c>
      <c r="AN27" s="13">
        <v>157</v>
      </c>
      <c r="AO27" s="13">
        <v>0</v>
      </c>
      <c r="AP27" s="13">
        <v>0</v>
      </c>
      <c r="AQ27" s="13">
        <v>582</v>
      </c>
      <c r="AR27" s="13">
        <v>8305</v>
      </c>
      <c r="AS27" s="13">
        <v>2479</v>
      </c>
      <c r="AT27" s="13">
        <v>22</v>
      </c>
      <c r="AU27" s="13">
        <v>4</v>
      </c>
      <c r="AV27" s="13">
        <v>8747</v>
      </c>
      <c r="AW27" s="13">
        <v>1948</v>
      </c>
      <c r="AX27" s="13">
        <v>122</v>
      </c>
      <c r="AY27" s="13">
        <v>115</v>
      </c>
      <c r="AZ27" s="13">
        <v>3</v>
      </c>
      <c r="BA27" s="13">
        <v>331</v>
      </c>
      <c r="BB27" s="13">
        <v>1262</v>
      </c>
      <c r="BC27" s="13">
        <v>4210</v>
      </c>
      <c r="BD27" s="13">
        <v>27</v>
      </c>
      <c r="BE27" s="13">
        <v>248</v>
      </c>
      <c r="BF27" s="13">
        <v>3</v>
      </c>
      <c r="BG27" s="13">
        <v>635</v>
      </c>
      <c r="BH27" s="13">
        <v>3997</v>
      </c>
      <c r="BI27" s="13">
        <v>95</v>
      </c>
      <c r="BJ27" s="13">
        <v>6</v>
      </c>
      <c r="BK27" s="13">
        <v>1</v>
      </c>
      <c r="BL27" s="13">
        <v>1744</v>
      </c>
      <c r="BM27" s="13">
        <v>338</v>
      </c>
      <c r="BN27" s="13">
        <v>36</v>
      </c>
      <c r="BO27" s="13">
        <v>633</v>
      </c>
      <c r="BP27" s="13">
        <v>7</v>
      </c>
      <c r="BQ27" s="13">
        <v>249</v>
      </c>
      <c r="BR27" s="13">
        <v>93</v>
      </c>
      <c r="BS27" s="13">
        <v>19</v>
      </c>
      <c r="BT27" s="13">
        <v>9</v>
      </c>
      <c r="BU27" s="13">
        <v>1</v>
      </c>
      <c r="BV27" s="13">
        <v>54</v>
      </c>
      <c r="BW27" s="13">
        <v>8732</v>
      </c>
      <c r="BX27" s="13">
        <v>106</v>
      </c>
      <c r="BY27" s="13">
        <v>327</v>
      </c>
      <c r="BZ27" s="13">
        <v>521</v>
      </c>
      <c r="CA27" s="13">
        <v>5</v>
      </c>
      <c r="CB27" s="13">
        <v>3395</v>
      </c>
      <c r="CC27" s="13">
        <v>5401</v>
      </c>
      <c r="CD27" s="13">
        <v>45</v>
      </c>
      <c r="CE27" s="13">
        <v>242</v>
      </c>
      <c r="CF27" s="13">
        <v>2</v>
      </c>
      <c r="CG27" s="13">
        <v>2974</v>
      </c>
      <c r="CH27" s="13">
        <v>2424</v>
      </c>
      <c r="CI27" s="13">
        <v>357</v>
      </c>
      <c r="CJ27" s="13">
        <v>147</v>
      </c>
      <c r="CK27" s="13">
        <v>2</v>
      </c>
      <c r="CL27" s="13">
        <v>1864</v>
      </c>
      <c r="CM27" s="13">
        <v>874</v>
      </c>
      <c r="CN27" s="13">
        <v>22</v>
      </c>
      <c r="CO27" s="13">
        <v>22</v>
      </c>
      <c r="CP27" s="13">
        <v>0</v>
      </c>
      <c r="CQ27" s="13">
        <v>44</v>
      </c>
      <c r="CR27" s="13">
        <v>504</v>
      </c>
      <c r="CS27" s="13">
        <v>26</v>
      </c>
      <c r="CT27" s="13">
        <v>44</v>
      </c>
      <c r="CU27" s="13">
        <v>7</v>
      </c>
      <c r="CV27" s="13">
        <v>1</v>
      </c>
      <c r="CW27" s="13">
        <v>66</v>
      </c>
      <c r="CX27" s="13">
        <v>34924</v>
      </c>
      <c r="CY27" s="13">
        <v>18733</v>
      </c>
      <c r="CZ27" s="13">
        <v>34924</v>
      </c>
      <c r="DA27" s="13">
        <v>18733</v>
      </c>
      <c r="DB27" s="13">
        <v>52182</v>
      </c>
      <c r="DC27" s="13">
        <v>8744</v>
      </c>
      <c r="DD27" s="13">
        <v>327</v>
      </c>
      <c r="DE27" s="13">
        <v>3460</v>
      </c>
      <c r="DF27" s="13">
        <v>3287</v>
      </c>
      <c r="DG27" s="13">
        <v>994</v>
      </c>
      <c r="DH27" s="13">
        <v>35</v>
      </c>
      <c r="DI27" s="13">
        <v>366</v>
      </c>
      <c r="DJ27" s="13">
        <v>84242</v>
      </c>
      <c r="DK27" s="13">
        <v>352</v>
      </c>
      <c r="DL27" s="13">
        <v>991</v>
      </c>
      <c r="DM27" s="13">
        <v>1403</v>
      </c>
      <c r="DN27" s="13">
        <v>2</v>
      </c>
      <c r="DO27" s="13">
        <v>2</v>
      </c>
      <c r="DP27" s="13">
        <v>2751</v>
      </c>
      <c r="DQ27" s="13"/>
      <c r="DR27" s="13">
        <v>446</v>
      </c>
      <c r="DS27" s="13">
        <v>427</v>
      </c>
      <c r="DT27" s="13">
        <v>54</v>
      </c>
      <c r="DU27" s="13">
        <v>195</v>
      </c>
      <c r="DV27" s="13">
        <v>0</v>
      </c>
      <c r="DW27" s="13">
        <v>1122</v>
      </c>
      <c r="DX27" s="13"/>
      <c r="DY27" s="13">
        <v>205</v>
      </c>
      <c r="DZ27" s="13">
        <v>1594</v>
      </c>
      <c r="EA27" s="13">
        <v>71</v>
      </c>
      <c r="EB27" s="13">
        <v>15</v>
      </c>
      <c r="EC27" s="13">
        <v>1886</v>
      </c>
      <c r="ED27" s="13"/>
      <c r="EE27" s="13">
        <v>920</v>
      </c>
      <c r="EF27" s="13">
        <v>390</v>
      </c>
      <c r="EG27" s="13">
        <v>8</v>
      </c>
      <c r="EH27" s="13">
        <v>1</v>
      </c>
      <c r="EI27" s="13">
        <v>1320</v>
      </c>
      <c r="EJ27" s="13"/>
      <c r="EK27" s="13">
        <v>79</v>
      </c>
      <c r="EL27" s="13">
        <v>212</v>
      </c>
      <c r="EM27" s="13">
        <v>11</v>
      </c>
      <c r="EN27" s="13">
        <v>0</v>
      </c>
      <c r="EO27" s="13">
        <v>303</v>
      </c>
      <c r="EP27" s="13"/>
      <c r="EQ27" s="13">
        <v>176</v>
      </c>
      <c r="ER27" s="13">
        <v>491</v>
      </c>
      <c r="ES27" s="13">
        <v>14</v>
      </c>
      <c r="ET27" s="13">
        <v>3</v>
      </c>
      <c r="EU27" s="13">
        <v>684</v>
      </c>
      <c r="EV27" s="13"/>
      <c r="EW27" s="13">
        <v>124</v>
      </c>
      <c r="EX27" s="13">
        <v>316</v>
      </c>
      <c r="EY27" s="13">
        <v>1</v>
      </c>
      <c r="EZ27" s="13">
        <v>0</v>
      </c>
      <c r="FA27" s="13">
        <v>442</v>
      </c>
      <c r="FB27" s="13"/>
      <c r="FC27" s="13">
        <v>86</v>
      </c>
      <c r="FD27" s="13">
        <v>116</v>
      </c>
      <c r="FE27" s="13">
        <v>0</v>
      </c>
      <c r="FF27" s="13">
        <v>0</v>
      </c>
      <c r="FG27" s="13">
        <v>202</v>
      </c>
      <c r="FH27" s="13"/>
      <c r="FI27" s="13">
        <v>1027</v>
      </c>
      <c r="FJ27" s="13">
        <v>977</v>
      </c>
      <c r="FK27" s="13">
        <v>3</v>
      </c>
      <c r="FL27" s="13">
        <v>11</v>
      </c>
      <c r="FM27" s="13">
        <v>2019</v>
      </c>
      <c r="FN27" s="13"/>
      <c r="FO27" s="13">
        <v>306</v>
      </c>
      <c r="FP27" s="13">
        <v>199</v>
      </c>
      <c r="FQ27" s="13">
        <v>16</v>
      </c>
      <c r="FR27" s="13">
        <v>9</v>
      </c>
      <c r="FS27" s="13">
        <v>37</v>
      </c>
      <c r="FT27" s="13">
        <v>568</v>
      </c>
      <c r="FU27" s="13"/>
      <c r="FV27" s="13">
        <v>611</v>
      </c>
      <c r="FW27" s="13">
        <v>289</v>
      </c>
      <c r="FX27" s="13">
        <v>26</v>
      </c>
      <c r="FY27" s="13">
        <v>8</v>
      </c>
      <c r="FZ27" s="13">
        <v>934</v>
      </c>
      <c r="GA27" s="13"/>
      <c r="GB27" s="13">
        <v>592</v>
      </c>
      <c r="GC27" s="13">
        <v>139</v>
      </c>
      <c r="GD27" s="13">
        <v>1</v>
      </c>
      <c r="GE27" s="13">
        <v>3</v>
      </c>
      <c r="GF27" s="13">
        <v>736</v>
      </c>
      <c r="GG27" s="13"/>
      <c r="GH27" s="13">
        <v>47</v>
      </c>
      <c r="GI27" s="13">
        <v>111</v>
      </c>
      <c r="GJ27" s="13">
        <v>93</v>
      </c>
      <c r="GK27" s="13">
        <v>20</v>
      </c>
      <c r="GL27" s="13">
        <v>271</v>
      </c>
      <c r="GM27" s="13"/>
      <c r="GN27" s="13">
        <v>13</v>
      </c>
      <c r="GO27" s="13">
        <v>33</v>
      </c>
      <c r="GP27" s="13">
        <v>1</v>
      </c>
      <c r="GQ27" s="13">
        <v>4</v>
      </c>
      <c r="GR27" s="13">
        <v>51</v>
      </c>
      <c r="GS27" s="13"/>
      <c r="GT27" s="13">
        <v>1017</v>
      </c>
      <c r="GU27" s="13">
        <v>258</v>
      </c>
      <c r="GV27" s="13">
        <v>121</v>
      </c>
      <c r="GW27" s="13">
        <v>89</v>
      </c>
      <c r="GX27" s="13">
        <v>15</v>
      </c>
      <c r="GY27" s="13">
        <v>1500</v>
      </c>
      <c r="GZ27" s="13"/>
      <c r="HA27" s="13">
        <v>697</v>
      </c>
      <c r="HB27" s="13">
        <v>93</v>
      </c>
      <c r="HC27" s="13">
        <v>41</v>
      </c>
      <c r="HD27" s="13">
        <v>5</v>
      </c>
      <c r="HE27" s="13">
        <v>836</v>
      </c>
      <c r="HF27" s="13"/>
      <c r="HG27" s="13">
        <v>326</v>
      </c>
      <c r="HH27" s="13">
        <v>330</v>
      </c>
      <c r="HI27" s="13">
        <v>25</v>
      </c>
      <c r="HJ27" s="13">
        <v>6</v>
      </c>
      <c r="HK27" s="13">
        <v>686</v>
      </c>
      <c r="HL27" s="13"/>
      <c r="HM27" s="13">
        <v>106</v>
      </c>
      <c r="HN27" s="13">
        <v>39</v>
      </c>
      <c r="HO27" s="13">
        <v>4</v>
      </c>
      <c r="HP27" s="13">
        <v>0</v>
      </c>
      <c r="HQ27" s="13">
        <v>5</v>
      </c>
      <c r="HR27" s="13">
        <v>154</v>
      </c>
      <c r="HS27" s="13"/>
      <c r="HT27" s="13">
        <v>3</v>
      </c>
      <c r="HU27" s="13">
        <v>47</v>
      </c>
      <c r="HV27" s="13">
        <v>1</v>
      </c>
      <c r="HW27" s="13">
        <v>2</v>
      </c>
      <c r="HX27" s="13">
        <v>53</v>
      </c>
      <c r="HY27" s="13"/>
      <c r="HZ27" s="13">
        <v>4538</v>
      </c>
      <c r="IA27" s="13">
        <v>791</v>
      </c>
      <c r="IB27" s="13">
        <v>4538</v>
      </c>
      <c r="IC27" s="13">
        <v>791</v>
      </c>
      <c r="ID27" s="13">
        <v>7134</v>
      </c>
      <c r="IE27" s="13">
        <v>7054</v>
      </c>
      <c r="IF27" s="13">
        <v>121</v>
      </c>
      <c r="IG27" s="13">
        <v>1403</v>
      </c>
      <c r="IH27" s="13">
        <v>461</v>
      </c>
      <c r="II27" s="13">
        <v>195</v>
      </c>
      <c r="IJ27" s="13">
        <v>105</v>
      </c>
      <c r="IK27" s="13">
        <v>42</v>
      </c>
      <c r="IL27" s="13">
        <v>21846</v>
      </c>
    </row>
    <row r="28" spans="1:246" x14ac:dyDescent="0.15">
      <c r="A28" s="14">
        <v>28277</v>
      </c>
      <c r="B28" s="13">
        <v>2125</v>
      </c>
      <c r="C28" s="13">
        <v>3560</v>
      </c>
      <c r="D28" s="13">
        <v>3551</v>
      </c>
      <c r="E28" s="13">
        <v>12</v>
      </c>
      <c r="F28" s="13">
        <v>1</v>
      </c>
      <c r="G28" s="13">
        <v>8020</v>
      </c>
      <c r="H28" s="13">
        <v>2790</v>
      </c>
      <c r="I28" s="13">
        <v>1291</v>
      </c>
      <c r="J28" s="13">
        <v>334</v>
      </c>
      <c r="K28" s="13">
        <v>1080</v>
      </c>
      <c r="L28" s="13">
        <v>0</v>
      </c>
      <c r="M28" s="13">
        <v>5497</v>
      </c>
      <c r="N28" s="13">
        <v>1701</v>
      </c>
      <c r="O28" s="13">
        <v>4081</v>
      </c>
      <c r="P28" s="13">
        <v>418</v>
      </c>
      <c r="Q28" s="13">
        <v>6</v>
      </c>
      <c r="R28" s="13">
        <v>6411</v>
      </c>
      <c r="S28" s="13">
        <v>10657</v>
      </c>
      <c r="T28" s="13">
        <v>163</v>
      </c>
      <c r="U28" s="13">
        <v>46</v>
      </c>
      <c r="V28" s="13">
        <v>0</v>
      </c>
      <c r="W28" s="13">
        <v>6796</v>
      </c>
      <c r="X28" s="13">
        <v>550</v>
      </c>
      <c r="Y28" s="13">
        <v>354</v>
      </c>
      <c r="Z28" s="13">
        <v>66</v>
      </c>
      <c r="AA28" s="13">
        <v>1</v>
      </c>
      <c r="AB28" s="13">
        <v>603</v>
      </c>
      <c r="AC28" s="13">
        <v>1522</v>
      </c>
      <c r="AD28" s="13">
        <v>405</v>
      </c>
      <c r="AE28" s="13">
        <v>81</v>
      </c>
      <c r="AF28" s="13">
        <v>4</v>
      </c>
      <c r="AG28" s="13">
        <v>1008</v>
      </c>
      <c r="AH28" s="13">
        <v>523</v>
      </c>
      <c r="AI28" s="13">
        <v>262</v>
      </c>
      <c r="AJ28" s="13">
        <v>8</v>
      </c>
      <c r="AK28" s="13">
        <v>1</v>
      </c>
      <c r="AL28" s="13">
        <v>494</v>
      </c>
      <c r="AM28" s="13">
        <v>1441</v>
      </c>
      <c r="AN28" s="13">
        <v>177</v>
      </c>
      <c r="AO28" s="13">
        <v>0</v>
      </c>
      <c r="AP28" s="13">
        <v>0</v>
      </c>
      <c r="AQ28" s="13">
        <v>992</v>
      </c>
      <c r="AR28" s="13">
        <v>9298</v>
      </c>
      <c r="AS28" s="13">
        <v>2182</v>
      </c>
      <c r="AT28" s="13">
        <v>18</v>
      </c>
      <c r="AU28" s="13">
        <v>3</v>
      </c>
      <c r="AV28" s="13">
        <v>8758</v>
      </c>
      <c r="AW28" s="13">
        <v>1995</v>
      </c>
      <c r="AX28" s="13">
        <v>150</v>
      </c>
      <c r="AY28" s="13">
        <v>92</v>
      </c>
      <c r="AZ28" s="13">
        <v>3</v>
      </c>
      <c r="BA28" s="13">
        <v>368</v>
      </c>
      <c r="BB28" s="13">
        <v>1383</v>
      </c>
      <c r="BC28" s="13">
        <v>4019</v>
      </c>
      <c r="BD28" s="13">
        <v>30</v>
      </c>
      <c r="BE28" s="13">
        <v>194</v>
      </c>
      <c r="BF28" s="13">
        <v>3</v>
      </c>
      <c r="BG28" s="13">
        <v>635</v>
      </c>
      <c r="BH28" s="13">
        <v>2463</v>
      </c>
      <c r="BI28" s="13">
        <v>113</v>
      </c>
      <c r="BJ28" s="13">
        <v>5</v>
      </c>
      <c r="BK28" s="13">
        <v>2</v>
      </c>
      <c r="BL28" s="13">
        <v>1272</v>
      </c>
      <c r="BM28" s="13">
        <v>262</v>
      </c>
      <c r="BN28" s="13">
        <v>43</v>
      </c>
      <c r="BO28" s="13">
        <v>581</v>
      </c>
      <c r="BP28" s="13">
        <v>10</v>
      </c>
      <c r="BQ28" s="13">
        <v>263</v>
      </c>
      <c r="BR28" s="13">
        <v>101</v>
      </c>
      <c r="BS28" s="13">
        <v>24</v>
      </c>
      <c r="BT28" s="13">
        <v>7</v>
      </c>
      <c r="BU28" s="13">
        <v>2</v>
      </c>
      <c r="BV28" s="13">
        <v>66</v>
      </c>
      <c r="BW28" s="13">
        <v>8049</v>
      </c>
      <c r="BX28" s="13">
        <v>110</v>
      </c>
      <c r="BY28" s="13">
        <v>566</v>
      </c>
      <c r="BZ28" s="13">
        <v>528</v>
      </c>
      <c r="CA28" s="13">
        <v>7</v>
      </c>
      <c r="CB28" s="13">
        <v>3452</v>
      </c>
      <c r="CC28" s="13">
        <v>4807</v>
      </c>
      <c r="CD28" s="13">
        <v>37</v>
      </c>
      <c r="CE28" s="13">
        <v>245</v>
      </c>
      <c r="CF28" s="13">
        <v>2</v>
      </c>
      <c r="CG28" s="13">
        <v>2642</v>
      </c>
      <c r="CH28" s="13">
        <v>2822</v>
      </c>
      <c r="CI28" s="13">
        <v>354</v>
      </c>
      <c r="CJ28" s="13">
        <v>146</v>
      </c>
      <c r="CK28" s="13">
        <v>4</v>
      </c>
      <c r="CL28" s="13">
        <v>2016</v>
      </c>
      <c r="CM28" s="13">
        <v>796</v>
      </c>
      <c r="CN28" s="13">
        <v>24</v>
      </c>
      <c r="CO28" s="13">
        <v>22</v>
      </c>
      <c r="CP28" s="13">
        <v>0</v>
      </c>
      <c r="CQ28" s="13">
        <v>40</v>
      </c>
      <c r="CR28" s="13">
        <v>486</v>
      </c>
      <c r="CS28" s="13">
        <v>16</v>
      </c>
      <c r="CT28" s="13">
        <v>54</v>
      </c>
      <c r="CU28" s="13">
        <v>6</v>
      </c>
      <c r="CV28" s="13">
        <v>1</v>
      </c>
      <c r="CW28" s="13">
        <v>77</v>
      </c>
      <c r="CX28" s="13">
        <v>39454</v>
      </c>
      <c r="CY28" s="13">
        <v>18274</v>
      </c>
      <c r="CZ28" s="13">
        <v>39454</v>
      </c>
      <c r="DA28" s="13">
        <v>18274</v>
      </c>
      <c r="DB28" s="13">
        <v>53220</v>
      </c>
      <c r="DC28" s="13">
        <v>8745</v>
      </c>
      <c r="DD28" s="13">
        <v>566</v>
      </c>
      <c r="DE28" s="13">
        <v>3551</v>
      </c>
      <c r="DF28" s="13">
        <v>2922</v>
      </c>
      <c r="DG28" s="13">
        <v>1080</v>
      </c>
      <c r="DH28" s="13">
        <v>49</v>
      </c>
      <c r="DI28" s="13">
        <v>398</v>
      </c>
      <c r="DJ28" s="13">
        <v>87519</v>
      </c>
      <c r="DK28" s="13">
        <v>351</v>
      </c>
      <c r="DL28" s="13">
        <v>1194</v>
      </c>
      <c r="DM28" s="13">
        <v>1349</v>
      </c>
      <c r="DN28" s="13">
        <v>2</v>
      </c>
      <c r="DO28" s="13">
        <v>4</v>
      </c>
      <c r="DP28" s="13">
        <v>2900</v>
      </c>
      <c r="DQ28" s="13"/>
      <c r="DR28" s="13">
        <v>464</v>
      </c>
      <c r="DS28" s="13">
        <v>338</v>
      </c>
      <c r="DT28" s="13">
        <v>48</v>
      </c>
      <c r="DU28" s="13">
        <v>238</v>
      </c>
      <c r="DV28" s="13">
        <v>0</v>
      </c>
      <c r="DW28" s="13">
        <v>1088</v>
      </c>
      <c r="DX28" s="13"/>
      <c r="DY28" s="13">
        <v>284</v>
      </c>
      <c r="DZ28" s="13">
        <v>1953</v>
      </c>
      <c r="EA28" s="13">
        <v>63</v>
      </c>
      <c r="EB28" s="13">
        <v>19</v>
      </c>
      <c r="EC28" s="13">
        <v>2320</v>
      </c>
      <c r="ED28" s="13"/>
      <c r="EE28" s="13">
        <v>1349</v>
      </c>
      <c r="EF28" s="13">
        <v>166</v>
      </c>
      <c r="EG28" s="13">
        <v>8</v>
      </c>
      <c r="EH28" s="13">
        <v>1</v>
      </c>
      <c r="EI28" s="13">
        <v>1525</v>
      </c>
      <c r="EJ28" s="13"/>
      <c r="EK28" s="13">
        <v>83</v>
      </c>
      <c r="EL28" s="13">
        <v>260</v>
      </c>
      <c r="EM28" s="13">
        <v>10</v>
      </c>
      <c r="EN28" s="13">
        <v>4</v>
      </c>
      <c r="EO28" s="13">
        <v>357</v>
      </c>
      <c r="EP28" s="13"/>
      <c r="EQ28" s="13">
        <v>253</v>
      </c>
      <c r="ER28" s="13">
        <v>492</v>
      </c>
      <c r="ES28" s="13">
        <v>13</v>
      </c>
      <c r="ET28" s="13">
        <v>11</v>
      </c>
      <c r="EU28" s="13">
        <v>769</v>
      </c>
      <c r="EV28" s="13"/>
      <c r="EW28" s="13">
        <v>87</v>
      </c>
      <c r="EX28" s="13">
        <v>391</v>
      </c>
      <c r="EY28" s="13">
        <v>1</v>
      </c>
      <c r="EZ28" s="13">
        <v>2</v>
      </c>
      <c r="FA28" s="13">
        <v>481</v>
      </c>
      <c r="FB28" s="13"/>
      <c r="FC28" s="13">
        <v>240</v>
      </c>
      <c r="FD28" s="13">
        <v>141</v>
      </c>
      <c r="FE28" s="13">
        <v>0</v>
      </c>
      <c r="FF28" s="13">
        <v>0</v>
      </c>
      <c r="FG28" s="13">
        <v>381</v>
      </c>
      <c r="FH28" s="13"/>
      <c r="FI28" s="13">
        <v>1244</v>
      </c>
      <c r="FJ28" s="13">
        <v>947</v>
      </c>
      <c r="FK28" s="13">
        <v>3</v>
      </c>
      <c r="FL28" s="13">
        <v>9</v>
      </c>
      <c r="FM28" s="13">
        <v>2203</v>
      </c>
      <c r="FN28" s="13"/>
      <c r="FO28" s="13">
        <v>356</v>
      </c>
      <c r="FP28" s="13">
        <v>265</v>
      </c>
      <c r="FQ28" s="13">
        <v>15</v>
      </c>
      <c r="FR28" s="13">
        <v>11</v>
      </c>
      <c r="FS28" s="13">
        <v>42</v>
      </c>
      <c r="FT28" s="13">
        <v>689</v>
      </c>
      <c r="FU28" s="13"/>
      <c r="FV28" s="13">
        <v>655</v>
      </c>
      <c r="FW28" s="13">
        <v>329</v>
      </c>
      <c r="FX28" s="13">
        <v>23</v>
      </c>
      <c r="FY28" s="13">
        <v>8</v>
      </c>
      <c r="FZ28" s="13">
        <v>1014</v>
      </c>
      <c r="GA28" s="13"/>
      <c r="GB28" s="13">
        <v>410</v>
      </c>
      <c r="GC28" s="13">
        <v>178</v>
      </c>
      <c r="GD28" s="13">
        <v>1</v>
      </c>
      <c r="GE28" s="13">
        <v>5</v>
      </c>
      <c r="GF28" s="13">
        <v>594</v>
      </c>
      <c r="GG28" s="13"/>
      <c r="GH28" s="13">
        <v>40</v>
      </c>
      <c r="GI28" s="13">
        <v>141</v>
      </c>
      <c r="GJ28" s="13">
        <v>97</v>
      </c>
      <c r="GK28" s="13">
        <v>31</v>
      </c>
      <c r="GL28" s="13">
        <v>309</v>
      </c>
      <c r="GM28" s="13"/>
      <c r="GN28" s="13">
        <v>15</v>
      </c>
      <c r="GO28" s="13">
        <v>44</v>
      </c>
      <c r="GP28" s="13">
        <v>1</v>
      </c>
      <c r="GQ28" s="13">
        <v>6</v>
      </c>
      <c r="GR28" s="13">
        <v>67</v>
      </c>
      <c r="GS28" s="13"/>
      <c r="GT28" s="13">
        <v>1014</v>
      </c>
      <c r="GU28" s="13">
        <v>286</v>
      </c>
      <c r="GV28" s="13">
        <v>233</v>
      </c>
      <c r="GW28" s="13">
        <v>102</v>
      </c>
      <c r="GX28" s="13">
        <v>20</v>
      </c>
      <c r="GY28" s="13">
        <v>1655</v>
      </c>
      <c r="GZ28" s="13"/>
      <c r="HA28" s="13">
        <v>670</v>
      </c>
      <c r="HB28" s="13">
        <v>81</v>
      </c>
      <c r="HC28" s="13">
        <v>47</v>
      </c>
      <c r="HD28" s="13">
        <v>5</v>
      </c>
      <c r="HE28" s="13">
        <v>804</v>
      </c>
      <c r="HF28" s="13"/>
      <c r="HG28" s="13">
        <v>415</v>
      </c>
      <c r="HH28" s="13">
        <v>353</v>
      </c>
      <c r="HI28" s="13">
        <v>28</v>
      </c>
      <c r="HJ28" s="13">
        <v>12</v>
      </c>
      <c r="HK28" s="13">
        <v>807</v>
      </c>
      <c r="HL28" s="13"/>
      <c r="HM28" s="13">
        <v>104</v>
      </c>
      <c r="HN28" s="13">
        <v>46</v>
      </c>
      <c r="HO28" s="13">
        <v>4</v>
      </c>
      <c r="HP28" s="13">
        <v>0</v>
      </c>
      <c r="HQ28" s="13">
        <v>5</v>
      </c>
      <c r="HR28" s="13">
        <v>159</v>
      </c>
      <c r="HS28" s="13"/>
      <c r="HT28" s="13">
        <v>2</v>
      </c>
      <c r="HU28" s="13">
        <v>61</v>
      </c>
      <c r="HV28" s="13">
        <v>1</v>
      </c>
      <c r="HW28" s="13">
        <v>2</v>
      </c>
      <c r="HX28" s="13">
        <v>66</v>
      </c>
      <c r="HY28" s="13"/>
      <c r="HZ28" s="13">
        <v>5740</v>
      </c>
      <c r="IA28" s="13">
        <v>880</v>
      </c>
      <c r="IB28" s="13">
        <v>5740</v>
      </c>
      <c r="IC28" s="13">
        <v>880</v>
      </c>
      <c r="ID28" s="13">
        <v>8036</v>
      </c>
      <c r="IE28" s="13">
        <v>7667</v>
      </c>
      <c r="IF28" s="13">
        <v>233</v>
      </c>
      <c r="IG28" s="13">
        <v>1349</v>
      </c>
      <c r="IH28" s="13">
        <v>467</v>
      </c>
      <c r="II28" s="13">
        <v>238</v>
      </c>
      <c r="IJ28" s="13">
        <v>151</v>
      </c>
      <c r="IK28" s="13">
        <v>47</v>
      </c>
      <c r="IL28" s="13">
        <v>24807</v>
      </c>
    </row>
    <row r="29" spans="1:246" x14ac:dyDescent="0.15">
      <c r="A29" s="14">
        <v>28642</v>
      </c>
      <c r="B29" s="13">
        <v>2094</v>
      </c>
      <c r="C29" s="13">
        <v>3089</v>
      </c>
      <c r="D29" s="13">
        <v>3859</v>
      </c>
      <c r="E29" s="13">
        <v>12</v>
      </c>
      <c r="F29" s="13">
        <v>3</v>
      </c>
      <c r="G29" s="13">
        <v>7908</v>
      </c>
      <c r="H29" s="13">
        <v>3877</v>
      </c>
      <c r="I29" s="13">
        <v>1956</v>
      </c>
      <c r="J29" s="13">
        <v>341</v>
      </c>
      <c r="K29" s="13">
        <v>1252</v>
      </c>
      <c r="L29" s="13">
        <v>0</v>
      </c>
      <c r="M29" s="13">
        <v>7487</v>
      </c>
      <c r="N29" s="13">
        <v>1828</v>
      </c>
      <c r="O29" s="13">
        <v>3971</v>
      </c>
      <c r="P29" s="13">
        <v>426</v>
      </c>
      <c r="Q29" s="13">
        <v>7</v>
      </c>
      <c r="R29" s="13">
        <v>6329</v>
      </c>
      <c r="S29" s="13">
        <v>10084</v>
      </c>
      <c r="T29" s="13">
        <v>374</v>
      </c>
      <c r="U29" s="13">
        <v>47</v>
      </c>
      <c r="V29" s="13">
        <v>1</v>
      </c>
      <c r="W29" s="13">
        <v>7441</v>
      </c>
      <c r="X29" s="13">
        <v>537</v>
      </c>
      <c r="Y29" s="13">
        <v>396</v>
      </c>
      <c r="Z29" s="13">
        <v>67</v>
      </c>
      <c r="AA29" s="13">
        <v>2</v>
      </c>
      <c r="AB29" s="13">
        <v>654</v>
      </c>
      <c r="AC29" s="13">
        <v>1676</v>
      </c>
      <c r="AD29" s="13">
        <v>526</v>
      </c>
      <c r="AE29" s="13">
        <v>82</v>
      </c>
      <c r="AF29" s="13">
        <v>6</v>
      </c>
      <c r="AG29" s="13">
        <v>1241</v>
      </c>
      <c r="AH29" s="13">
        <v>590</v>
      </c>
      <c r="AI29" s="13">
        <v>263</v>
      </c>
      <c r="AJ29" s="13">
        <v>8</v>
      </c>
      <c r="AK29" s="13">
        <v>2</v>
      </c>
      <c r="AL29" s="13">
        <v>509</v>
      </c>
      <c r="AM29" s="13">
        <v>1208</v>
      </c>
      <c r="AN29" s="13">
        <v>184</v>
      </c>
      <c r="AO29" s="13">
        <v>0</v>
      </c>
      <c r="AP29" s="13">
        <v>0</v>
      </c>
      <c r="AQ29" s="13">
        <v>907</v>
      </c>
      <c r="AR29" s="13">
        <v>10010</v>
      </c>
      <c r="AS29" s="13">
        <v>2375</v>
      </c>
      <c r="AT29" s="13">
        <v>18</v>
      </c>
      <c r="AU29" s="13">
        <v>4</v>
      </c>
      <c r="AV29" s="13">
        <v>9482</v>
      </c>
      <c r="AW29" s="13">
        <v>1909</v>
      </c>
      <c r="AX29" s="13">
        <v>139</v>
      </c>
      <c r="AY29" s="13">
        <v>94</v>
      </c>
      <c r="AZ29" s="13">
        <v>4</v>
      </c>
      <c r="BA29" s="13">
        <v>398</v>
      </c>
      <c r="BB29" s="13">
        <v>1325</v>
      </c>
      <c r="BC29" s="13">
        <v>3698</v>
      </c>
      <c r="BD29" s="13">
        <v>40</v>
      </c>
      <c r="BE29" s="13">
        <v>198</v>
      </c>
      <c r="BF29" s="13">
        <v>4</v>
      </c>
      <c r="BG29" s="13">
        <v>673</v>
      </c>
      <c r="BH29" s="13">
        <v>2070</v>
      </c>
      <c r="BI29" s="13">
        <v>119</v>
      </c>
      <c r="BJ29" s="13">
        <v>5</v>
      </c>
      <c r="BK29" s="13">
        <v>2</v>
      </c>
      <c r="BL29" s="13">
        <v>1154</v>
      </c>
      <c r="BM29" s="13">
        <v>243</v>
      </c>
      <c r="BN29" s="13">
        <v>46</v>
      </c>
      <c r="BO29" s="13">
        <v>574</v>
      </c>
      <c r="BP29" s="13">
        <v>11</v>
      </c>
      <c r="BQ29" s="13">
        <v>269</v>
      </c>
      <c r="BR29" s="13">
        <v>206</v>
      </c>
      <c r="BS29" s="13">
        <v>24</v>
      </c>
      <c r="BT29" s="13">
        <v>8</v>
      </c>
      <c r="BU29" s="13">
        <v>2</v>
      </c>
      <c r="BV29" s="13">
        <v>83</v>
      </c>
      <c r="BW29" s="13">
        <v>7186</v>
      </c>
      <c r="BX29" s="13">
        <v>125</v>
      </c>
      <c r="BY29" s="13">
        <v>561</v>
      </c>
      <c r="BZ29" s="13">
        <v>513</v>
      </c>
      <c r="CA29" s="13">
        <v>7</v>
      </c>
      <c r="CB29" s="13">
        <v>3299</v>
      </c>
      <c r="CC29" s="13">
        <v>4949</v>
      </c>
      <c r="CD29" s="13">
        <v>48</v>
      </c>
      <c r="CE29" s="13">
        <v>238</v>
      </c>
      <c r="CF29" s="13">
        <v>2</v>
      </c>
      <c r="CG29" s="13">
        <v>2787</v>
      </c>
      <c r="CH29" s="13">
        <v>2491</v>
      </c>
      <c r="CI29" s="13">
        <v>373</v>
      </c>
      <c r="CJ29" s="13">
        <v>142</v>
      </c>
      <c r="CK29" s="13">
        <v>5</v>
      </c>
      <c r="CL29" s="13">
        <v>1947</v>
      </c>
      <c r="CM29" s="13">
        <v>869</v>
      </c>
      <c r="CN29" s="13">
        <v>28</v>
      </c>
      <c r="CO29" s="13">
        <v>21</v>
      </c>
      <c r="CP29" s="13">
        <v>0</v>
      </c>
      <c r="CQ29" s="13">
        <v>29</v>
      </c>
      <c r="CR29" s="13">
        <v>531</v>
      </c>
      <c r="CS29" s="13">
        <v>31</v>
      </c>
      <c r="CT29" s="13">
        <v>52</v>
      </c>
      <c r="CU29" s="13">
        <v>6</v>
      </c>
      <c r="CV29" s="13">
        <v>1</v>
      </c>
      <c r="CW29" s="13">
        <v>77</v>
      </c>
      <c r="CX29" s="13">
        <v>40870</v>
      </c>
      <c r="CY29" s="13">
        <v>17155</v>
      </c>
      <c r="CZ29" s="13">
        <v>40870</v>
      </c>
      <c r="DA29" s="13">
        <v>17155</v>
      </c>
      <c r="DB29" s="13">
        <v>53019</v>
      </c>
      <c r="DC29" s="13">
        <v>9480</v>
      </c>
      <c r="DD29" s="13">
        <v>561</v>
      </c>
      <c r="DE29" s="13">
        <v>3859</v>
      </c>
      <c r="DF29" s="13">
        <v>2906</v>
      </c>
      <c r="DG29" s="13">
        <v>1252</v>
      </c>
      <c r="DH29" s="13">
        <v>60</v>
      </c>
      <c r="DI29" s="13">
        <v>415</v>
      </c>
      <c r="DJ29" s="13">
        <v>90875</v>
      </c>
      <c r="DK29" s="13">
        <v>375</v>
      </c>
      <c r="DL29" s="13">
        <v>1136</v>
      </c>
      <c r="DM29" s="13">
        <v>1597</v>
      </c>
      <c r="DN29" s="13">
        <v>2</v>
      </c>
      <c r="DO29" s="13">
        <v>10</v>
      </c>
      <c r="DP29" s="13">
        <v>3119</v>
      </c>
      <c r="DQ29" s="13"/>
      <c r="DR29" s="13">
        <v>699</v>
      </c>
      <c r="DS29" s="13">
        <v>569</v>
      </c>
      <c r="DT29" s="13">
        <v>54</v>
      </c>
      <c r="DU29" s="13">
        <v>303</v>
      </c>
      <c r="DV29" s="13">
        <v>0</v>
      </c>
      <c r="DW29" s="13">
        <v>1624</v>
      </c>
      <c r="DX29" s="13"/>
      <c r="DY29" s="13">
        <v>331</v>
      </c>
      <c r="DZ29" s="13">
        <v>2053</v>
      </c>
      <c r="EA29" s="13">
        <v>71</v>
      </c>
      <c r="EB29" s="13">
        <v>21</v>
      </c>
      <c r="EC29" s="13">
        <v>2476</v>
      </c>
      <c r="ED29" s="13"/>
      <c r="EE29" s="13">
        <v>1377</v>
      </c>
      <c r="EF29" s="13">
        <v>418</v>
      </c>
      <c r="EG29" s="13">
        <v>9</v>
      </c>
      <c r="EH29" s="13">
        <v>2</v>
      </c>
      <c r="EI29" s="13">
        <v>1807</v>
      </c>
      <c r="EJ29" s="13"/>
      <c r="EK29" s="13">
        <v>88</v>
      </c>
      <c r="EL29" s="13">
        <v>309</v>
      </c>
      <c r="EM29" s="13">
        <v>11</v>
      </c>
      <c r="EN29" s="13">
        <v>5</v>
      </c>
      <c r="EO29" s="13">
        <v>414</v>
      </c>
      <c r="EP29" s="13"/>
      <c r="EQ29" s="13">
        <v>303</v>
      </c>
      <c r="ER29" s="13">
        <v>667</v>
      </c>
      <c r="ES29" s="13">
        <v>14</v>
      </c>
      <c r="ET29" s="13">
        <v>14</v>
      </c>
      <c r="EU29" s="13">
        <v>998</v>
      </c>
      <c r="EV29" s="13"/>
      <c r="EW29" s="13">
        <v>106</v>
      </c>
      <c r="EX29" s="13">
        <v>404</v>
      </c>
      <c r="EY29" s="13">
        <v>1</v>
      </c>
      <c r="EZ29" s="13">
        <v>6</v>
      </c>
      <c r="FA29" s="13">
        <v>517</v>
      </c>
      <c r="FB29" s="13"/>
      <c r="FC29" s="13">
        <v>218</v>
      </c>
      <c r="FD29" s="13">
        <v>156</v>
      </c>
      <c r="FE29" s="13">
        <v>0</v>
      </c>
      <c r="FF29" s="13">
        <v>1</v>
      </c>
      <c r="FG29" s="13">
        <v>375</v>
      </c>
      <c r="FH29" s="13"/>
      <c r="FI29" s="13">
        <v>1449</v>
      </c>
      <c r="FJ29" s="13">
        <v>1123</v>
      </c>
      <c r="FK29" s="13">
        <v>3</v>
      </c>
      <c r="FL29" s="13">
        <v>12</v>
      </c>
      <c r="FM29" s="13">
        <v>2587</v>
      </c>
      <c r="FN29" s="13"/>
      <c r="FO29" s="13">
        <v>366</v>
      </c>
      <c r="FP29" s="13">
        <v>262</v>
      </c>
      <c r="FQ29" s="13">
        <v>17</v>
      </c>
      <c r="FR29" s="13">
        <v>13</v>
      </c>
      <c r="FS29" s="13">
        <v>45</v>
      </c>
      <c r="FT29" s="13">
        <v>703</v>
      </c>
      <c r="FU29" s="13"/>
      <c r="FV29" s="13">
        <v>653</v>
      </c>
      <c r="FW29" s="13">
        <v>414</v>
      </c>
      <c r="FX29" s="13">
        <v>26</v>
      </c>
      <c r="FY29" s="13">
        <v>12</v>
      </c>
      <c r="FZ29" s="13">
        <v>1104</v>
      </c>
      <c r="GA29" s="13"/>
      <c r="GB29" s="13">
        <v>373</v>
      </c>
      <c r="GC29" s="13">
        <v>192</v>
      </c>
      <c r="GD29" s="13">
        <v>1</v>
      </c>
      <c r="GE29" s="13">
        <v>6</v>
      </c>
      <c r="GF29" s="13">
        <v>572</v>
      </c>
      <c r="GG29" s="13"/>
      <c r="GH29" s="13">
        <v>40</v>
      </c>
      <c r="GI29" s="13">
        <v>149</v>
      </c>
      <c r="GJ29" s="13">
        <v>105</v>
      </c>
      <c r="GK29" s="13">
        <v>34</v>
      </c>
      <c r="GL29" s="13">
        <v>329</v>
      </c>
      <c r="GM29" s="13"/>
      <c r="GN29" s="13">
        <v>34</v>
      </c>
      <c r="GO29" s="13">
        <v>45</v>
      </c>
      <c r="GP29" s="13">
        <v>1</v>
      </c>
      <c r="GQ29" s="13">
        <v>7</v>
      </c>
      <c r="GR29" s="13">
        <v>87</v>
      </c>
      <c r="GS29" s="13"/>
      <c r="GT29" s="13">
        <v>981</v>
      </c>
      <c r="GU29" s="13">
        <v>333</v>
      </c>
      <c r="GV29" s="13">
        <v>258</v>
      </c>
      <c r="GW29" s="13">
        <v>109</v>
      </c>
      <c r="GX29" s="13">
        <v>21</v>
      </c>
      <c r="GY29" s="13">
        <v>1702</v>
      </c>
      <c r="GZ29" s="13"/>
      <c r="HA29" s="13">
        <v>748</v>
      </c>
      <c r="HB29" s="13">
        <v>108</v>
      </c>
      <c r="HC29" s="13">
        <v>51</v>
      </c>
      <c r="HD29" s="13">
        <v>6</v>
      </c>
      <c r="HE29" s="13">
        <v>913</v>
      </c>
      <c r="HF29" s="13"/>
      <c r="HG29" s="13">
        <v>397</v>
      </c>
      <c r="HH29" s="13">
        <v>388</v>
      </c>
      <c r="HI29" s="13">
        <v>29</v>
      </c>
      <c r="HJ29" s="13">
        <v>15</v>
      </c>
      <c r="HK29" s="13">
        <v>829</v>
      </c>
      <c r="HL29" s="13"/>
      <c r="HM29" s="13">
        <v>123</v>
      </c>
      <c r="HN29" s="13">
        <v>53</v>
      </c>
      <c r="HO29" s="13">
        <v>4</v>
      </c>
      <c r="HP29" s="13">
        <v>1</v>
      </c>
      <c r="HQ29" s="13">
        <v>4</v>
      </c>
      <c r="HR29" s="13">
        <v>185</v>
      </c>
      <c r="HS29" s="13"/>
      <c r="HT29" s="13">
        <v>5</v>
      </c>
      <c r="HU29" s="13">
        <v>62</v>
      </c>
      <c r="HV29" s="13">
        <v>1</v>
      </c>
      <c r="HW29" s="13">
        <v>2</v>
      </c>
      <c r="HX29" s="13">
        <v>70</v>
      </c>
      <c r="HY29" s="13"/>
      <c r="HZ29" s="13">
        <v>6305</v>
      </c>
      <c r="IA29" s="13">
        <v>936</v>
      </c>
      <c r="IB29" s="13">
        <v>6305</v>
      </c>
      <c r="IC29" s="13">
        <v>936</v>
      </c>
      <c r="ID29" s="13">
        <v>8666</v>
      </c>
      <c r="IE29" s="13">
        <v>8840</v>
      </c>
      <c r="IF29" s="13">
        <v>258</v>
      </c>
      <c r="IG29" s="13">
        <v>1597</v>
      </c>
      <c r="IH29" s="13">
        <v>509</v>
      </c>
      <c r="II29" s="13">
        <v>303</v>
      </c>
      <c r="IJ29" s="13">
        <v>188</v>
      </c>
      <c r="IK29" s="13">
        <v>49</v>
      </c>
      <c r="IL29" s="13">
        <v>27651</v>
      </c>
    </row>
    <row r="30" spans="1:246" x14ac:dyDescent="0.15">
      <c r="A30" s="14">
        <v>29007</v>
      </c>
      <c r="B30" s="13">
        <v>2784</v>
      </c>
      <c r="C30" s="13">
        <v>3812</v>
      </c>
      <c r="D30" s="13">
        <v>3983</v>
      </c>
      <c r="E30" s="13">
        <v>12</v>
      </c>
      <c r="F30" s="13">
        <v>2</v>
      </c>
      <c r="G30" s="13">
        <v>9019</v>
      </c>
      <c r="H30" s="13">
        <v>4723</v>
      </c>
      <c r="I30" s="13">
        <v>2427</v>
      </c>
      <c r="J30" s="13">
        <v>350</v>
      </c>
      <c r="K30" s="13">
        <v>1500</v>
      </c>
      <c r="L30" s="13">
        <v>0</v>
      </c>
      <c r="M30" s="13">
        <v>9106</v>
      </c>
      <c r="N30" s="13">
        <v>1846</v>
      </c>
      <c r="O30" s="13">
        <v>4944</v>
      </c>
      <c r="P30" s="13">
        <v>438</v>
      </c>
      <c r="Q30" s="13">
        <v>5</v>
      </c>
      <c r="R30" s="13">
        <v>7618</v>
      </c>
      <c r="S30" s="13">
        <v>11104</v>
      </c>
      <c r="T30" s="13">
        <v>368</v>
      </c>
      <c r="U30" s="13">
        <v>49</v>
      </c>
      <c r="V30" s="13">
        <v>2</v>
      </c>
      <c r="W30" s="13">
        <v>8007</v>
      </c>
      <c r="X30" s="13">
        <v>619</v>
      </c>
      <c r="Y30" s="13">
        <v>406</v>
      </c>
      <c r="Z30" s="13">
        <v>69</v>
      </c>
      <c r="AA30" s="13">
        <v>3</v>
      </c>
      <c r="AB30" s="13">
        <v>693</v>
      </c>
      <c r="AC30" s="13">
        <v>1552</v>
      </c>
      <c r="AD30" s="13">
        <v>657</v>
      </c>
      <c r="AE30" s="13">
        <v>85</v>
      </c>
      <c r="AF30" s="13">
        <v>4</v>
      </c>
      <c r="AG30" s="13">
        <v>1414</v>
      </c>
      <c r="AH30" s="13">
        <v>553</v>
      </c>
      <c r="AI30" s="13">
        <v>293</v>
      </c>
      <c r="AJ30" s="13">
        <v>8</v>
      </c>
      <c r="AK30" s="13">
        <v>2</v>
      </c>
      <c r="AL30" s="13">
        <v>549</v>
      </c>
      <c r="AM30" s="13">
        <v>1657</v>
      </c>
      <c r="AN30" s="13">
        <v>197</v>
      </c>
      <c r="AO30" s="13">
        <v>0</v>
      </c>
      <c r="AP30" s="13">
        <v>2</v>
      </c>
      <c r="AQ30" s="13">
        <v>1148</v>
      </c>
      <c r="AR30" s="13">
        <v>9947</v>
      </c>
      <c r="AS30" s="13">
        <v>2566</v>
      </c>
      <c r="AT30" s="13">
        <v>18</v>
      </c>
      <c r="AU30" s="13">
        <v>6</v>
      </c>
      <c r="AV30" s="13">
        <v>9804</v>
      </c>
      <c r="AW30" s="13">
        <v>1916</v>
      </c>
      <c r="AX30" s="13">
        <v>167</v>
      </c>
      <c r="AY30" s="13">
        <v>97</v>
      </c>
      <c r="AZ30" s="13">
        <v>5</v>
      </c>
      <c r="BA30" s="13">
        <v>421</v>
      </c>
      <c r="BB30" s="13">
        <v>1438</v>
      </c>
      <c r="BC30" s="13">
        <v>3679</v>
      </c>
      <c r="BD30" s="13">
        <v>66</v>
      </c>
      <c r="BE30" s="13">
        <v>204</v>
      </c>
      <c r="BF30" s="13">
        <v>6</v>
      </c>
      <c r="BG30" s="13">
        <v>845</v>
      </c>
      <c r="BH30" s="13">
        <v>2447</v>
      </c>
      <c r="BI30" s="13">
        <v>189</v>
      </c>
      <c r="BJ30" s="13">
        <v>5</v>
      </c>
      <c r="BK30" s="13">
        <v>1</v>
      </c>
      <c r="BL30" s="13">
        <v>1516</v>
      </c>
      <c r="BM30" s="13">
        <v>196</v>
      </c>
      <c r="BN30" s="13">
        <v>78</v>
      </c>
      <c r="BO30" s="13">
        <v>572</v>
      </c>
      <c r="BP30" s="13">
        <v>8</v>
      </c>
      <c r="BQ30" s="13">
        <v>339</v>
      </c>
      <c r="BR30" s="13">
        <v>89</v>
      </c>
      <c r="BS30" s="13">
        <v>37</v>
      </c>
      <c r="BT30" s="13">
        <v>8</v>
      </c>
      <c r="BU30" s="13">
        <v>2</v>
      </c>
      <c r="BV30" s="13">
        <v>85</v>
      </c>
      <c r="BW30" s="13">
        <v>6650</v>
      </c>
      <c r="BX30" s="13">
        <v>132</v>
      </c>
      <c r="BY30" s="13">
        <v>660</v>
      </c>
      <c r="BZ30" s="13">
        <v>502</v>
      </c>
      <c r="CA30" s="13">
        <v>10</v>
      </c>
      <c r="CB30" s="13">
        <v>3297</v>
      </c>
      <c r="CC30" s="13">
        <v>4922</v>
      </c>
      <c r="CD30" s="13">
        <v>58</v>
      </c>
      <c r="CE30" s="13">
        <v>234</v>
      </c>
      <c r="CF30" s="13">
        <v>3</v>
      </c>
      <c r="CG30" s="13">
        <v>2853</v>
      </c>
      <c r="CH30" s="13">
        <v>2658</v>
      </c>
      <c r="CI30" s="13">
        <v>414</v>
      </c>
      <c r="CJ30" s="13">
        <v>140</v>
      </c>
      <c r="CK30" s="13">
        <v>6</v>
      </c>
      <c r="CL30" s="13">
        <v>2119</v>
      </c>
      <c r="CM30" s="13">
        <v>1015</v>
      </c>
      <c r="CN30" s="13">
        <v>41</v>
      </c>
      <c r="CO30" s="13">
        <v>21</v>
      </c>
      <c r="CP30" s="13">
        <v>1</v>
      </c>
      <c r="CQ30" s="13">
        <v>40</v>
      </c>
      <c r="CR30" s="13">
        <v>672</v>
      </c>
      <c r="CS30" s="13">
        <v>38</v>
      </c>
      <c r="CT30" s="13">
        <v>57</v>
      </c>
      <c r="CU30" s="13">
        <v>6</v>
      </c>
      <c r="CV30" s="13">
        <v>1</v>
      </c>
      <c r="CW30" s="13">
        <v>87</v>
      </c>
      <c r="CX30" s="13">
        <v>41399</v>
      </c>
      <c r="CY30" s="13">
        <v>17870</v>
      </c>
      <c r="CZ30" s="13">
        <v>41399</v>
      </c>
      <c r="DA30" s="13">
        <v>17870</v>
      </c>
      <c r="DB30" s="13">
        <v>55984</v>
      </c>
      <c r="DC30" s="13">
        <v>11528</v>
      </c>
      <c r="DD30" s="13">
        <v>660</v>
      </c>
      <c r="DE30" s="13">
        <v>3983</v>
      </c>
      <c r="DF30" s="13">
        <v>2916</v>
      </c>
      <c r="DG30" s="13">
        <v>1500</v>
      </c>
      <c r="DH30" s="13">
        <v>68</v>
      </c>
      <c r="DI30" s="13">
        <v>451</v>
      </c>
      <c r="DJ30" s="13">
        <v>99759</v>
      </c>
      <c r="DK30" s="13">
        <v>534</v>
      </c>
      <c r="DL30" s="13">
        <v>1516</v>
      </c>
      <c r="DM30" s="13">
        <v>1749</v>
      </c>
      <c r="DN30" s="13">
        <v>2</v>
      </c>
      <c r="DO30" s="13">
        <v>7</v>
      </c>
      <c r="DP30" s="13">
        <v>3809</v>
      </c>
      <c r="DQ30" s="13"/>
      <c r="DR30" s="13">
        <v>915</v>
      </c>
      <c r="DS30" s="13">
        <v>770</v>
      </c>
      <c r="DT30" s="13">
        <v>60</v>
      </c>
      <c r="DU30" s="13">
        <v>388</v>
      </c>
      <c r="DV30" s="13">
        <v>1</v>
      </c>
      <c r="DW30" s="13">
        <v>2133</v>
      </c>
      <c r="DX30" s="13"/>
      <c r="DY30" s="13">
        <v>359</v>
      </c>
      <c r="DZ30" s="13">
        <v>2668</v>
      </c>
      <c r="EA30" s="13">
        <v>78</v>
      </c>
      <c r="EB30" s="13">
        <v>17</v>
      </c>
      <c r="EC30" s="13">
        <v>3123</v>
      </c>
      <c r="ED30" s="13"/>
      <c r="EE30" s="13">
        <v>1621</v>
      </c>
      <c r="EF30" s="13">
        <v>437</v>
      </c>
      <c r="EG30" s="13">
        <v>10</v>
      </c>
      <c r="EH30" s="13">
        <v>6</v>
      </c>
      <c r="EI30" s="13">
        <v>2074</v>
      </c>
      <c r="EJ30" s="13"/>
      <c r="EK30" s="13">
        <v>109</v>
      </c>
      <c r="EL30" s="13">
        <v>324</v>
      </c>
      <c r="EM30" s="13">
        <v>13</v>
      </c>
      <c r="EN30" s="13">
        <v>9</v>
      </c>
      <c r="EO30" s="13">
        <v>455</v>
      </c>
      <c r="EP30" s="13"/>
      <c r="EQ30" s="13">
        <v>301</v>
      </c>
      <c r="ER30" s="13">
        <v>821</v>
      </c>
      <c r="ES30" s="13">
        <v>16</v>
      </c>
      <c r="ET30" s="13">
        <v>10</v>
      </c>
      <c r="EU30" s="13">
        <v>1148</v>
      </c>
      <c r="EV30" s="13"/>
      <c r="EW30" s="13">
        <v>107</v>
      </c>
      <c r="EX30" s="13">
        <v>437</v>
      </c>
      <c r="EY30" s="13">
        <v>1</v>
      </c>
      <c r="EZ30" s="13">
        <v>6</v>
      </c>
      <c r="FA30" s="13">
        <v>552</v>
      </c>
      <c r="FB30" s="13"/>
      <c r="FC30" s="13">
        <v>321</v>
      </c>
      <c r="FD30" s="13">
        <v>172</v>
      </c>
      <c r="FE30" s="13">
        <v>0</v>
      </c>
      <c r="FF30" s="13">
        <v>8</v>
      </c>
      <c r="FG30" s="13">
        <v>501</v>
      </c>
      <c r="FH30" s="13"/>
      <c r="FI30" s="13">
        <v>1523</v>
      </c>
      <c r="FJ30" s="13">
        <v>1293</v>
      </c>
      <c r="FK30" s="13">
        <v>3</v>
      </c>
      <c r="FL30" s="13">
        <v>19</v>
      </c>
      <c r="FM30" s="13">
        <v>2839</v>
      </c>
      <c r="FN30" s="13"/>
      <c r="FO30" s="13">
        <v>393</v>
      </c>
      <c r="FP30" s="13">
        <v>318</v>
      </c>
      <c r="FQ30" s="13">
        <v>18</v>
      </c>
      <c r="FR30" s="13">
        <v>17</v>
      </c>
      <c r="FS30" s="13">
        <v>50</v>
      </c>
      <c r="FT30" s="13">
        <v>796</v>
      </c>
      <c r="FU30" s="13"/>
      <c r="FV30" s="13">
        <v>697</v>
      </c>
      <c r="FW30" s="13">
        <v>585</v>
      </c>
      <c r="FX30" s="13">
        <v>28</v>
      </c>
      <c r="FY30" s="13">
        <v>17</v>
      </c>
      <c r="FZ30" s="13">
        <v>1327</v>
      </c>
      <c r="GA30" s="13"/>
      <c r="GB30" s="13">
        <v>474</v>
      </c>
      <c r="GC30" s="13">
        <v>297</v>
      </c>
      <c r="GD30" s="13">
        <v>1</v>
      </c>
      <c r="GE30" s="13">
        <v>4</v>
      </c>
      <c r="GF30" s="13">
        <v>776</v>
      </c>
      <c r="GG30" s="13"/>
      <c r="GH30" s="13">
        <v>35</v>
      </c>
      <c r="GI30" s="13">
        <v>230</v>
      </c>
      <c r="GJ30" s="13">
        <v>113</v>
      </c>
      <c r="GK30" s="13">
        <v>25</v>
      </c>
      <c r="GL30" s="13">
        <v>403</v>
      </c>
      <c r="GM30" s="13"/>
      <c r="GN30" s="13">
        <v>16</v>
      </c>
      <c r="GO30" s="13">
        <v>66</v>
      </c>
      <c r="GP30" s="13">
        <v>1</v>
      </c>
      <c r="GQ30" s="13">
        <v>5</v>
      </c>
      <c r="GR30" s="13">
        <v>88</v>
      </c>
      <c r="GS30" s="13"/>
      <c r="GT30" s="13">
        <v>959</v>
      </c>
      <c r="GU30" s="13">
        <v>329</v>
      </c>
      <c r="GV30" s="13">
        <v>334</v>
      </c>
      <c r="GW30" s="13">
        <v>115</v>
      </c>
      <c r="GX30" s="13">
        <v>33</v>
      </c>
      <c r="GY30" s="13">
        <v>1770</v>
      </c>
      <c r="GZ30" s="13"/>
      <c r="HA30" s="13">
        <v>787</v>
      </c>
      <c r="HB30" s="13">
        <v>126</v>
      </c>
      <c r="HC30" s="13">
        <v>54</v>
      </c>
      <c r="HD30" s="13">
        <v>9</v>
      </c>
      <c r="HE30" s="13">
        <v>976</v>
      </c>
      <c r="HF30" s="13"/>
      <c r="HG30" s="13">
        <v>451</v>
      </c>
      <c r="HH30" s="13">
        <v>430</v>
      </c>
      <c r="HI30" s="13">
        <v>31</v>
      </c>
      <c r="HJ30" s="13">
        <v>20</v>
      </c>
      <c r="HK30" s="13">
        <v>931</v>
      </c>
      <c r="HL30" s="13"/>
      <c r="HM30" s="13">
        <v>151</v>
      </c>
      <c r="HN30" s="13">
        <v>76</v>
      </c>
      <c r="HO30" s="13">
        <v>5</v>
      </c>
      <c r="HP30" s="13">
        <v>2</v>
      </c>
      <c r="HQ30" s="13">
        <v>6</v>
      </c>
      <c r="HR30" s="13">
        <v>239</v>
      </c>
      <c r="HS30" s="13"/>
      <c r="HT30" s="13">
        <v>6</v>
      </c>
      <c r="HU30" s="13">
        <v>70</v>
      </c>
      <c r="HV30" s="13">
        <v>1</v>
      </c>
      <c r="HW30" s="13">
        <v>3</v>
      </c>
      <c r="HX30" s="13">
        <v>80</v>
      </c>
      <c r="HY30" s="13"/>
      <c r="HZ30" s="13">
        <v>6583</v>
      </c>
      <c r="IA30" s="13">
        <v>1081</v>
      </c>
      <c r="IB30" s="13">
        <v>6583</v>
      </c>
      <c r="IC30" s="13">
        <v>1081</v>
      </c>
      <c r="ID30" s="13">
        <v>9761</v>
      </c>
      <c r="IE30" s="13">
        <v>10963</v>
      </c>
      <c r="IF30" s="13">
        <v>334</v>
      </c>
      <c r="IG30" s="13">
        <v>1749</v>
      </c>
      <c r="IH30" s="13">
        <v>552</v>
      </c>
      <c r="II30" s="13">
        <v>388</v>
      </c>
      <c r="IJ30" s="13">
        <v>217</v>
      </c>
      <c r="IK30" s="13">
        <v>56</v>
      </c>
      <c r="IL30" s="13">
        <v>31685</v>
      </c>
    </row>
    <row r="31" spans="1:246" x14ac:dyDescent="0.15">
      <c r="A31" s="14">
        <v>29373</v>
      </c>
      <c r="B31" s="13">
        <v>2920</v>
      </c>
      <c r="C31" s="13">
        <v>4004</v>
      </c>
      <c r="D31" s="13">
        <v>4423</v>
      </c>
      <c r="E31" s="13">
        <v>13</v>
      </c>
      <c r="F31" s="13">
        <v>3</v>
      </c>
      <c r="G31" s="13">
        <v>9722</v>
      </c>
      <c r="H31" s="13">
        <v>4179</v>
      </c>
      <c r="I31" s="13">
        <v>2350</v>
      </c>
      <c r="J31" s="13">
        <v>363</v>
      </c>
      <c r="K31" s="13">
        <v>2226</v>
      </c>
      <c r="L31" s="13">
        <v>0</v>
      </c>
      <c r="M31" s="13">
        <v>9364</v>
      </c>
      <c r="N31" s="13">
        <v>2141</v>
      </c>
      <c r="O31" s="13">
        <v>4710</v>
      </c>
      <c r="P31" s="13">
        <v>454</v>
      </c>
      <c r="Q31" s="13">
        <v>6</v>
      </c>
      <c r="R31" s="13">
        <v>7463</v>
      </c>
      <c r="S31" s="13">
        <v>11577</v>
      </c>
      <c r="T31" s="13">
        <v>440</v>
      </c>
      <c r="U31" s="13">
        <v>50</v>
      </c>
      <c r="V31" s="13">
        <v>2</v>
      </c>
      <c r="W31" s="13">
        <v>8609</v>
      </c>
      <c r="X31" s="13">
        <v>585</v>
      </c>
      <c r="Y31" s="13">
        <v>427</v>
      </c>
      <c r="Z31" s="13">
        <v>71</v>
      </c>
      <c r="AA31" s="13">
        <v>3</v>
      </c>
      <c r="AB31" s="13">
        <v>713</v>
      </c>
      <c r="AC31" s="13">
        <v>1426</v>
      </c>
      <c r="AD31" s="13">
        <v>513</v>
      </c>
      <c r="AE31" s="13">
        <v>88</v>
      </c>
      <c r="AF31" s="13">
        <v>5</v>
      </c>
      <c r="AG31" s="13">
        <v>1166</v>
      </c>
      <c r="AH31" s="13">
        <v>525</v>
      </c>
      <c r="AI31" s="13">
        <v>319</v>
      </c>
      <c r="AJ31" s="13">
        <v>8</v>
      </c>
      <c r="AK31" s="13">
        <v>2</v>
      </c>
      <c r="AL31" s="13">
        <v>582</v>
      </c>
      <c r="AM31" s="13">
        <v>1816</v>
      </c>
      <c r="AN31" s="13">
        <v>207</v>
      </c>
      <c r="AO31" s="13">
        <v>0</v>
      </c>
      <c r="AP31" s="13">
        <v>3</v>
      </c>
      <c r="AQ31" s="13">
        <v>1244</v>
      </c>
      <c r="AR31" s="13">
        <v>9598</v>
      </c>
      <c r="AS31" s="13">
        <v>2403</v>
      </c>
      <c r="AT31" s="13">
        <v>19</v>
      </c>
      <c r="AU31" s="13">
        <v>7</v>
      </c>
      <c r="AV31" s="13">
        <v>9346</v>
      </c>
      <c r="AW31" s="13">
        <v>2308</v>
      </c>
      <c r="AX31" s="13">
        <v>175</v>
      </c>
      <c r="AY31" s="13">
        <v>100</v>
      </c>
      <c r="AZ31" s="13">
        <v>6</v>
      </c>
      <c r="BA31" s="13">
        <v>487</v>
      </c>
      <c r="BB31" s="13">
        <v>1632</v>
      </c>
      <c r="BC31" s="13">
        <v>3626</v>
      </c>
      <c r="BD31" s="13">
        <v>80</v>
      </c>
      <c r="BE31" s="13">
        <v>211</v>
      </c>
      <c r="BF31" s="13">
        <v>7</v>
      </c>
      <c r="BG31" s="13">
        <v>920</v>
      </c>
      <c r="BH31" s="13">
        <v>2243</v>
      </c>
      <c r="BI31" s="13">
        <v>214</v>
      </c>
      <c r="BJ31" s="13">
        <v>5</v>
      </c>
      <c r="BK31" s="13">
        <v>2</v>
      </c>
      <c r="BL31" s="13">
        <v>1515</v>
      </c>
      <c r="BM31" s="13">
        <v>186</v>
      </c>
      <c r="BN31" s="13">
        <v>91</v>
      </c>
      <c r="BO31" s="13">
        <v>588</v>
      </c>
      <c r="BP31" s="13">
        <v>9</v>
      </c>
      <c r="BQ31" s="13">
        <v>376</v>
      </c>
      <c r="BR31" s="13">
        <v>354</v>
      </c>
      <c r="BS31" s="13">
        <v>42</v>
      </c>
      <c r="BT31" s="13">
        <v>8</v>
      </c>
      <c r="BU31" s="13">
        <v>2</v>
      </c>
      <c r="BV31" s="13">
        <v>140</v>
      </c>
      <c r="BW31" s="13">
        <v>5707</v>
      </c>
      <c r="BX31" s="13">
        <v>151</v>
      </c>
      <c r="BY31" s="13">
        <v>716</v>
      </c>
      <c r="BZ31" s="13">
        <v>514</v>
      </c>
      <c r="CA31" s="13">
        <v>12</v>
      </c>
      <c r="CB31" s="13">
        <v>3195</v>
      </c>
      <c r="CC31" s="13">
        <v>3746</v>
      </c>
      <c r="CD31" s="13">
        <v>57</v>
      </c>
      <c r="CE31" s="13">
        <v>239</v>
      </c>
      <c r="CF31" s="13">
        <v>3</v>
      </c>
      <c r="CG31" s="13">
        <v>2293</v>
      </c>
      <c r="CH31" s="13">
        <v>2400</v>
      </c>
      <c r="CI31" s="13">
        <v>390</v>
      </c>
      <c r="CJ31" s="13">
        <v>143</v>
      </c>
      <c r="CK31" s="13">
        <v>6</v>
      </c>
      <c r="CL31" s="13">
        <v>1966</v>
      </c>
      <c r="CM31" s="13">
        <v>1068</v>
      </c>
      <c r="CN31" s="13">
        <v>36</v>
      </c>
      <c r="CO31" s="13">
        <v>21</v>
      </c>
      <c r="CP31" s="13">
        <v>0</v>
      </c>
      <c r="CQ31" s="13">
        <v>53</v>
      </c>
      <c r="CR31" s="13">
        <v>668</v>
      </c>
      <c r="CS31" s="13">
        <v>39</v>
      </c>
      <c r="CT31" s="13">
        <v>54</v>
      </c>
      <c r="CU31" s="13">
        <v>6</v>
      </c>
      <c r="CV31" s="13">
        <v>1</v>
      </c>
      <c r="CW31" s="13">
        <v>84</v>
      </c>
      <c r="CX31" s="13">
        <v>44858</v>
      </c>
      <c r="CY31" s="13">
        <v>20308</v>
      </c>
      <c r="CZ31" s="13">
        <v>44858</v>
      </c>
      <c r="DA31" s="13">
        <v>20308</v>
      </c>
      <c r="DB31" s="13">
        <v>54287</v>
      </c>
      <c r="DC31" s="13">
        <v>11572</v>
      </c>
      <c r="DD31" s="13">
        <v>716</v>
      </c>
      <c r="DE31" s="13">
        <v>4423</v>
      </c>
      <c r="DF31" s="13">
        <v>3002</v>
      </c>
      <c r="DG31" s="13">
        <v>2226</v>
      </c>
      <c r="DH31" s="13">
        <v>78</v>
      </c>
      <c r="DI31" s="13">
        <v>529</v>
      </c>
      <c r="DJ31" s="13">
        <v>102625</v>
      </c>
      <c r="DK31" s="13">
        <v>621</v>
      </c>
      <c r="DL31" s="13">
        <v>1733</v>
      </c>
      <c r="DM31" s="13">
        <v>2243</v>
      </c>
      <c r="DN31" s="13">
        <v>3</v>
      </c>
      <c r="DO31" s="13">
        <v>9</v>
      </c>
      <c r="DP31" s="13">
        <v>4609</v>
      </c>
      <c r="DQ31" s="13"/>
      <c r="DR31" s="13">
        <v>894</v>
      </c>
      <c r="DS31" s="13">
        <v>818</v>
      </c>
      <c r="DT31" s="13">
        <v>68</v>
      </c>
      <c r="DU31" s="13">
        <v>641</v>
      </c>
      <c r="DV31" s="13">
        <v>1</v>
      </c>
      <c r="DW31" s="13">
        <v>2421</v>
      </c>
      <c r="DX31" s="13"/>
      <c r="DY31" s="13">
        <v>460</v>
      </c>
      <c r="DZ31" s="13">
        <v>2731</v>
      </c>
      <c r="EA31" s="13">
        <v>90</v>
      </c>
      <c r="EB31" s="13">
        <v>20</v>
      </c>
      <c r="EC31" s="13">
        <v>3300</v>
      </c>
      <c r="ED31" s="13"/>
      <c r="EE31" s="13">
        <v>1918</v>
      </c>
      <c r="EF31" s="13">
        <v>565</v>
      </c>
      <c r="EG31" s="13">
        <v>12</v>
      </c>
      <c r="EH31" s="13">
        <v>8</v>
      </c>
      <c r="EI31" s="13">
        <v>2503</v>
      </c>
      <c r="EJ31" s="13"/>
      <c r="EK31" s="13">
        <v>114</v>
      </c>
      <c r="EL31" s="13">
        <v>363</v>
      </c>
      <c r="EM31" s="13">
        <v>15</v>
      </c>
      <c r="EN31" s="13">
        <v>10</v>
      </c>
      <c r="EO31" s="13">
        <v>501</v>
      </c>
      <c r="EP31" s="13"/>
      <c r="EQ31" s="13">
        <v>306</v>
      </c>
      <c r="ER31" s="13">
        <v>671</v>
      </c>
      <c r="ES31" s="13">
        <v>18</v>
      </c>
      <c r="ET31" s="13">
        <v>13</v>
      </c>
      <c r="EU31" s="13">
        <v>1007</v>
      </c>
      <c r="EV31" s="13"/>
      <c r="EW31" s="13">
        <v>112</v>
      </c>
      <c r="EX31" s="13">
        <v>491</v>
      </c>
      <c r="EY31" s="13">
        <v>2</v>
      </c>
      <c r="EZ31" s="13">
        <v>8</v>
      </c>
      <c r="FA31" s="13">
        <v>613</v>
      </c>
      <c r="FB31" s="13"/>
      <c r="FC31" s="13">
        <v>389</v>
      </c>
      <c r="FD31" s="13">
        <v>192</v>
      </c>
      <c r="FE31" s="13">
        <v>0</v>
      </c>
      <c r="FF31" s="13">
        <v>10</v>
      </c>
      <c r="FG31" s="13">
        <v>591</v>
      </c>
      <c r="FH31" s="13"/>
      <c r="FI31" s="13">
        <v>1679</v>
      </c>
      <c r="FJ31" s="13">
        <v>1310</v>
      </c>
      <c r="FK31" s="13">
        <v>4</v>
      </c>
      <c r="FL31" s="13">
        <v>22</v>
      </c>
      <c r="FM31" s="13">
        <v>3016</v>
      </c>
      <c r="FN31" s="13"/>
      <c r="FO31" s="13">
        <v>523</v>
      </c>
      <c r="FP31" s="13">
        <v>355</v>
      </c>
      <c r="FQ31" s="13">
        <v>21</v>
      </c>
      <c r="FR31" s="13">
        <v>19</v>
      </c>
      <c r="FS31" s="13">
        <v>59</v>
      </c>
      <c r="FT31" s="13">
        <v>977</v>
      </c>
      <c r="FU31" s="13"/>
      <c r="FV31" s="13">
        <v>766</v>
      </c>
      <c r="FW31" s="13">
        <v>684</v>
      </c>
      <c r="FX31" s="13">
        <v>32</v>
      </c>
      <c r="FY31" s="13">
        <v>21</v>
      </c>
      <c r="FZ31" s="13">
        <v>1503</v>
      </c>
      <c r="GA31" s="13"/>
      <c r="GB31" s="13">
        <v>480</v>
      </c>
      <c r="GC31" s="13">
        <v>347</v>
      </c>
      <c r="GD31" s="13">
        <v>1</v>
      </c>
      <c r="GE31" s="13">
        <v>5</v>
      </c>
      <c r="GF31" s="13">
        <v>833</v>
      </c>
      <c r="GG31" s="13"/>
      <c r="GH31" s="13">
        <v>37</v>
      </c>
      <c r="GI31" s="13">
        <v>270</v>
      </c>
      <c r="GJ31" s="13">
        <v>128</v>
      </c>
      <c r="GK31" s="13">
        <v>30</v>
      </c>
      <c r="GL31" s="13">
        <v>465</v>
      </c>
      <c r="GM31" s="13"/>
      <c r="GN31" s="13">
        <v>69</v>
      </c>
      <c r="GO31" s="13">
        <v>77</v>
      </c>
      <c r="GP31" s="13">
        <v>2</v>
      </c>
      <c r="GQ31" s="13">
        <v>6</v>
      </c>
      <c r="GR31" s="13">
        <v>154</v>
      </c>
      <c r="GS31" s="13"/>
      <c r="GT31" s="13">
        <v>938</v>
      </c>
      <c r="GU31" s="13">
        <v>383</v>
      </c>
      <c r="GV31" s="13">
        <v>399</v>
      </c>
      <c r="GW31" s="13">
        <v>130</v>
      </c>
      <c r="GX31" s="13">
        <v>37</v>
      </c>
      <c r="GY31" s="13">
        <v>1887</v>
      </c>
      <c r="GZ31" s="13"/>
      <c r="HA31" s="13">
        <v>682</v>
      </c>
      <c r="HB31" s="13">
        <v>126</v>
      </c>
      <c r="HC31" s="13">
        <v>60</v>
      </c>
      <c r="HD31" s="13">
        <v>8</v>
      </c>
      <c r="HE31" s="13">
        <v>876</v>
      </c>
      <c r="HF31" s="13"/>
      <c r="HG31" s="13">
        <v>456</v>
      </c>
      <c r="HH31" s="13">
        <v>424</v>
      </c>
      <c r="HI31" s="13">
        <v>35</v>
      </c>
      <c r="HJ31" s="13">
        <v>21</v>
      </c>
      <c r="HK31" s="13">
        <v>937</v>
      </c>
      <c r="HL31" s="13"/>
      <c r="HM31" s="13">
        <v>183</v>
      </c>
      <c r="HN31" s="13">
        <v>67</v>
      </c>
      <c r="HO31" s="13">
        <v>5</v>
      </c>
      <c r="HP31" s="13">
        <v>1</v>
      </c>
      <c r="HQ31" s="13">
        <v>9</v>
      </c>
      <c r="HR31" s="13">
        <v>265</v>
      </c>
      <c r="HS31" s="13"/>
      <c r="HT31" s="13">
        <v>7</v>
      </c>
      <c r="HU31" s="13">
        <v>70</v>
      </c>
      <c r="HV31" s="13">
        <v>1</v>
      </c>
      <c r="HW31" s="13">
        <v>4</v>
      </c>
      <c r="HX31" s="13">
        <v>82</v>
      </c>
      <c r="HY31" s="13"/>
      <c r="HZ31" s="13">
        <v>7633</v>
      </c>
      <c r="IA31" s="13">
        <v>1373</v>
      </c>
      <c r="IB31" s="13">
        <v>7633</v>
      </c>
      <c r="IC31" s="13">
        <v>1373</v>
      </c>
      <c r="ID31" s="13">
        <v>10633</v>
      </c>
      <c r="IE31" s="13">
        <v>11678</v>
      </c>
      <c r="IF31" s="13">
        <v>399</v>
      </c>
      <c r="IG31" s="13">
        <v>2243</v>
      </c>
      <c r="IH31" s="13">
        <v>627</v>
      </c>
      <c r="II31" s="13">
        <v>641</v>
      </c>
      <c r="IJ31" s="13">
        <v>253</v>
      </c>
      <c r="IK31" s="13">
        <v>68</v>
      </c>
      <c r="IL31" s="13">
        <v>35548</v>
      </c>
    </row>
    <row r="32" spans="1:246" x14ac:dyDescent="0.15">
      <c r="A32" s="14">
        <v>29738</v>
      </c>
      <c r="B32" s="13">
        <v>2539</v>
      </c>
      <c r="C32" s="13">
        <v>3841</v>
      </c>
      <c r="D32" s="13">
        <v>4505</v>
      </c>
      <c r="E32" s="13">
        <v>13</v>
      </c>
      <c r="F32" s="13">
        <v>4</v>
      </c>
      <c r="G32" s="13">
        <v>9500</v>
      </c>
      <c r="H32" s="13">
        <v>7371</v>
      </c>
      <c r="I32" s="13">
        <v>3033</v>
      </c>
      <c r="J32" s="13">
        <v>374</v>
      </c>
      <c r="K32" s="13">
        <v>2965</v>
      </c>
      <c r="L32" s="13">
        <v>1</v>
      </c>
      <c r="M32" s="13">
        <v>13755</v>
      </c>
      <c r="N32" s="13">
        <v>2974</v>
      </c>
      <c r="O32" s="13">
        <v>5517</v>
      </c>
      <c r="P32" s="13">
        <v>468</v>
      </c>
      <c r="Q32" s="13">
        <v>8</v>
      </c>
      <c r="R32" s="13">
        <v>8951</v>
      </c>
      <c r="S32" s="13">
        <v>10835</v>
      </c>
      <c r="T32" s="13">
        <v>588</v>
      </c>
      <c r="U32" s="13">
        <v>52</v>
      </c>
      <c r="V32" s="13">
        <v>3</v>
      </c>
      <c r="W32" s="13">
        <v>8856</v>
      </c>
      <c r="X32" s="13">
        <v>565</v>
      </c>
      <c r="Y32" s="13">
        <v>533</v>
      </c>
      <c r="Z32" s="13">
        <v>73</v>
      </c>
      <c r="AA32" s="13">
        <v>4</v>
      </c>
      <c r="AB32" s="13">
        <v>842</v>
      </c>
      <c r="AC32" s="13">
        <v>1214</v>
      </c>
      <c r="AD32" s="13">
        <v>795</v>
      </c>
      <c r="AE32" s="13">
        <v>90</v>
      </c>
      <c r="AF32" s="13">
        <v>7</v>
      </c>
      <c r="AG32" s="13">
        <v>1548</v>
      </c>
      <c r="AH32" s="13">
        <v>441</v>
      </c>
      <c r="AI32" s="13">
        <v>504</v>
      </c>
      <c r="AJ32" s="13">
        <v>9</v>
      </c>
      <c r="AK32" s="13">
        <v>3</v>
      </c>
      <c r="AL32" s="13">
        <v>841</v>
      </c>
      <c r="AM32" s="13">
        <v>1688</v>
      </c>
      <c r="AN32" s="13">
        <v>290</v>
      </c>
      <c r="AO32" s="13">
        <v>0</v>
      </c>
      <c r="AP32" s="13">
        <v>5</v>
      </c>
      <c r="AQ32" s="13">
        <v>1359</v>
      </c>
      <c r="AR32" s="13">
        <v>9691</v>
      </c>
      <c r="AS32" s="13">
        <v>2904</v>
      </c>
      <c r="AT32" s="13">
        <v>20</v>
      </c>
      <c r="AU32" s="13">
        <v>9</v>
      </c>
      <c r="AV32" s="13">
        <v>10271</v>
      </c>
      <c r="AW32" s="13">
        <v>2317</v>
      </c>
      <c r="AX32" s="13">
        <v>220</v>
      </c>
      <c r="AY32" s="13">
        <v>103</v>
      </c>
      <c r="AZ32" s="13">
        <v>9</v>
      </c>
      <c r="BA32" s="13">
        <v>670</v>
      </c>
      <c r="BB32" s="13">
        <v>1842</v>
      </c>
      <c r="BC32" s="13">
        <v>3587</v>
      </c>
      <c r="BD32" s="13">
        <v>105</v>
      </c>
      <c r="BE32" s="13">
        <v>217</v>
      </c>
      <c r="BF32" s="13">
        <v>10</v>
      </c>
      <c r="BG32" s="13">
        <v>1049</v>
      </c>
      <c r="BH32" s="13">
        <v>2614</v>
      </c>
      <c r="BI32" s="13">
        <v>265</v>
      </c>
      <c r="BJ32" s="13">
        <v>5</v>
      </c>
      <c r="BK32" s="13">
        <v>2</v>
      </c>
      <c r="BL32" s="13">
        <v>1816</v>
      </c>
      <c r="BM32" s="13">
        <v>211</v>
      </c>
      <c r="BN32" s="13">
        <v>119</v>
      </c>
      <c r="BO32" s="13">
        <v>622</v>
      </c>
      <c r="BP32" s="13">
        <v>13</v>
      </c>
      <c r="BQ32" s="13">
        <v>465</v>
      </c>
      <c r="BR32" s="13">
        <v>871</v>
      </c>
      <c r="BS32" s="13">
        <v>52</v>
      </c>
      <c r="BT32" s="13">
        <v>8</v>
      </c>
      <c r="BU32" s="13">
        <v>3</v>
      </c>
      <c r="BV32" s="13">
        <v>251</v>
      </c>
      <c r="BW32" s="13">
        <v>4985</v>
      </c>
      <c r="BX32" s="13">
        <v>164</v>
      </c>
      <c r="BY32" s="13">
        <v>747</v>
      </c>
      <c r="BZ32" s="13">
        <v>551</v>
      </c>
      <c r="CA32" s="13">
        <v>15</v>
      </c>
      <c r="CB32" s="13">
        <v>3113</v>
      </c>
      <c r="CC32" s="13">
        <v>3395</v>
      </c>
      <c r="CD32" s="13">
        <v>61</v>
      </c>
      <c r="CE32" s="13">
        <v>256</v>
      </c>
      <c r="CF32" s="13">
        <v>3</v>
      </c>
      <c r="CG32" s="13">
        <v>2164</v>
      </c>
      <c r="CH32" s="13">
        <v>2033</v>
      </c>
      <c r="CI32" s="13">
        <v>430</v>
      </c>
      <c r="CJ32" s="13">
        <v>153</v>
      </c>
      <c r="CK32" s="13">
        <v>9</v>
      </c>
      <c r="CL32" s="13">
        <v>1933</v>
      </c>
      <c r="CM32" s="13">
        <v>1105</v>
      </c>
      <c r="CN32" s="13">
        <v>31</v>
      </c>
      <c r="CO32" s="13">
        <v>23</v>
      </c>
      <c r="CP32" s="13">
        <v>1</v>
      </c>
      <c r="CQ32" s="13">
        <v>52</v>
      </c>
      <c r="CR32" s="13">
        <v>665</v>
      </c>
      <c r="CS32" s="13">
        <v>48</v>
      </c>
      <c r="CT32" s="13">
        <v>68</v>
      </c>
      <c r="CU32" s="13">
        <v>6</v>
      </c>
      <c r="CV32" s="13">
        <v>2</v>
      </c>
      <c r="CW32" s="13">
        <v>105</v>
      </c>
      <c r="CX32" s="13">
        <v>50752</v>
      </c>
      <c r="CY32" s="13">
        <v>21729</v>
      </c>
      <c r="CZ32" s="13">
        <v>50752</v>
      </c>
      <c r="DA32" s="13">
        <v>21729</v>
      </c>
      <c r="DB32" s="13">
        <v>56911</v>
      </c>
      <c r="DC32" s="13">
        <v>14050</v>
      </c>
      <c r="DD32" s="13">
        <v>747</v>
      </c>
      <c r="DE32" s="13">
        <v>4505</v>
      </c>
      <c r="DF32" s="13">
        <v>3156</v>
      </c>
      <c r="DG32" s="13">
        <v>2965</v>
      </c>
      <c r="DH32" s="13">
        <v>111</v>
      </c>
      <c r="DI32" s="13">
        <v>700</v>
      </c>
      <c r="DJ32" s="13">
        <v>115749</v>
      </c>
      <c r="DK32" s="13">
        <v>605</v>
      </c>
      <c r="DL32" s="13">
        <v>1775</v>
      </c>
      <c r="DM32" s="13">
        <v>2249</v>
      </c>
      <c r="DN32" s="13">
        <v>3</v>
      </c>
      <c r="DO32" s="13">
        <v>14</v>
      </c>
      <c r="DP32" s="13">
        <v>4646</v>
      </c>
      <c r="DQ32" s="13"/>
      <c r="DR32" s="13">
        <v>1761</v>
      </c>
      <c r="DS32" s="13">
        <v>1136</v>
      </c>
      <c r="DT32" s="13">
        <v>77</v>
      </c>
      <c r="DU32" s="13">
        <v>940</v>
      </c>
      <c r="DV32" s="13">
        <v>2</v>
      </c>
      <c r="DW32" s="13">
        <v>3916</v>
      </c>
      <c r="DX32" s="13"/>
      <c r="DY32" s="13">
        <v>714</v>
      </c>
      <c r="DZ32" s="13">
        <v>3329</v>
      </c>
      <c r="EA32" s="13">
        <v>101</v>
      </c>
      <c r="EB32" s="13">
        <v>28</v>
      </c>
      <c r="EC32" s="13">
        <v>4172</v>
      </c>
      <c r="ED32" s="13"/>
      <c r="EE32" s="13">
        <v>2015</v>
      </c>
      <c r="EF32" s="13">
        <v>797</v>
      </c>
      <c r="EG32" s="13">
        <v>13</v>
      </c>
      <c r="EH32" s="13">
        <v>12</v>
      </c>
      <c r="EI32" s="13">
        <v>2838</v>
      </c>
      <c r="EJ32" s="13"/>
      <c r="EK32" s="13">
        <v>123</v>
      </c>
      <c r="EL32" s="13">
        <v>463</v>
      </c>
      <c r="EM32" s="13">
        <v>16</v>
      </c>
      <c r="EN32" s="13">
        <v>15</v>
      </c>
      <c r="EO32" s="13">
        <v>618</v>
      </c>
      <c r="EP32" s="13"/>
      <c r="EQ32" s="13">
        <v>291</v>
      </c>
      <c r="ER32" s="13">
        <v>1036</v>
      </c>
      <c r="ES32" s="13">
        <v>20</v>
      </c>
      <c r="ET32" s="13">
        <v>19</v>
      </c>
      <c r="EU32" s="13">
        <v>1366</v>
      </c>
      <c r="EV32" s="13"/>
      <c r="EW32" s="13">
        <v>105</v>
      </c>
      <c r="EX32" s="13">
        <v>766</v>
      </c>
      <c r="EY32" s="13">
        <v>2</v>
      </c>
      <c r="EZ32" s="13">
        <v>12</v>
      </c>
      <c r="FA32" s="13">
        <v>885</v>
      </c>
      <c r="FB32" s="13"/>
      <c r="FC32" s="13">
        <v>404</v>
      </c>
      <c r="FD32" s="13">
        <v>276</v>
      </c>
      <c r="FE32" s="13">
        <v>0</v>
      </c>
      <c r="FF32" s="13">
        <v>16</v>
      </c>
      <c r="FG32" s="13">
        <v>696</v>
      </c>
      <c r="FH32" s="13"/>
      <c r="FI32" s="13">
        <v>1935</v>
      </c>
      <c r="FJ32" s="13">
        <v>1672</v>
      </c>
      <c r="FK32" s="13">
        <v>4</v>
      </c>
      <c r="FL32" s="13">
        <v>32</v>
      </c>
      <c r="FM32" s="13">
        <v>3644</v>
      </c>
      <c r="FN32" s="13"/>
      <c r="FO32" s="13">
        <v>590</v>
      </c>
      <c r="FP32" s="13">
        <v>456</v>
      </c>
      <c r="FQ32" s="13">
        <v>24</v>
      </c>
      <c r="FR32" s="13">
        <v>30</v>
      </c>
      <c r="FS32" s="13">
        <v>82</v>
      </c>
      <c r="FT32" s="13">
        <v>1182</v>
      </c>
      <c r="FU32" s="13"/>
      <c r="FV32" s="13">
        <v>847</v>
      </c>
      <c r="FW32" s="13">
        <v>788</v>
      </c>
      <c r="FX32" s="13">
        <v>37</v>
      </c>
      <c r="FY32" s="13">
        <v>31</v>
      </c>
      <c r="FZ32" s="13">
        <v>1702</v>
      </c>
      <c r="GA32" s="13"/>
      <c r="GB32" s="13">
        <v>625</v>
      </c>
      <c r="GC32" s="13">
        <v>425</v>
      </c>
      <c r="GD32" s="13">
        <v>1</v>
      </c>
      <c r="GE32" s="13">
        <v>7</v>
      </c>
      <c r="GF32" s="13">
        <v>1059</v>
      </c>
      <c r="GG32" s="13"/>
      <c r="GH32" s="13">
        <v>47</v>
      </c>
      <c r="GI32" s="13">
        <v>333</v>
      </c>
      <c r="GJ32" s="13">
        <v>148</v>
      </c>
      <c r="GK32" s="13">
        <v>43</v>
      </c>
      <c r="GL32" s="13">
        <v>572</v>
      </c>
      <c r="GM32" s="13"/>
      <c r="GN32" s="13">
        <v>190</v>
      </c>
      <c r="GO32" s="13">
        <v>93</v>
      </c>
      <c r="GP32" s="13">
        <v>2</v>
      </c>
      <c r="GQ32" s="13">
        <v>9</v>
      </c>
      <c r="GR32" s="13">
        <v>294</v>
      </c>
      <c r="GS32" s="13"/>
      <c r="GT32" s="13">
        <v>939</v>
      </c>
      <c r="GU32" s="13">
        <v>394</v>
      </c>
      <c r="GV32" s="13">
        <v>451</v>
      </c>
      <c r="GW32" s="13">
        <v>152</v>
      </c>
      <c r="GX32" s="13">
        <v>49</v>
      </c>
      <c r="GY32" s="13">
        <v>1985</v>
      </c>
      <c r="GZ32" s="13"/>
      <c r="HA32" s="13">
        <v>706</v>
      </c>
      <c r="HB32" s="13">
        <v>130</v>
      </c>
      <c r="HC32" s="13">
        <v>71</v>
      </c>
      <c r="HD32" s="13">
        <v>10</v>
      </c>
      <c r="HE32" s="13">
        <v>917</v>
      </c>
      <c r="HF32" s="13"/>
      <c r="HG32" s="13">
        <v>437</v>
      </c>
      <c r="HH32" s="13">
        <v>472</v>
      </c>
      <c r="HI32" s="13">
        <v>41</v>
      </c>
      <c r="HJ32" s="13">
        <v>30</v>
      </c>
      <c r="HK32" s="13">
        <v>980</v>
      </c>
      <c r="HL32" s="13"/>
      <c r="HM32" s="13">
        <v>217</v>
      </c>
      <c r="HN32" s="13">
        <v>58</v>
      </c>
      <c r="HO32" s="13">
        <v>6</v>
      </c>
      <c r="HP32" s="13">
        <v>2</v>
      </c>
      <c r="HQ32" s="13">
        <v>10</v>
      </c>
      <c r="HR32" s="13">
        <v>293</v>
      </c>
      <c r="HS32" s="13"/>
      <c r="HT32" s="13">
        <v>10</v>
      </c>
      <c r="HU32" s="13">
        <v>89</v>
      </c>
      <c r="HV32" s="13">
        <v>1</v>
      </c>
      <c r="HW32" s="13">
        <v>5</v>
      </c>
      <c r="HX32" s="13">
        <v>106</v>
      </c>
      <c r="HY32" s="13"/>
      <c r="HZ32" s="13">
        <v>9693</v>
      </c>
      <c r="IA32" s="13">
        <v>1701</v>
      </c>
      <c r="IB32" s="13">
        <v>9693</v>
      </c>
      <c r="IC32" s="13">
        <v>1701</v>
      </c>
      <c r="ID32" s="13">
        <v>12563</v>
      </c>
      <c r="IE32" s="13">
        <v>14487</v>
      </c>
      <c r="IF32" s="13">
        <v>451</v>
      </c>
      <c r="IG32" s="13">
        <v>2249</v>
      </c>
      <c r="IH32" s="13">
        <v>720</v>
      </c>
      <c r="II32" s="13">
        <v>940</v>
      </c>
      <c r="IJ32" s="13">
        <v>366</v>
      </c>
      <c r="IK32" s="13">
        <v>92</v>
      </c>
      <c r="IL32" s="13">
        <v>43264</v>
      </c>
    </row>
    <row r="33" spans="1:246" x14ac:dyDescent="0.15">
      <c r="A33" s="14">
        <v>30103</v>
      </c>
      <c r="B33" s="13">
        <v>2292</v>
      </c>
      <c r="C33" s="13">
        <v>3788</v>
      </c>
      <c r="D33" s="13">
        <v>4634</v>
      </c>
      <c r="E33" s="13">
        <v>13</v>
      </c>
      <c r="F33" s="13">
        <v>5</v>
      </c>
      <c r="G33" s="13">
        <v>9469</v>
      </c>
      <c r="H33" s="13">
        <v>9879</v>
      </c>
      <c r="I33" s="13">
        <v>3988</v>
      </c>
      <c r="J33" s="13">
        <v>373</v>
      </c>
      <c r="K33" s="13">
        <v>4096</v>
      </c>
      <c r="L33" s="13">
        <v>1</v>
      </c>
      <c r="M33" s="13">
        <v>18377</v>
      </c>
      <c r="N33" s="13">
        <v>2955</v>
      </c>
      <c r="O33" s="13">
        <v>7177</v>
      </c>
      <c r="P33" s="13">
        <v>466</v>
      </c>
      <c r="Q33" s="13">
        <v>11</v>
      </c>
      <c r="R33" s="13">
        <v>11105</v>
      </c>
      <c r="S33" s="13">
        <v>12529</v>
      </c>
      <c r="T33" s="13">
        <v>729</v>
      </c>
      <c r="U33" s="13">
        <v>52</v>
      </c>
      <c r="V33" s="13">
        <v>4</v>
      </c>
      <c r="W33" s="13">
        <v>10447</v>
      </c>
      <c r="X33" s="13">
        <v>535</v>
      </c>
      <c r="Y33" s="13">
        <v>553</v>
      </c>
      <c r="Z33" s="13">
        <v>73</v>
      </c>
      <c r="AA33" s="13">
        <v>6</v>
      </c>
      <c r="AB33" s="13">
        <v>863</v>
      </c>
      <c r="AC33" s="13">
        <v>1405</v>
      </c>
      <c r="AD33" s="13">
        <v>1191</v>
      </c>
      <c r="AE33" s="13">
        <v>90</v>
      </c>
      <c r="AF33" s="13">
        <v>9</v>
      </c>
      <c r="AG33" s="13">
        <v>2191</v>
      </c>
      <c r="AH33" s="13">
        <v>518</v>
      </c>
      <c r="AI33" s="13">
        <v>454</v>
      </c>
      <c r="AJ33" s="13">
        <v>8</v>
      </c>
      <c r="AK33" s="13">
        <v>5</v>
      </c>
      <c r="AL33" s="13">
        <v>790</v>
      </c>
      <c r="AM33" s="13">
        <v>1519</v>
      </c>
      <c r="AN33" s="13">
        <v>304</v>
      </c>
      <c r="AO33" s="13">
        <v>0</v>
      </c>
      <c r="AP33" s="13">
        <v>6</v>
      </c>
      <c r="AQ33" s="13">
        <v>1318</v>
      </c>
      <c r="AR33" s="13">
        <v>10549</v>
      </c>
      <c r="AS33" s="13">
        <v>2673</v>
      </c>
      <c r="AT33" s="13">
        <v>20</v>
      </c>
      <c r="AU33" s="13">
        <v>11</v>
      </c>
      <c r="AV33" s="13">
        <v>10401</v>
      </c>
      <c r="AW33" s="13">
        <v>2314</v>
      </c>
      <c r="AX33" s="13">
        <v>248</v>
      </c>
      <c r="AY33" s="13">
        <v>103</v>
      </c>
      <c r="AZ33" s="13">
        <v>11</v>
      </c>
      <c r="BA33" s="13">
        <v>728</v>
      </c>
      <c r="BB33" s="13">
        <v>1955</v>
      </c>
      <c r="BC33" s="13">
        <v>3884</v>
      </c>
      <c r="BD33" s="13">
        <v>105</v>
      </c>
      <c r="BE33" s="13">
        <v>217</v>
      </c>
      <c r="BF33" s="13">
        <v>13</v>
      </c>
      <c r="BG33" s="13">
        <v>1096</v>
      </c>
      <c r="BH33" s="13">
        <v>3203</v>
      </c>
      <c r="BI33" s="13">
        <v>285</v>
      </c>
      <c r="BJ33" s="13">
        <v>5</v>
      </c>
      <c r="BK33" s="13">
        <v>3</v>
      </c>
      <c r="BL33" s="13">
        <v>2114</v>
      </c>
      <c r="BM33" s="13">
        <v>232</v>
      </c>
      <c r="BN33" s="13">
        <v>130</v>
      </c>
      <c r="BO33" s="13">
        <v>635</v>
      </c>
      <c r="BP33" s="13">
        <v>17</v>
      </c>
      <c r="BQ33" s="13">
        <v>504</v>
      </c>
      <c r="BR33" s="13">
        <v>197</v>
      </c>
      <c r="BS33" s="13">
        <v>56</v>
      </c>
      <c r="BT33" s="13">
        <v>8</v>
      </c>
      <c r="BU33" s="13">
        <v>4</v>
      </c>
      <c r="BV33" s="13">
        <v>133</v>
      </c>
      <c r="BW33" s="13">
        <v>5657</v>
      </c>
      <c r="BX33" s="13">
        <v>172</v>
      </c>
      <c r="BY33" s="13">
        <v>610</v>
      </c>
      <c r="BZ33" s="13">
        <v>570</v>
      </c>
      <c r="CA33" s="13">
        <v>18</v>
      </c>
      <c r="CB33" s="13">
        <v>3236</v>
      </c>
      <c r="CC33" s="13">
        <v>3079</v>
      </c>
      <c r="CD33" s="13">
        <v>62</v>
      </c>
      <c r="CE33" s="13">
        <v>264</v>
      </c>
      <c r="CF33" s="13">
        <v>3</v>
      </c>
      <c r="CG33" s="13">
        <v>2022</v>
      </c>
      <c r="CH33" s="13">
        <v>1715</v>
      </c>
      <c r="CI33" s="13">
        <v>338</v>
      </c>
      <c r="CJ33" s="13">
        <v>158</v>
      </c>
      <c r="CK33" s="13">
        <v>11</v>
      </c>
      <c r="CL33" s="13">
        <v>1615</v>
      </c>
      <c r="CM33" s="13">
        <v>922</v>
      </c>
      <c r="CN33" s="13">
        <v>38</v>
      </c>
      <c r="CO33" s="13">
        <v>23</v>
      </c>
      <c r="CP33" s="13">
        <v>1</v>
      </c>
      <c r="CQ33" s="13">
        <v>53</v>
      </c>
      <c r="CR33" s="13">
        <v>613</v>
      </c>
      <c r="CS33" s="13">
        <v>40</v>
      </c>
      <c r="CT33" s="13">
        <v>74</v>
      </c>
      <c r="CU33" s="13">
        <v>6</v>
      </c>
      <c r="CV33" s="13">
        <v>2</v>
      </c>
      <c r="CW33" s="13">
        <v>113</v>
      </c>
      <c r="CX33" s="13">
        <v>49936</v>
      </c>
      <c r="CY33" s="13">
        <v>19818</v>
      </c>
      <c r="CZ33" s="13">
        <v>49936</v>
      </c>
      <c r="DA33" s="13">
        <v>19818</v>
      </c>
      <c r="DB33" s="13">
        <v>61722</v>
      </c>
      <c r="DC33" s="13">
        <v>15916</v>
      </c>
      <c r="DD33" s="13">
        <v>610</v>
      </c>
      <c r="DE33" s="13">
        <v>4634</v>
      </c>
      <c r="DF33" s="13">
        <v>3205</v>
      </c>
      <c r="DG33" s="13">
        <v>4096</v>
      </c>
      <c r="DH33" s="13">
        <v>140</v>
      </c>
      <c r="DI33" s="13">
        <v>756</v>
      </c>
      <c r="DJ33" s="13">
        <v>124142</v>
      </c>
      <c r="DK33" s="13">
        <v>617</v>
      </c>
      <c r="DL33" s="13">
        <v>1890</v>
      </c>
      <c r="DM33" s="13">
        <v>2402</v>
      </c>
      <c r="DN33" s="13">
        <v>3</v>
      </c>
      <c r="DO33" s="13">
        <v>18</v>
      </c>
      <c r="DP33" s="13">
        <v>4931</v>
      </c>
      <c r="DQ33" s="13"/>
      <c r="DR33" s="13">
        <v>2663</v>
      </c>
      <c r="DS33" s="13">
        <v>1604</v>
      </c>
      <c r="DT33" s="13">
        <v>85</v>
      </c>
      <c r="DU33" s="13">
        <v>1466</v>
      </c>
      <c r="DV33" s="13">
        <v>2</v>
      </c>
      <c r="DW33" s="13">
        <v>5820</v>
      </c>
      <c r="DX33" s="13"/>
      <c r="DY33" s="13">
        <v>800</v>
      </c>
      <c r="DZ33" s="13">
        <v>4612</v>
      </c>
      <c r="EA33" s="13">
        <v>111</v>
      </c>
      <c r="EB33" s="13">
        <v>36</v>
      </c>
      <c r="EC33" s="13">
        <v>5560</v>
      </c>
      <c r="ED33" s="13"/>
      <c r="EE33" s="13">
        <v>2636</v>
      </c>
      <c r="EF33" s="13">
        <v>1056</v>
      </c>
      <c r="EG33" s="13">
        <v>15</v>
      </c>
      <c r="EH33" s="13">
        <v>15</v>
      </c>
      <c r="EI33" s="13">
        <v>3722</v>
      </c>
      <c r="EJ33" s="13"/>
      <c r="EK33" s="13">
        <v>131</v>
      </c>
      <c r="EL33" s="13">
        <v>513</v>
      </c>
      <c r="EM33" s="13">
        <v>18</v>
      </c>
      <c r="EN33" s="13">
        <v>20</v>
      </c>
      <c r="EO33" s="13">
        <v>682</v>
      </c>
      <c r="EP33" s="13"/>
      <c r="EQ33" s="13">
        <v>380</v>
      </c>
      <c r="ER33" s="13">
        <v>1636</v>
      </c>
      <c r="ES33" s="13">
        <v>22</v>
      </c>
      <c r="ET33" s="13">
        <v>26</v>
      </c>
      <c r="EU33" s="13">
        <v>2064</v>
      </c>
      <c r="EV33" s="13"/>
      <c r="EW33" s="13">
        <v>140</v>
      </c>
      <c r="EX33" s="13">
        <v>727</v>
      </c>
      <c r="EY33" s="13">
        <v>2</v>
      </c>
      <c r="EZ33" s="13">
        <v>16</v>
      </c>
      <c r="FA33" s="13">
        <v>885</v>
      </c>
      <c r="FB33" s="13"/>
      <c r="FC33" s="13">
        <v>410</v>
      </c>
      <c r="FD33" s="13">
        <v>307</v>
      </c>
      <c r="FE33" s="13">
        <v>0</v>
      </c>
      <c r="FF33" s="13">
        <v>23</v>
      </c>
      <c r="FG33" s="13">
        <v>740</v>
      </c>
      <c r="FH33" s="13"/>
      <c r="FI33" s="13">
        <v>2395</v>
      </c>
      <c r="FJ33" s="13">
        <v>1652</v>
      </c>
      <c r="FK33" s="13">
        <v>5</v>
      </c>
      <c r="FL33" s="13">
        <v>41</v>
      </c>
      <c r="FM33" s="13">
        <v>4093</v>
      </c>
      <c r="FN33" s="13"/>
      <c r="FO33" s="13">
        <v>665</v>
      </c>
      <c r="FP33" s="13">
        <v>544</v>
      </c>
      <c r="FQ33" s="13">
        <v>26</v>
      </c>
      <c r="FR33" s="13">
        <v>39</v>
      </c>
      <c r="FS33" s="13">
        <v>100</v>
      </c>
      <c r="FT33" s="13">
        <v>1374</v>
      </c>
      <c r="FU33" s="13"/>
      <c r="FV33" s="13">
        <v>1035</v>
      </c>
      <c r="FW33" s="13">
        <v>795</v>
      </c>
      <c r="FX33" s="13">
        <v>40</v>
      </c>
      <c r="FY33" s="13">
        <v>41</v>
      </c>
      <c r="FZ33" s="13">
        <v>1912</v>
      </c>
      <c r="GA33" s="13"/>
      <c r="GB33" s="13">
        <v>864</v>
      </c>
      <c r="GC33" s="13">
        <v>482</v>
      </c>
      <c r="GD33" s="13">
        <v>1</v>
      </c>
      <c r="GE33" s="13">
        <v>10</v>
      </c>
      <c r="GF33" s="13">
        <v>1357</v>
      </c>
      <c r="GG33" s="13"/>
      <c r="GH33" s="13">
        <v>59</v>
      </c>
      <c r="GI33" s="13">
        <v>375</v>
      </c>
      <c r="GJ33" s="13">
        <v>167</v>
      </c>
      <c r="GK33" s="13">
        <v>56</v>
      </c>
      <c r="GL33" s="13">
        <v>656</v>
      </c>
      <c r="GM33" s="13"/>
      <c r="GN33" s="13">
        <v>49</v>
      </c>
      <c r="GO33" s="13">
        <v>105</v>
      </c>
      <c r="GP33" s="13">
        <v>2</v>
      </c>
      <c r="GQ33" s="13">
        <v>11</v>
      </c>
      <c r="GR33" s="13">
        <v>167</v>
      </c>
      <c r="GS33" s="13"/>
      <c r="GT33" s="13">
        <v>1214</v>
      </c>
      <c r="GU33" s="13">
        <v>428</v>
      </c>
      <c r="GV33" s="13">
        <v>396</v>
      </c>
      <c r="GW33" s="13">
        <v>174</v>
      </c>
      <c r="GX33" s="13">
        <v>60</v>
      </c>
      <c r="GY33" s="13">
        <v>2272</v>
      </c>
      <c r="GZ33" s="13"/>
      <c r="HA33" s="13">
        <v>729</v>
      </c>
      <c r="HB33" s="13">
        <v>139</v>
      </c>
      <c r="HC33" s="13">
        <v>81</v>
      </c>
      <c r="HD33" s="13">
        <v>11</v>
      </c>
      <c r="HE33" s="13">
        <v>960</v>
      </c>
      <c r="HF33" s="13"/>
      <c r="HG33" s="13">
        <v>418</v>
      </c>
      <c r="HH33" s="13">
        <v>395</v>
      </c>
      <c r="HI33" s="13">
        <v>47</v>
      </c>
      <c r="HJ33" s="13">
        <v>37</v>
      </c>
      <c r="HK33" s="13">
        <v>897</v>
      </c>
      <c r="HL33" s="13"/>
      <c r="HM33" s="13">
        <v>207</v>
      </c>
      <c r="HN33" s="13">
        <v>73</v>
      </c>
      <c r="HO33" s="13">
        <v>7</v>
      </c>
      <c r="HP33" s="13">
        <v>2</v>
      </c>
      <c r="HQ33" s="13">
        <v>12</v>
      </c>
      <c r="HR33" s="13">
        <v>302</v>
      </c>
      <c r="HS33" s="13"/>
      <c r="HT33" s="13">
        <v>9</v>
      </c>
      <c r="HU33" s="13">
        <v>103</v>
      </c>
      <c r="HV33" s="13">
        <v>2</v>
      </c>
      <c r="HW33" s="13">
        <v>7</v>
      </c>
      <c r="HX33" s="13">
        <v>121</v>
      </c>
      <c r="HY33" s="13"/>
      <c r="HZ33" s="13">
        <v>10718</v>
      </c>
      <c r="IA33" s="13">
        <v>1683</v>
      </c>
      <c r="IB33" s="13">
        <v>10718</v>
      </c>
      <c r="IC33" s="13">
        <v>1683</v>
      </c>
      <c r="ID33" s="13">
        <v>15421</v>
      </c>
      <c r="IE33" s="13">
        <v>17437</v>
      </c>
      <c r="IF33" s="13">
        <v>396</v>
      </c>
      <c r="IG33" s="13">
        <v>2402</v>
      </c>
      <c r="IH33" s="13">
        <v>808</v>
      </c>
      <c r="II33" s="13">
        <v>1466</v>
      </c>
      <c r="IJ33" s="13">
        <v>472</v>
      </c>
      <c r="IK33" s="13">
        <v>112</v>
      </c>
      <c r="IL33" s="13">
        <v>50916</v>
      </c>
    </row>
    <row r="34" spans="1:246" x14ac:dyDescent="0.15">
      <c r="A34" s="14">
        <v>30468</v>
      </c>
      <c r="B34" s="13">
        <v>1576</v>
      </c>
      <c r="C34" s="13">
        <v>2782</v>
      </c>
      <c r="D34" s="13">
        <v>4535</v>
      </c>
      <c r="E34" s="13">
        <v>13</v>
      </c>
      <c r="F34" s="13">
        <v>5</v>
      </c>
      <c r="G34" s="13">
        <v>8040</v>
      </c>
      <c r="H34" s="13">
        <v>9663</v>
      </c>
      <c r="I34" s="13">
        <v>4794</v>
      </c>
      <c r="J34" s="13">
        <v>381</v>
      </c>
      <c r="K34" s="13">
        <v>3646</v>
      </c>
      <c r="L34" s="13">
        <v>1</v>
      </c>
      <c r="M34" s="13">
        <v>18716</v>
      </c>
      <c r="N34" s="13">
        <v>2174</v>
      </c>
      <c r="O34" s="13">
        <v>6108</v>
      </c>
      <c r="P34" s="13">
        <v>477</v>
      </c>
      <c r="Q34" s="13">
        <v>12</v>
      </c>
      <c r="R34" s="13">
        <v>9324</v>
      </c>
      <c r="S34" s="13">
        <v>12119</v>
      </c>
      <c r="T34" s="13">
        <v>1084</v>
      </c>
      <c r="U34" s="13">
        <v>53</v>
      </c>
      <c r="V34" s="13">
        <v>5</v>
      </c>
      <c r="W34" s="13">
        <v>11661</v>
      </c>
      <c r="X34" s="13">
        <v>578</v>
      </c>
      <c r="Y34" s="13">
        <v>466</v>
      </c>
      <c r="Z34" s="13">
        <v>75</v>
      </c>
      <c r="AA34" s="13">
        <v>6</v>
      </c>
      <c r="AB34" s="13">
        <v>776</v>
      </c>
      <c r="AC34" s="13">
        <v>1200</v>
      </c>
      <c r="AD34" s="13">
        <v>870</v>
      </c>
      <c r="AE34" s="13">
        <v>92</v>
      </c>
      <c r="AF34" s="13">
        <v>10</v>
      </c>
      <c r="AG34" s="13">
        <v>1668</v>
      </c>
      <c r="AH34" s="13">
        <v>449</v>
      </c>
      <c r="AI34" s="13">
        <v>399</v>
      </c>
      <c r="AJ34" s="13">
        <v>9</v>
      </c>
      <c r="AK34" s="13">
        <v>5</v>
      </c>
      <c r="AL34" s="13">
        <v>696</v>
      </c>
      <c r="AM34" s="13">
        <v>1426</v>
      </c>
      <c r="AN34" s="13">
        <v>267</v>
      </c>
      <c r="AO34" s="13">
        <v>0</v>
      </c>
      <c r="AP34" s="13">
        <v>7</v>
      </c>
      <c r="AQ34" s="13">
        <v>1212</v>
      </c>
      <c r="AR34" s="13">
        <v>10516</v>
      </c>
      <c r="AS34" s="13">
        <v>2224</v>
      </c>
      <c r="AT34" s="13">
        <v>20</v>
      </c>
      <c r="AU34" s="13">
        <v>11</v>
      </c>
      <c r="AV34" s="13">
        <v>9672</v>
      </c>
      <c r="AW34" s="13">
        <v>2537</v>
      </c>
      <c r="AX34" s="13">
        <v>262</v>
      </c>
      <c r="AY34" s="13">
        <v>105</v>
      </c>
      <c r="AZ34" s="13">
        <v>15</v>
      </c>
      <c r="BA34" s="13">
        <v>677</v>
      </c>
      <c r="BB34" s="13">
        <v>2100</v>
      </c>
      <c r="BC34" s="13">
        <v>4697</v>
      </c>
      <c r="BD34" s="13">
        <v>90</v>
      </c>
      <c r="BE34" s="13">
        <v>221</v>
      </c>
      <c r="BF34" s="13">
        <v>14</v>
      </c>
      <c r="BG34" s="13">
        <v>1162</v>
      </c>
      <c r="BH34" s="13">
        <v>1875</v>
      </c>
      <c r="BI34" s="13">
        <v>213</v>
      </c>
      <c r="BJ34" s="13">
        <v>6</v>
      </c>
      <c r="BK34" s="13">
        <v>3</v>
      </c>
      <c r="BL34" s="13">
        <v>1367</v>
      </c>
      <c r="BM34" s="13">
        <v>237</v>
      </c>
      <c r="BN34" s="13">
        <v>98</v>
      </c>
      <c r="BO34" s="13">
        <v>634</v>
      </c>
      <c r="BP34" s="13">
        <v>19</v>
      </c>
      <c r="BQ34" s="13">
        <v>439</v>
      </c>
      <c r="BR34" s="13">
        <v>268</v>
      </c>
      <c r="BS34" s="13">
        <v>45</v>
      </c>
      <c r="BT34" s="13">
        <v>8</v>
      </c>
      <c r="BU34" s="13">
        <v>4</v>
      </c>
      <c r="BV34" s="13">
        <v>132</v>
      </c>
      <c r="BW34" s="13">
        <v>5164</v>
      </c>
      <c r="BX34" s="13">
        <v>170</v>
      </c>
      <c r="BY34" s="13">
        <v>920</v>
      </c>
      <c r="BZ34" s="13">
        <v>563</v>
      </c>
      <c r="CA34" s="13">
        <v>19</v>
      </c>
      <c r="CB34" s="13">
        <v>3363</v>
      </c>
      <c r="CC34" s="13">
        <v>2907</v>
      </c>
      <c r="CD34" s="13">
        <v>64</v>
      </c>
      <c r="CE34" s="13">
        <v>262</v>
      </c>
      <c r="CF34" s="13">
        <v>3</v>
      </c>
      <c r="CG34" s="13">
        <v>1948</v>
      </c>
      <c r="CH34" s="13">
        <v>1543</v>
      </c>
      <c r="CI34" s="13">
        <v>369</v>
      </c>
      <c r="CJ34" s="13">
        <v>156</v>
      </c>
      <c r="CK34" s="13">
        <v>11</v>
      </c>
      <c r="CL34" s="13">
        <v>1607</v>
      </c>
      <c r="CM34" s="13">
        <v>810</v>
      </c>
      <c r="CN34" s="13">
        <v>56</v>
      </c>
      <c r="CO34" s="13">
        <v>23</v>
      </c>
      <c r="CP34" s="13">
        <v>2</v>
      </c>
      <c r="CQ34" s="13">
        <v>52</v>
      </c>
      <c r="CR34" s="13">
        <v>639</v>
      </c>
      <c r="CS34" s="13">
        <v>27</v>
      </c>
      <c r="CT34" s="13">
        <v>76</v>
      </c>
      <c r="CU34" s="13">
        <v>6</v>
      </c>
      <c r="CV34" s="13">
        <v>2</v>
      </c>
      <c r="CW34" s="13">
        <v>114</v>
      </c>
      <c r="CX34" s="13">
        <v>39907</v>
      </c>
      <c r="CY34" s="13">
        <v>16595</v>
      </c>
      <c r="CZ34" s="13">
        <v>39907</v>
      </c>
      <c r="DA34" s="13">
        <v>16595</v>
      </c>
      <c r="DB34" s="13">
        <v>58041</v>
      </c>
      <c r="DC34" s="13">
        <v>14538</v>
      </c>
      <c r="DD34" s="13">
        <v>920</v>
      </c>
      <c r="DE34" s="13">
        <v>4535</v>
      </c>
      <c r="DF34" s="13">
        <v>3219</v>
      </c>
      <c r="DG34" s="13">
        <v>3646</v>
      </c>
      <c r="DH34" s="13">
        <v>155</v>
      </c>
      <c r="DI34" s="13">
        <v>707</v>
      </c>
      <c r="DJ34" s="13">
        <v>112386</v>
      </c>
      <c r="DK34" s="13">
        <v>484</v>
      </c>
      <c r="DL34" s="13">
        <v>1507</v>
      </c>
      <c r="DM34" s="13">
        <v>1808</v>
      </c>
      <c r="DN34" s="13">
        <v>4</v>
      </c>
      <c r="DO34" s="13">
        <v>20</v>
      </c>
      <c r="DP34" s="13">
        <v>3822</v>
      </c>
      <c r="DQ34" s="13"/>
      <c r="DR34" s="13">
        <v>2969</v>
      </c>
      <c r="DS34" s="13">
        <v>2142</v>
      </c>
      <c r="DT34" s="13">
        <v>96</v>
      </c>
      <c r="DU34" s="13">
        <v>1444</v>
      </c>
      <c r="DV34" s="13">
        <v>3</v>
      </c>
      <c r="DW34" s="13">
        <v>6654</v>
      </c>
      <c r="DX34" s="13"/>
      <c r="DY34" s="13">
        <v>671</v>
      </c>
      <c r="DZ34" s="13">
        <v>4328</v>
      </c>
      <c r="EA34" s="13">
        <v>127</v>
      </c>
      <c r="EB34" s="13">
        <v>41</v>
      </c>
      <c r="EC34" s="13">
        <v>5166</v>
      </c>
      <c r="ED34" s="13"/>
      <c r="EE34" s="13">
        <v>2877</v>
      </c>
      <c r="EF34" s="13">
        <v>1738</v>
      </c>
      <c r="EG34" s="13">
        <v>17</v>
      </c>
      <c r="EH34" s="13">
        <v>20</v>
      </c>
      <c r="EI34" s="13">
        <v>4652</v>
      </c>
      <c r="EJ34" s="13"/>
      <c r="EK34" s="13">
        <v>162</v>
      </c>
      <c r="EL34" s="13">
        <v>465</v>
      </c>
      <c r="EM34" s="13">
        <v>20</v>
      </c>
      <c r="EN34" s="13">
        <v>21</v>
      </c>
      <c r="EO34" s="13">
        <v>669</v>
      </c>
      <c r="EP34" s="13"/>
      <c r="EQ34" s="13">
        <v>369</v>
      </c>
      <c r="ER34" s="13">
        <v>1297</v>
      </c>
      <c r="ES34" s="13">
        <v>25</v>
      </c>
      <c r="ET34" s="13">
        <v>29</v>
      </c>
      <c r="EU34" s="13">
        <v>1721</v>
      </c>
      <c r="EV34" s="13"/>
      <c r="EW34" s="13">
        <v>138</v>
      </c>
      <c r="EX34" s="13">
        <v>686</v>
      </c>
      <c r="EY34" s="13">
        <v>2</v>
      </c>
      <c r="EZ34" s="13">
        <v>18</v>
      </c>
      <c r="FA34" s="13">
        <v>844</v>
      </c>
      <c r="FB34" s="13"/>
      <c r="FC34" s="13">
        <v>438</v>
      </c>
      <c r="FD34" s="13">
        <v>295</v>
      </c>
      <c r="FE34" s="13">
        <v>0</v>
      </c>
      <c r="FF34" s="13">
        <v>25</v>
      </c>
      <c r="FG34" s="13">
        <v>759</v>
      </c>
      <c r="FH34" s="13"/>
      <c r="FI34" s="13">
        <v>2729</v>
      </c>
      <c r="FJ34" s="13">
        <v>1502</v>
      </c>
      <c r="FK34" s="13">
        <v>5</v>
      </c>
      <c r="FL34" s="13">
        <v>39</v>
      </c>
      <c r="FM34" s="13">
        <v>4275</v>
      </c>
      <c r="FN34" s="13"/>
      <c r="FO34" s="13">
        <v>829</v>
      </c>
      <c r="FP34" s="13">
        <v>632</v>
      </c>
      <c r="FQ34" s="13">
        <v>30</v>
      </c>
      <c r="FR34" s="13">
        <v>53</v>
      </c>
      <c r="FS34" s="13">
        <v>105</v>
      </c>
      <c r="FT34" s="13">
        <v>1649</v>
      </c>
      <c r="FU34" s="13"/>
      <c r="FV34" s="13">
        <v>1420</v>
      </c>
      <c r="FW34" s="13">
        <v>734</v>
      </c>
      <c r="FX34" s="13">
        <v>46</v>
      </c>
      <c r="FY34" s="13">
        <v>46</v>
      </c>
      <c r="FZ34" s="13">
        <v>2245</v>
      </c>
      <c r="GA34" s="13"/>
      <c r="GB34" s="13">
        <v>576</v>
      </c>
      <c r="GC34" s="13">
        <v>382</v>
      </c>
      <c r="GD34" s="13">
        <v>2</v>
      </c>
      <c r="GE34" s="13">
        <v>11</v>
      </c>
      <c r="GF34" s="13">
        <v>970</v>
      </c>
      <c r="GG34" s="13"/>
      <c r="GH34" s="13">
        <v>69</v>
      </c>
      <c r="GI34" s="13">
        <v>305</v>
      </c>
      <c r="GJ34" s="13">
        <v>186</v>
      </c>
      <c r="GK34" s="13">
        <v>62</v>
      </c>
      <c r="GL34" s="13">
        <v>622</v>
      </c>
      <c r="GM34" s="13"/>
      <c r="GN34" s="13">
        <v>75</v>
      </c>
      <c r="GO34" s="13">
        <v>91</v>
      </c>
      <c r="GP34" s="13">
        <v>2</v>
      </c>
      <c r="GQ34" s="13">
        <v>13</v>
      </c>
      <c r="GR34" s="13">
        <v>181</v>
      </c>
      <c r="GS34" s="13"/>
      <c r="GT34" s="13">
        <v>1272</v>
      </c>
      <c r="GU34" s="13">
        <v>456</v>
      </c>
      <c r="GV34" s="13">
        <v>665</v>
      </c>
      <c r="GW34" s="13">
        <v>192</v>
      </c>
      <c r="GX34" s="13">
        <v>63</v>
      </c>
      <c r="GY34" s="13">
        <v>2648</v>
      </c>
      <c r="GZ34" s="13"/>
      <c r="HA34" s="13">
        <v>790</v>
      </c>
      <c r="HB34" s="13">
        <v>156</v>
      </c>
      <c r="HC34" s="13">
        <v>89</v>
      </c>
      <c r="HD34" s="13">
        <v>12</v>
      </c>
      <c r="HE34" s="13">
        <v>1047</v>
      </c>
      <c r="HF34" s="13"/>
      <c r="HG34" s="13">
        <v>430</v>
      </c>
      <c r="HH34" s="13">
        <v>462</v>
      </c>
      <c r="HI34" s="13">
        <v>52</v>
      </c>
      <c r="HJ34" s="13">
        <v>40</v>
      </c>
      <c r="HK34" s="13">
        <v>984</v>
      </c>
      <c r="HL34" s="13"/>
      <c r="HM34" s="13">
        <v>209</v>
      </c>
      <c r="HN34" s="13">
        <v>117</v>
      </c>
      <c r="HO34" s="13">
        <v>8</v>
      </c>
      <c r="HP34" s="13">
        <v>6</v>
      </c>
      <c r="HQ34" s="13">
        <v>13</v>
      </c>
      <c r="HR34" s="13">
        <v>352</v>
      </c>
      <c r="HS34" s="13"/>
      <c r="HT34" s="13">
        <v>7</v>
      </c>
      <c r="HU34" s="13">
        <v>114</v>
      </c>
      <c r="HV34" s="13">
        <v>2</v>
      </c>
      <c r="HW34" s="13">
        <v>8</v>
      </c>
      <c r="HX34" s="13">
        <v>131</v>
      </c>
      <c r="HY34" s="13"/>
      <c r="HZ34" s="13">
        <v>9404</v>
      </c>
      <c r="IA34" s="13">
        <v>1492</v>
      </c>
      <c r="IB34" s="13">
        <v>9404</v>
      </c>
      <c r="IC34" s="13">
        <v>1492</v>
      </c>
      <c r="ID34" s="13">
        <v>16515</v>
      </c>
      <c r="IE34" s="13">
        <v>17408</v>
      </c>
      <c r="IF34" s="13">
        <v>665</v>
      </c>
      <c r="IG34" s="13">
        <v>1808</v>
      </c>
      <c r="IH34" s="13">
        <v>905</v>
      </c>
      <c r="II34" s="13">
        <v>1444</v>
      </c>
      <c r="IJ34" s="13">
        <v>529</v>
      </c>
      <c r="IK34" s="13">
        <v>119</v>
      </c>
      <c r="IL34" s="13">
        <v>50289</v>
      </c>
    </row>
    <row r="35" spans="1:246" x14ac:dyDescent="0.15">
      <c r="A35" s="14">
        <v>30834</v>
      </c>
      <c r="B35" s="13">
        <v>2268</v>
      </c>
      <c r="C35" s="13">
        <v>3982</v>
      </c>
      <c r="D35" s="13">
        <v>4872</v>
      </c>
      <c r="E35" s="13">
        <v>14</v>
      </c>
      <c r="F35" s="13">
        <v>8</v>
      </c>
      <c r="G35" s="13">
        <v>10155</v>
      </c>
      <c r="H35" s="13">
        <v>5779</v>
      </c>
      <c r="I35" s="13">
        <v>3453</v>
      </c>
      <c r="J35" s="13">
        <v>400</v>
      </c>
      <c r="K35" s="13">
        <v>3136</v>
      </c>
      <c r="L35" s="13">
        <v>1</v>
      </c>
      <c r="M35" s="13">
        <v>13122</v>
      </c>
      <c r="N35" s="13">
        <v>1137</v>
      </c>
      <c r="O35" s="13">
        <v>6041</v>
      </c>
      <c r="P35" s="13">
        <v>500</v>
      </c>
      <c r="Q35" s="13">
        <v>17</v>
      </c>
      <c r="R35" s="13">
        <v>8701</v>
      </c>
      <c r="S35" s="13">
        <v>11096</v>
      </c>
      <c r="T35" s="13">
        <v>992</v>
      </c>
      <c r="U35" s="13">
        <v>56</v>
      </c>
      <c r="V35" s="13">
        <v>7</v>
      </c>
      <c r="W35" s="13">
        <v>10699</v>
      </c>
      <c r="X35" s="13">
        <v>998</v>
      </c>
      <c r="Y35" s="13">
        <v>486</v>
      </c>
      <c r="Z35" s="13">
        <v>79</v>
      </c>
      <c r="AA35" s="13">
        <v>8</v>
      </c>
      <c r="AB35" s="13">
        <v>947</v>
      </c>
      <c r="AC35" s="13">
        <v>1419</v>
      </c>
      <c r="AD35" s="13">
        <v>885</v>
      </c>
      <c r="AE35" s="13">
        <v>97</v>
      </c>
      <c r="AF35" s="13">
        <v>15</v>
      </c>
      <c r="AG35" s="13">
        <v>1768</v>
      </c>
      <c r="AH35" s="13">
        <v>525</v>
      </c>
      <c r="AI35" s="13">
        <v>435</v>
      </c>
      <c r="AJ35" s="13">
        <v>9</v>
      </c>
      <c r="AK35" s="13">
        <v>7</v>
      </c>
      <c r="AL35" s="13">
        <v>772</v>
      </c>
      <c r="AM35" s="13">
        <v>2014</v>
      </c>
      <c r="AN35" s="13">
        <v>297</v>
      </c>
      <c r="AO35" s="13">
        <v>0</v>
      </c>
      <c r="AP35" s="13">
        <v>10</v>
      </c>
      <c r="AQ35" s="13">
        <v>1571</v>
      </c>
      <c r="AR35" s="13">
        <v>11001</v>
      </c>
      <c r="AS35" s="13">
        <v>3277</v>
      </c>
      <c r="AT35" s="13">
        <v>21</v>
      </c>
      <c r="AU35" s="13">
        <v>18</v>
      </c>
      <c r="AV35" s="13">
        <v>11621</v>
      </c>
      <c r="AW35" s="13">
        <v>2787</v>
      </c>
      <c r="AX35" s="13">
        <v>306</v>
      </c>
      <c r="AY35" s="13">
        <v>110</v>
      </c>
      <c r="AZ35" s="13">
        <v>20</v>
      </c>
      <c r="BA35" s="13">
        <v>664</v>
      </c>
      <c r="BB35" s="13">
        <v>2360</v>
      </c>
      <c r="BC35" s="13">
        <v>3849</v>
      </c>
      <c r="BD35" s="13">
        <v>102</v>
      </c>
      <c r="BE35" s="13">
        <v>232</v>
      </c>
      <c r="BF35" s="13">
        <v>20</v>
      </c>
      <c r="BG35" s="13">
        <v>1089</v>
      </c>
      <c r="BH35" s="13">
        <v>3061</v>
      </c>
      <c r="BI35" s="13">
        <v>244</v>
      </c>
      <c r="BJ35" s="13">
        <v>6</v>
      </c>
      <c r="BK35" s="13">
        <v>5</v>
      </c>
      <c r="BL35" s="13">
        <v>1966</v>
      </c>
      <c r="BM35" s="13">
        <v>295</v>
      </c>
      <c r="BN35" s="13">
        <v>117</v>
      </c>
      <c r="BO35" s="13">
        <v>665</v>
      </c>
      <c r="BP35" s="13">
        <v>26</v>
      </c>
      <c r="BQ35" s="13">
        <v>517</v>
      </c>
      <c r="BR35" s="13">
        <v>366</v>
      </c>
      <c r="BS35" s="13">
        <v>63</v>
      </c>
      <c r="BT35" s="13">
        <v>9</v>
      </c>
      <c r="BU35" s="13">
        <v>6</v>
      </c>
      <c r="BV35" s="13">
        <v>183</v>
      </c>
      <c r="BW35" s="13">
        <v>5177</v>
      </c>
      <c r="BX35" s="13">
        <v>240</v>
      </c>
      <c r="BY35" s="13">
        <v>1361</v>
      </c>
      <c r="BZ35" s="13">
        <v>590</v>
      </c>
      <c r="CA35" s="13">
        <v>25</v>
      </c>
      <c r="CB35" s="13">
        <v>4049</v>
      </c>
      <c r="CC35" s="13">
        <v>3056</v>
      </c>
      <c r="CD35" s="13">
        <v>85</v>
      </c>
      <c r="CE35" s="13">
        <v>274</v>
      </c>
      <c r="CF35" s="13">
        <v>5</v>
      </c>
      <c r="CG35" s="13">
        <v>2132</v>
      </c>
      <c r="CH35" s="13">
        <v>1584</v>
      </c>
      <c r="CI35" s="13">
        <v>465</v>
      </c>
      <c r="CJ35" s="13">
        <v>164</v>
      </c>
      <c r="CK35" s="13">
        <v>17</v>
      </c>
      <c r="CL35" s="13">
        <v>1861</v>
      </c>
      <c r="CM35" s="13">
        <v>919</v>
      </c>
      <c r="CN35" s="13">
        <v>62</v>
      </c>
      <c r="CO35" s="13">
        <v>24</v>
      </c>
      <c r="CP35" s="13">
        <v>2</v>
      </c>
      <c r="CQ35" s="13">
        <v>53</v>
      </c>
      <c r="CR35" s="13">
        <v>720</v>
      </c>
      <c r="CS35" s="13">
        <v>54</v>
      </c>
      <c r="CT35" s="13">
        <v>77</v>
      </c>
      <c r="CU35" s="13">
        <v>7</v>
      </c>
      <c r="CV35" s="13">
        <v>3</v>
      </c>
      <c r="CW35" s="13">
        <v>124</v>
      </c>
      <c r="CX35" s="13">
        <v>43623</v>
      </c>
      <c r="CY35" s="13">
        <v>21484</v>
      </c>
      <c r="CZ35" s="13">
        <v>43623</v>
      </c>
      <c r="DA35" s="13">
        <v>21484</v>
      </c>
      <c r="DB35" s="13">
        <v>55565</v>
      </c>
      <c r="DC35" s="13">
        <v>15733</v>
      </c>
      <c r="DD35" s="13">
        <v>1361</v>
      </c>
      <c r="DE35" s="13">
        <v>4872</v>
      </c>
      <c r="DF35" s="13">
        <v>3377</v>
      </c>
      <c r="DG35" s="13">
        <v>3136</v>
      </c>
      <c r="DH35" s="13">
        <v>219</v>
      </c>
      <c r="DI35" s="13">
        <v>696</v>
      </c>
      <c r="DJ35" s="13">
        <v>118096</v>
      </c>
      <c r="DK35" s="13">
        <v>728</v>
      </c>
      <c r="DL35" s="13">
        <v>2256</v>
      </c>
      <c r="DM35" s="13">
        <v>2689</v>
      </c>
      <c r="DN35" s="13">
        <v>4</v>
      </c>
      <c r="DO35" s="13">
        <v>29</v>
      </c>
      <c r="DP35" s="13">
        <v>5706</v>
      </c>
      <c r="DQ35" s="13"/>
      <c r="DR35" s="13">
        <v>1851</v>
      </c>
      <c r="DS35" s="13">
        <v>1609</v>
      </c>
      <c r="DT35" s="13">
        <v>108</v>
      </c>
      <c r="DU35" s="13">
        <v>1308</v>
      </c>
      <c r="DV35" s="13">
        <v>3</v>
      </c>
      <c r="DW35" s="13">
        <v>4880</v>
      </c>
      <c r="DX35" s="13"/>
      <c r="DY35" s="13">
        <v>366</v>
      </c>
      <c r="DZ35" s="13">
        <v>4386</v>
      </c>
      <c r="EA35" s="13">
        <v>142</v>
      </c>
      <c r="EB35" s="13">
        <v>58</v>
      </c>
      <c r="EC35" s="13">
        <v>4953</v>
      </c>
      <c r="ED35" s="13"/>
      <c r="EE35" s="13">
        <v>2788</v>
      </c>
      <c r="EF35" s="13">
        <v>1614</v>
      </c>
      <c r="EG35" s="13">
        <v>19</v>
      </c>
      <c r="EH35" s="13">
        <v>26</v>
      </c>
      <c r="EI35" s="13">
        <v>4446</v>
      </c>
      <c r="EJ35" s="13"/>
      <c r="EK35" s="13">
        <v>291</v>
      </c>
      <c r="EL35" s="13">
        <v>495</v>
      </c>
      <c r="EM35" s="13">
        <v>23</v>
      </c>
      <c r="EN35" s="13">
        <v>31</v>
      </c>
      <c r="EO35" s="13">
        <v>840</v>
      </c>
      <c r="EP35" s="13"/>
      <c r="EQ35" s="13">
        <v>456</v>
      </c>
      <c r="ER35" s="13">
        <v>1324</v>
      </c>
      <c r="ES35" s="13">
        <v>28</v>
      </c>
      <c r="ET35" s="13">
        <v>42</v>
      </c>
      <c r="EU35" s="13">
        <v>1850</v>
      </c>
      <c r="EV35" s="13"/>
      <c r="EW35" s="13">
        <v>168</v>
      </c>
      <c r="EX35" s="13">
        <v>747</v>
      </c>
      <c r="EY35" s="13">
        <v>3</v>
      </c>
      <c r="EZ35" s="13">
        <v>26</v>
      </c>
      <c r="FA35" s="13">
        <v>944</v>
      </c>
      <c r="FB35" s="13"/>
      <c r="FC35" s="13">
        <v>646</v>
      </c>
      <c r="FD35" s="13">
        <v>335</v>
      </c>
      <c r="FE35" s="13">
        <v>0</v>
      </c>
      <c r="FF35" s="13">
        <v>37</v>
      </c>
      <c r="FG35" s="13">
        <v>1018</v>
      </c>
      <c r="FH35" s="13"/>
      <c r="FI35" s="13">
        <v>3064</v>
      </c>
      <c r="FJ35" s="13">
        <v>2284</v>
      </c>
      <c r="FK35" s="13">
        <v>6</v>
      </c>
      <c r="FL35" s="13">
        <v>65</v>
      </c>
      <c r="FM35" s="13">
        <v>5418</v>
      </c>
      <c r="FN35" s="13"/>
      <c r="FO35" s="13">
        <v>969</v>
      </c>
      <c r="FP35" s="13">
        <v>748</v>
      </c>
      <c r="FQ35" s="13">
        <v>33</v>
      </c>
      <c r="FR35" s="13">
        <v>71</v>
      </c>
      <c r="FS35" s="13">
        <v>113</v>
      </c>
      <c r="FT35" s="13">
        <v>1934</v>
      </c>
      <c r="FU35" s="13"/>
      <c r="FV35" s="13">
        <v>1219</v>
      </c>
      <c r="FW35" s="13">
        <v>768</v>
      </c>
      <c r="FX35" s="13">
        <v>51</v>
      </c>
      <c r="FY35" s="13">
        <v>66</v>
      </c>
      <c r="FZ35" s="13">
        <v>2105</v>
      </c>
      <c r="GA35" s="13"/>
      <c r="GB35" s="13">
        <v>981</v>
      </c>
      <c r="GC35" s="13">
        <v>439</v>
      </c>
      <c r="GD35" s="13">
        <v>2</v>
      </c>
      <c r="GE35" s="13">
        <v>15</v>
      </c>
      <c r="GF35" s="13">
        <v>1437</v>
      </c>
      <c r="GG35" s="13"/>
      <c r="GH35" s="13">
        <v>90</v>
      </c>
      <c r="GI35" s="13">
        <v>352</v>
      </c>
      <c r="GJ35" s="13">
        <v>209</v>
      </c>
      <c r="GK35" s="13">
        <v>89</v>
      </c>
      <c r="GL35" s="13">
        <v>741</v>
      </c>
      <c r="GM35" s="13"/>
      <c r="GN35" s="13">
        <v>108</v>
      </c>
      <c r="GO35" s="13">
        <v>126</v>
      </c>
      <c r="GP35" s="13">
        <v>3</v>
      </c>
      <c r="GQ35" s="13">
        <v>19</v>
      </c>
      <c r="GR35" s="13">
        <v>256</v>
      </c>
      <c r="GS35" s="13"/>
      <c r="GT35" s="13">
        <v>1367</v>
      </c>
      <c r="GU35" s="13">
        <v>622</v>
      </c>
      <c r="GV35" s="13">
        <v>1029</v>
      </c>
      <c r="GW35" s="13">
        <v>215</v>
      </c>
      <c r="GX35" s="13">
        <v>84</v>
      </c>
      <c r="GY35" s="13">
        <v>3318</v>
      </c>
      <c r="GZ35" s="13"/>
      <c r="HA35" s="13">
        <v>889</v>
      </c>
      <c r="HB35" s="13">
        <v>203</v>
      </c>
      <c r="HC35" s="13">
        <v>100</v>
      </c>
      <c r="HD35" s="13">
        <v>16</v>
      </c>
      <c r="HE35" s="13">
        <v>1208</v>
      </c>
      <c r="HF35" s="13"/>
      <c r="HG35" s="13">
        <v>470</v>
      </c>
      <c r="HH35" s="13">
        <v>591</v>
      </c>
      <c r="HI35" s="13">
        <v>58</v>
      </c>
      <c r="HJ35" s="13">
        <v>61</v>
      </c>
      <c r="HK35" s="13">
        <v>1180</v>
      </c>
      <c r="HL35" s="13"/>
      <c r="HM35" s="13">
        <v>255</v>
      </c>
      <c r="HN35" s="13">
        <v>130</v>
      </c>
      <c r="HO35" s="13">
        <v>8</v>
      </c>
      <c r="HP35" s="13">
        <v>8</v>
      </c>
      <c r="HQ35" s="13">
        <v>14</v>
      </c>
      <c r="HR35" s="13">
        <v>417</v>
      </c>
      <c r="HS35" s="13"/>
      <c r="HT35" s="13">
        <v>15</v>
      </c>
      <c r="HU35" s="13">
        <v>117</v>
      </c>
      <c r="HV35" s="13">
        <v>2</v>
      </c>
      <c r="HW35" s="13">
        <v>12</v>
      </c>
      <c r="HX35" s="13">
        <v>146</v>
      </c>
      <c r="HY35" s="13"/>
      <c r="HZ35" s="13">
        <v>10778</v>
      </c>
      <c r="IA35" s="13">
        <v>2059</v>
      </c>
      <c r="IB35" s="13">
        <v>10778</v>
      </c>
      <c r="IC35" s="13">
        <v>2059</v>
      </c>
      <c r="ID35" s="13">
        <v>16722</v>
      </c>
      <c r="IE35" s="13">
        <v>19147</v>
      </c>
      <c r="IF35" s="13">
        <v>1029</v>
      </c>
      <c r="IG35" s="13">
        <v>2689</v>
      </c>
      <c r="IH35" s="13">
        <v>1014</v>
      </c>
      <c r="II35" s="13">
        <v>1308</v>
      </c>
      <c r="IJ35" s="13">
        <v>760</v>
      </c>
      <c r="IK35" s="13">
        <v>127</v>
      </c>
      <c r="IL35" s="13">
        <v>55635</v>
      </c>
    </row>
    <row r="36" spans="1:246" x14ac:dyDescent="0.15">
      <c r="A36" s="14">
        <v>31199</v>
      </c>
      <c r="B36" s="13">
        <v>2137</v>
      </c>
      <c r="C36" s="13">
        <v>4304</v>
      </c>
      <c r="D36" s="13">
        <v>5305</v>
      </c>
      <c r="E36" s="13">
        <v>19</v>
      </c>
      <c r="F36" s="13">
        <v>11</v>
      </c>
      <c r="G36" s="13">
        <v>10852</v>
      </c>
      <c r="H36" s="13">
        <v>5257</v>
      </c>
      <c r="I36" s="13">
        <v>3016</v>
      </c>
      <c r="J36" s="13">
        <v>553</v>
      </c>
      <c r="K36" s="13">
        <v>2879</v>
      </c>
      <c r="L36" s="13">
        <v>1</v>
      </c>
      <c r="M36" s="13">
        <v>11950</v>
      </c>
      <c r="N36" s="13">
        <v>1726</v>
      </c>
      <c r="O36" s="13">
        <v>5885</v>
      </c>
      <c r="P36" s="13">
        <v>692</v>
      </c>
      <c r="Q36" s="13">
        <v>23</v>
      </c>
      <c r="R36" s="13">
        <v>8969</v>
      </c>
      <c r="S36" s="13">
        <v>10687</v>
      </c>
      <c r="T36" s="13">
        <v>729</v>
      </c>
      <c r="U36" s="13">
        <v>77</v>
      </c>
      <c r="V36" s="13">
        <v>9</v>
      </c>
      <c r="W36" s="13">
        <v>9457</v>
      </c>
      <c r="X36" s="13">
        <v>894</v>
      </c>
      <c r="Y36" s="13">
        <v>709</v>
      </c>
      <c r="Z36" s="13">
        <v>109</v>
      </c>
      <c r="AA36" s="13">
        <v>11</v>
      </c>
      <c r="AB36" s="13">
        <v>1192</v>
      </c>
      <c r="AC36" s="13">
        <v>1330</v>
      </c>
      <c r="AD36" s="13">
        <v>996</v>
      </c>
      <c r="AE36" s="13">
        <v>134</v>
      </c>
      <c r="AF36" s="13">
        <v>20</v>
      </c>
      <c r="AG36" s="13">
        <v>1924</v>
      </c>
      <c r="AH36" s="13">
        <v>477</v>
      </c>
      <c r="AI36" s="13">
        <v>573</v>
      </c>
      <c r="AJ36" s="13">
        <v>13</v>
      </c>
      <c r="AK36" s="13">
        <v>10</v>
      </c>
      <c r="AL36" s="13">
        <v>962</v>
      </c>
      <c r="AM36" s="13">
        <v>2579</v>
      </c>
      <c r="AN36" s="13">
        <v>432</v>
      </c>
      <c r="AO36" s="13">
        <v>0</v>
      </c>
      <c r="AP36" s="13">
        <v>13</v>
      </c>
      <c r="AQ36" s="13">
        <v>2103</v>
      </c>
      <c r="AR36" s="13">
        <v>11279</v>
      </c>
      <c r="AS36" s="13">
        <v>3387</v>
      </c>
      <c r="AT36" s="13">
        <v>29</v>
      </c>
      <c r="AU36" s="13">
        <v>26</v>
      </c>
      <c r="AV36" s="13">
        <v>12026</v>
      </c>
      <c r="AW36" s="13">
        <v>2637</v>
      </c>
      <c r="AX36" s="13">
        <v>403</v>
      </c>
      <c r="AY36" s="13">
        <v>152</v>
      </c>
      <c r="AZ36" s="13">
        <v>25</v>
      </c>
      <c r="BA36" s="13">
        <v>885</v>
      </c>
      <c r="BB36" s="13">
        <v>2665</v>
      </c>
      <c r="BC36" s="13">
        <v>5097</v>
      </c>
      <c r="BD36" s="13">
        <v>158</v>
      </c>
      <c r="BE36" s="13">
        <v>321</v>
      </c>
      <c r="BF36" s="13">
        <v>27</v>
      </c>
      <c r="BG36" s="13">
        <v>1535</v>
      </c>
      <c r="BH36" s="13">
        <v>4212</v>
      </c>
      <c r="BI36" s="13">
        <v>473</v>
      </c>
      <c r="BJ36" s="13">
        <v>8</v>
      </c>
      <c r="BK36" s="13">
        <v>6</v>
      </c>
      <c r="BL36" s="13">
        <v>3042</v>
      </c>
      <c r="BM36" s="13">
        <v>294</v>
      </c>
      <c r="BN36" s="13">
        <v>221</v>
      </c>
      <c r="BO36" s="13">
        <v>778</v>
      </c>
      <c r="BP36" s="13">
        <v>36</v>
      </c>
      <c r="BQ36" s="13">
        <v>782</v>
      </c>
      <c r="BR36" s="13">
        <v>174</v>
      </c>
      <c r="BS36" s="13">
        <v>95</v>
      </c>
      <c r="BT36" s="13">
        <v>12</v>
      </c>
      <c r="BU36" s="13">
        <v>8</v>
      </c>
      <c r="BV36" s="13">
        <v>192</v>
      </c>
      <c r="BW36" s="13">
        <v>5383</v>
      </c>
      <c r="BX36" s="13">
        <v>246</v>
      </c>
      <c r="BY36" s="13">
        <v>1805</v>
      </c>
      <c r="BZ36" s="13">
        <v>618</v>
      </c>
      <c r="CA36" s="13">
        <v>36</v>
      </c>
      <c r="CB36" s="13">
        <v>4603</v>
      </c>
      <c r="CC36" s="13">
        <v>3104</v>
      </c>
      <c r="CD36" s="13">
        <v>114</v>
      </c>
      <c r="CE36" s="13">
        <v>287</v>
      </c>
      <c r="CF36" s="13">
        <v>8</v>
      </c>
      <c r="CG36" s="13">
        <v>2305</v>
      </c>
      <c r="CH36" s="13">
        <v>1923</v>
      </c>
      <c r="CI36" s="13">
        <v>573</v>
      </c>
      <c r="CJ36" s="13">
        <v>176</v>
      </c>
      <c r="CK36" s="13">
        <v>21</v>
      </c>
      <c r="CL36" s="13">
        <v>2264</v>
      </c>
      <c r="CM36" s="13">
        <v>1083</v>
      </c>
      <c r="CN36" s="13">
        <v>88</v>
      </c>
      <c r="CO36" s="13">
        <v>27</v>
      </c>
      <c r="CP36" s="13">
        <v>4</v>
      </c>
      <c r="CQ36" s="13">
        <v>54</v>
      </c>
      <c r="CR36" s="13">
        <v>902</v>
      </c>
      <c r="CS36" s="13">
        <v>65</v>
      </c>
      <c r="CT36" s="13">
        <v>113</v>
      </c>
      <c r="CU36" s="13">
        <v>9</v>
      </c>
      <c r="CV36" s="13">
        <v>4</v>
      </c>
      <c r="CW36" s="13">
        <v>177</v>
      </c>
      <c r="CX36" s="13">
        <v>48605</v>
      </c>
      <c r="CY36" s="13">
        <v>22645</v>
      </c>
      <c r="CZ36" s="13">
        <v>48605</v>
      </c>
      <c r="DA36" s="13">
        <v>22645</v>
      </c>
      <c r="DB36" s="13">
        <v>58672</v>
      </c>
      <c r="DC36" s="13">
        <v>17436</v>
      </c>
      <c r="DD36" s="13">
        <v>1805</v>
      </c>
      <c r="DE36" s="13">
        <v>5305</v>
      </c>
      <c r="DF36" s="13">
        <v>4103</v>
      </c>
      <c r="DG36" s="13">
        <v>2879</v>
      </c>
      <c r="DH36" s="13">
        <v>297</v>
      </c>
      <c r="DI36" s="13">
        <v>903</v>
      </c>
      <c r="DJ36" s="13">
        <v>129445</v>
      </c>
      <c r="DK36" s="13">
        <v>731</v>
      </c>
      <c r="DL36" s="13">
        <v>2493</v>
      </c>
      <c r="DM36" s="13">
        <v>2818</v>
      </c>
      <c r="DN36" s="13">
        <v>6</v>
      </c>
      <c r="DO36" s="13">
        <v>41</v>
      </c>
      <c r="DP36" s="13">
        <v>6089</v>
      </c>
      <c r="DQ36" s="13"/>
      <c r="DR36" s="13">
        <v>1799</v>
      </c>
      <c r="DS36" s="13">
        <v>1435</v>
      </c>
      <c r="DT36" s="13">
        <v>156</v>
      </c>
      <c r="DU36" s="13">
        <v>1271</v>
      </c>
      <c r="DV36" s="13">
        <v>5</v>
      </c>
      <c r="DW36" s="13">
        <v>4666</v>
      </c>
      <c r="DX36" s="13"/>
      <c r="DY36" s="13">
        <v>593</v>
      </c>
      <c r="DZ36" s="13">
        <v>4346</v>
      </c>
      <c r="EA36" s="13">
        <v>205</v>
      </c>
      <c r="EB36" s="13">
        <v>81</v>
      </c>
      <c r="EC36" s="13">
        <v>5225</v>
      </c>
      <c r="ED36" s="13"/>
      <c r="EE36" s="13">
        <v>2833</v>
      </c>
      <c r="EF36" s="13">
        <v>1203</v>
      </c>
      <c r="EG36" s="13">
        <v>27</v>
      </c>
      <c r="EH36" s="13">
        <v>35</v>
      </c>
      <c r="EI36" s="13">
        <v>4097</v>
      </c>
      <c r="EJ36" s="13"/>
      <c r="EK36" s="13">
        <v>279</v>
      </c>
      <c r="EL36" s="13">
        <v>734</v>
      </c>
      <c r="EM36" s="13">
        <v>33</v>
      </c>
      <c r="EN36" s="13">
        <v>43</v>
      </c>
      <c r="EO36" s="13">
        <v>1089</v>
      </c>
      <c r="EP36" s="13"/>
      <c r="EQ36" s="13">
        <v>456</v>
      </c>
      <c r="ER36" s="13">
        <v>1508</v>
      </c>
      <c r="ES36" s="13">
        <v>41</v>
      </c>
      <c r="ET36" s="13">
        <v>57</v>
      </c>
      <c r="EU36" s="13">
        <v>2063</v>
      </c>
      <c r="EV36" s="13"/>
      <c r="EW36" s="13">
        <v>164</v>
      </c>
      <c r="EX36" s="13">
        <v>995</v>
      </c>
      <c r="EY36" s="13">
        <v>4</v>
      </c>
      <c r="EZ36" s="13">
        <v>35</v>
      </c>
      <c r="FA36" s="13">
        <v>1198</v>
      </c>
      <c r="FB36" s="13"/>
      <c r="FC36" s="13">
        <v>884</v>
      </c>
      <c r="FD36" s="13">
        <v>494</v>
      </c>
      <c r="FE36" s="13">
        <v>0</v>
      </c>
      <c r="FF36" s="13">
        <v>50</v>
      </c>
      <c r="FG36" s="13">
        <v>1427</v>
      </c>
      <c r="FH36" s="13"/>
      <c r="FI36" s="13">
        <v>3257</v>
      </c>
      <c r="FJ36" s="13">
        <v>2407</v>
      </c>
      <c r="FK36" s="13">
        <v>9</v>
      </c>
      <c r="FL36" s="13">
        <v>98</v>
      </c>
      <c r="FM36" s="13">
        <v>5772</v>
      </c>
      <c r="FN36" s="13"/>
      <c r="FO36" s="13">
        <v>974</v>
      </c>
      <c r="FP36" s="13">
        <v>998</v>
      </c>
      <c r="FQ36" s="13">
        <v>48</v>
      </c>
      <c r="FR36" s="13">
        <v>89</v>
      </c>
      <c r="FS36" s="13">
        <v>157</v>
      </c>
      <c r="FT36" s="13">
        <v>2266</v>
      </c>
      <c r="FU36" s="13"/>
      <c r="FV36" s="13">
        <v>1720</v>
      </c>
      <c r="FW36" s="13">
        <v>1182</v>
      </c>
      <c r="FX36" s="13">
        <v>74</v>
      </c>
      <c r="FY36" s="13">
        <v>91</v>
      </c>
      <c r="FZ36" s="13">
        <v>3067</v>
      </c>
      <c r="GA36" s="13"/>
      <c r="GB36" s="13">
        <v>1443</v>
      </c>
      <c r="GC36" s="13">
        <v>861</v>
      </c>
      <c r="GD36" s="13">
        <v>2</v>
      </c>
      <c r="GE36" s="13">
        <v>21</v>
      </c>
      <c r="GF36" s="13">
        <v>2327</v>
      </c>
      <c r="GG36" s="13"/>
      <c r="GH36" s="13">
        <v>96</v>
      </c>
      <c r="GI36" s="13">
        <v>667</v>
      </c>
      <c r="GJ36" s="13">
        <v>255</v>
      </c>
      <c r="GK36" s="13">
        <v>124</v>
      </c>
      <c r="GL36" s="13">
        <v>1141</v>
      </c>
      <c r="GM36" s="13"/>
      <c r="GN36" s="13">
        <v>54</v>
      </c>
      <c r="GO36" s="13">
        <v>191</v>
      </c>
      <c r="GP36" s="13">
        <v>4</v>
      </c>
      <c r="GQ36" s="13">
        <v>25</v>
      </c>
      <c r="GR36" s="13">
        <v>274</v>
      </c>
      <c r="GS36" s="13"/>
      <c r="GT36" s="13">
        <v>1481</v>
      </c>
      <c r="GU36" s="13">
        <v>641</v>
      </c>
      <c r="GV36" s="13">
        <v>1395</v>
      </c>
      <c r="GW36" s="13">
        <v>235</v>
      </c>
      <c r="GX36" s="13">
        <v>123</v>
      </c>
      <c r="GY36" s="13">
        <v>3875</v>
      </c>
      <c r="GZ36" s="13"/>
      <c r="HA36" s="13">
        <v>937</v>
      </c>
      <c r="HB36" s="13">
        <v>274</v>
      </c>
      <c r="HC36" s="13">
        <v>109</v>
      </c>
      <c r="HD36" s="13">
        <v>27</v>
      </c>
      <c r="HE36" s="13">
        <v>1347</v>
      </c>
      <c r="HF36" s="13"/>
      <c r="HG36" s="13">
        <v>596</v>
      </c>
      <c r="HH36" s="13">
        <v>739</v>
      </c>
      <c r="HI36" s="13">
        <v>65</v>
      </c>
      <c r="HJ36" s="13">
        <v>77</v>
      </c>
      <c r="HK36" s="13">
        <v>1478</v>
      </c>
      <c r="HL36" s="13"/>
      <c r="HM36" s="13">
        <v>312</v>
      </c>
      <c r="HN36" s="13">
        <v>187</v>
      </c>
      <c r="HO36" s="13">
        <v>10</v>
      </c>
      <c r="HP36" s="13">
        <v>12</v>
      </c>
      <c r="HQ36" s="13">
        <v>15</v>
      </c>
      <c r="HR36" s="13">
        <v>536</v>
      </c>
      <c r="HS36" s="13"/>
      <c r="HT36" s="13">
        <v>19</v>
      </c>
      <c r="HU36" s="13">
        <v>175</v>
      </c>
      <c r="HV36" s="13">
        <v>3</v>
      </c>
      <c r="HW36" s="13">
        <v>16</v>
      </c>
      <c r="HX36" s="13">
        <v>213</v>
      </c>
      <c r="HY36" s="13"/>
      <c r="HZ36" s="13">
        <v>12873</v>
      </c>
      <c r="IA36" s="13">
        <v>2600</v>
      </c>
      <c r="IB36" s="13">
        <v>12873</v>
      </c>
      <c r="IC36" s="13">
        <v>2600</v>
      </c>
      <c r="ID36" s="13">
        <v>18630</v>
      </c>
      <c r="IE36" s="13">
        <v>21529</v>
      </c>
      <c r="IF36" s="13">
        <v>1395</v>
      </c>
      <c r="IG36" s="13">
        <v>2818</v>
      </c>
      <c r="IH36" s="13">
        <v>1285</v>
      </c>
      <c r="II36" s="13">
        <v>1271</v>
      </c>
      <c r="IJ36" s="13">
        <v>1049</v>
      </c>
      <c r="IK36" s="13">
        <v>172</v>
      </c>
      <c r="IL36" s="13">
        <v>63624</v>
      </c>
    </row>
    <row r="37" spans="1:246" x14ac:dyDescent="0.15">
      <c r="A37" s="14">
        <v>31564</v>
      </c>
      <c r="B37" s="13">
        <v>1931</v>
      </c>
      <c r="C37" s="13">
        <v>3164</v>
      </c>
      <c r="D37" s="13">
        <v>5297</v>
      </c>
      <c r="E37" s="13">
        <v>23</v>
      </c>
      <c r="F37" s="13">
        <v>14</v>
      </c>
      <c r="G37" s="13">
        <v>9563</v>
      </c>
      <c r="H37" s="13">
        <v>6558</v>
      </c>
      <c r="I37" s="13">
        <v>3532</v>
      </c>
      <c r="J37" s="13">
        <v>661</v>
      </c>
      <c r="K37" s="13">
        <v>2645</v>
      </c>
      <c r="L37" s="13">
        <v>2</v>
      </c>
      <c r="M37" s="13">
        <v>13542</v>
      </c>
      <c r="N37" s="13">
        <v>2167</v>
      </c>
      <c r="O37" s="13">
        <v>5842</v>
      </c>
      <c r="P37" s="13">
        <v>827</v>
      </c>
      <c r="Q37" s="13">
        <v>29</v>
      </c>
      <c r="R37" s="13">
        <v>9282</v>
      </c>
      <c r="S37" s="13">
        <v>9136</v>
      </c>
      <c r="T37" s="13">
        <v>719</v>
      </c>
      <c r="U37" s="13">
        <v>92</v>
      </c>
      <c r="V37" s="13">
        <v>11</v>
      </c>
      <c r="W37" s="13">
        <v>8502</v>
      </c>
      <c r="X37" s="13">
        <v>1083</v>
      </c>
      <c r="Y37" s="13">
        <v>686</v>
      </c>
      <c r="Z37" s="13">
        <v>130</v>
      </c>
      <c r="AA37" s="13">
        <v>14</v>
      </c>
      <c r="AB37" s="13">
        <v>1248</v>
      </c>
      <c r="AC37" s="13">
        <v>1358</v>
      </c>
      <c r="AD37" s="13">
        <v>942</v>
      </c>
      <c r="AE37" s="13">
        <v>160</v>
      </c>
      <c r="AF37" s="13">
        <v>25</v>
      </c>
      <c r="AG37" s="13">
        <v>1878</v>
      </c>
      <c r="AH37" s="13">
        <v>507</v>
      </c>
      <c r="AI37" s="13">
        <v>599</v>
      </c>
      <c r="AJ37" s="13">
        <v>15</v>
      </c>
      <c r="AK37" s="13">
        <v>12</v>
      </c>
      <c r="AL37" s="13">
        <v>1015</v>
      </c>
      <c r="AM37" s="13">
        <v>3761</v>
      </c>
      <c r="AN37" s="13">
        <v>490</v>
      </c>
      <c r="AO37" s="13">
        <v>0</v>
      </c>
      <c r="AP37" s="13">
        <v>16</v>
      </c>
      <c r="AQ37" s="13">
        <v>2817</v>
      </c>
      <c r="AR37" s="13">
        <v>12554</v>
      </c>
      <c r="AS37" s="13">
        <v>4319</v>
      </c>
      <c r="AT37" s="13">
        <v>35</v>
      </c>
      <c r="AU37" s="13">
        <v>33</v>
      </c>
      <c r="AV37" s="13">
        <v>14231</v>
      </c>
      <c r="AW37" s="13">
        <v>3529</v>
      </c>
      <c r="AX37" s="13">
        <v>566</v>
      </c>
      <c r="AY37" s="13">
        <v>182</v>
      </c>
      <c r="AZ37" s="13">
        <v>34</v>
      </c>
      <c r="BA37" s="13">
        <v>982</v>
      </c>
      <c r="BB37" s="13">
        <v>3600</v>
      </c>
      <c r="BC37" s="13">
        <v>4520</v>
      </c>
      <c r="BD37" s="13">
        <v>192</v>
      </c>
      <c r="BE37" s="13">
        <v>384</v>
      </c>
      <c r="BF37" s="13">
        <v>34</v>
      </c>
      <c r="BG37" s="13">
        <v>1581</v>
      </c>
      <c r="BH37" s="13">
        <v>6289</v>
      </c>
      <c r="BI37" s="13">
        <v>429</v>
      </c>
      <c r="BJ37" s="13">
        <v>9</v>
      </c>
      <c r="BK37" s="13">
        <v>8</v>
      </c>
      <c r="BL37" s="13">
        <v>3876</v>
      </c>
      <c r="BM37" s="13">
        <v>431</v>
      </c>
      <c r="BN37" s="13">
        <v>204</v>
      </c>
      <c r="BO37" s="13">
        <v>850</v>
      </c>
      <c r="BP37" s="13">
        <v>45</v>
      </c>
      <c r="BQ37" s="13">
        <v>817</v>
      </c>
      <c r="BR37" s="13">
        <v>401</v>
      </c>
      <c r="BS37" s="13">
        <v>90</v>
      </c>
      <c r="BT37" s="13">
        <v>15</v>
      </c>
      <c r="BU37" s="13">
        <v>10</v>
      </c>
      <c r="BV37" s="13">
        <v>241</v>
      </c>
      <c r="BW37" s="13">
        <v>5811</v>
      </c>
      <c r="BX37" s="13">
        <v>256</v>
      </c>
      <c r="BY37" s="13">
        <v>1897</v>
      </c>
      <c r="BZ37" s="13">
        <v>623</v>
      </c>
      <c r="CA37" s="13">
        <v>43</v>
      </c>
      <c r="CB37" s="13">
        <v>4888</v>
      </c>
      <c r="CC37" s="13">
        <v>3392</v>
      </c>
      <c r="CD37" s="13">
        <v>145</v>
      </c>
      <c r="CE37" s="13">
        <v>290</v>
      </c>
      <c r="CF37" s="13">
        <v>10</v>
      </c>
      <c r="CG37" s="13">
        <v>2598</v>
      </c>
      <c r="CH37" s="13">
        <v>2152</v>
      </c>
      <c r="CI37" s="13">
        <v>688</v>
      </c>
      <c r="CJ37" s="13">
        <v>175</v>
      </c>
      <c r="CK37" s="13">
        <v>29</v>
      </c>
      <c r="CL37" s="13">
        <v>2640</v>
      </c>
      <c r="CM37" s="13">
        <v>1345</v>
      </c>
      <c r="CN37" s="13">
        <v>98</v>
      </c>
      <c r="CO37" s="13">
        <v>27</v>
      </c>
      <c r="CP37" s="13">
        <v>4</v>
      </c>
      <c r="CQ37" s="13">
        <v>51</v>
      </c>
      <c r="CR37" s="13">
        <v>1063</v>
      </c>
      <c r="CS37" s="13">
        <v>54</v>
      </c>
      <c r="CT37" s="13">
        <v>140</v>
      </c>
      <c r="CU37" s="13">
        <v>11</v>
      </c>
      <c r="CV37" s="13">
        <v>5</v>
      </c>
      <c r="CW37" s="13">
        <v>212</v>
      </c>
      <c r="CX37" s="13">
        <v>48790</v>
      </c>
      <c r="CY37" s="13">
        <v>22691</v>
      </c>
      <c r="CZ37" s="13">
        <v>48790</v>
      </c>
      <c r="DA37" s="13">
        <v>22691</v>
      </c>
      <c r="DB37" s="13">
        <v>65841</v>
      </c>
      <c r="DC37" s="13">
        <v>18271</v>
      </c>
      <c r="DD37" s="13">
        <v>1897</v>
      </c>
      <c r="DE37" s="13">
        <v>5297</v>
      </c>
      <c r="DF37" s="13">
        <v>4569</v>
      </c>
      <c r="DG37" s="13">
        <v>2645</v>
      </c>
      <c r="DH37" s="13">
        <v>378</v>
      </c>
      <c r="DI37" s="13">
        <v>989</v>
      </c>
      <c r="DJ37" s="13">
        <v>137121</v>
      </c>
      <c r="DK37" s="13">
        <v>728</v>
      </c>
      <c r="DL37" s="13">
        <v>2064</v>
      </c>
      <c r="DM37" s="13">
        <v>2458</v>
      </c>
      <c r="DN37" s="13">
        <v>8</v>
      </c>
      <c r="DO37" s="13">
        <v>52</v>
      </c>
      <c r="DP37" s="13">
        <v>5310</v>
      </c>
      <c r="DQ37" s="13"/>
      <c r="DR37" s="13">
        <v>2478</v>
      </c>
      <c r="DS37" s="13">
        <v>1879</v>
      </c>
      <c r="DT37" s="13">
        <v>202</v>
      </c>
      <c r="DU37" s="13">
        <v>1198</v>
      </c>
      <c r="DV37" s="13">
        <v>8</v>
      </c>
      <c r="DW37" s="13">
        <v>5765</v>
      </c>
      <c r="DX37" s="13"/>
      <c r="DY37" s="13">
        <v>819</v>
      </c>
      <c r="DZ37" s="13">
        <v>4780</v>
      </c>
      <c r="EA37" s="13">
        <v>266</v>
      </c>
      <c r="EB37" s="13">
        <v>105</v>
      </c>
      <c r="EC37" s="13">
        <v>5970</v>
      </c>
      <c r="ED37" s="13"/>
      <c r="EE37" s="13">
        <v>2613</v>
      </c>
      <c r="EF37" s="13">
        <v>1296</v>
      </c>
      <c r="EG37" s="13">
        <v>35</v>
      </c>
      <c r="EH37" s="13">
        <v>44</v>
      </c>
      <c r="EI37" s="13">
        <v>3988</v>
      </c>
      <c r="EJ37" s="13"/>
      <c r="EK37" s="13">
        <v>373</v>
      </c>
      <c r="EL37" s="13">
        <v>794</v>
      </c>
      <c r="EM37" s="13">
        <v>43</v>
      </c>
      <c r="EN37" s="13">
        <v>54</v>
      </c>
      <c r="EO37" s="13">
        <v>1264</v>
      </c>
      <c r="EP37" s="13"/>
      <c r="EQ37" s="13">
        <v>515</v>
      </c>
      <c r="ER37" s="13">
        <v>1571</v>
      </c>
      <c r="ES37" s="13">
        <v>53</v>
      </c>
      <c r="ET37" s="13">
        <v>74</v>
      </c>
      <c r="EU37" s="13">
        <v>2212</v>
      </c>
      <c r="EV37" s="13"/>
      <c r="EW37" s="13">
        <v>192</v>
      </c>
      <c r="EX37" s="13">
        <v>1151</v>
      </c>
      <c r="EY37" s="13">
        <v>5</v>
      </c>
      <c r="EZ37" s="13">
        <v>45</v>
      </c>
      <c r="FA37" s="13">
        <v>1393</v>
      </c>
      <c r="FB37" s="13"/>
      <c r="FC37" s="13">
        <v>1422</v>
      </c>
      <c r="FD37" s="13">
        <v>623</v>
      </c>
      <c r="FE37" s="13">
        <v>0</v>
      </c>
      <c r="FF37" s="13">
        <v>63</v>
      </c>
      <c r="FG37" s="13">
        <v>2109</v>
      </c>
      <c r="FH37" s="13"/>
      <c r="FI37" s="13">
        <v>3940</v>
      </c>
      <c r="FJ37" s="13">
        <v>3577</v>
      </c>
      <c r="FK37" s="13">
        <v>12</v>
      </c>
      <c r="FL37" s="13">
        <v>127</v>
      </c>
      <c r="FM37" s="13">
        <v>7655</v>
      </c>
      <c r="FN37" s="13"/>
      <c r="FO37" s="13">
        <v>1457</v>
      </c>
      <c r="FP37" s="13">
        <v>1550</v>
      </c>
      <c r="FQ37" s="13">
        <v>62</v>
      </c>
      <c r="FR37" s="13">
        <v>124</v>
      </c>
      <c r="FS37" s="13">
        <v>191</v>
      </c>
      <c r="FT37" s="13">
        <v>3384</v>
      </c>
      <c r="FU37" s="13"/>
      <c r="FV37" s="13">
        <v>1663</v>
      </c>
      <c r="FW37" s="13">
        <v>1521</v>
      </c>
      <c r="FX37" s="13">
        <v>96</v>
      </c>
      <c r="FY37" s="13">
        <v>117</v>
      </c>
      <c r="FZ37" s="13">
        <v>3397</v>
      </c>
      <c r="GA37" s="13"/>
      <c r="GB37" s="13">
        <v>2377</v>
      </c>
      <c r="GC37" s="13">
        <v>868</v>
      </c>
      <c r="GD37" s="13">
        <v>3</v>
      </c>
      <c r="GE37" s="13">
        <v>28</v>
      </c>
      <c r="GF37" s="13">
        <v>3277</v>
      </c>
      <c r="GG37" s="13"/>
      <c r="GH37" s="13">
        <v>155</v>
      </c>
      <c r="GI37" s="13">
        <v>671</v>
      </c>
      <c r="GJ37" s="13">
        <v>302</v>
      </c>
      <c r="GK37" s="13">
        <v>159</v>
      </c>
      <c r="GL37" s="13">
        <v>1287</v>
      </c>
      <c r="GM37" s="13"/>
      <c r="GN37" s="13">
        <v>138</v>
      </c>
      <c r="GO37" s="13">
        <v>199</v>
      </c>
      <c r="GP37" s="13">
        <v>5</v>
      </c>
      <c r="GQ37" s="13">
        <v>33</v>
      </c>
      <c r="GR37" s="13">
        <v>375</v>
      </c>
      <c r="GS37" s="13"/>
      <c r="GT37" s="13">
        <v>1750</v>
      </c>
      <c r="GU37" s="13">
        <v>719</v>
      </c>
      <c r="GV37" s="13">
        <v>1626</v>
      </c>
      <c r="GW37" s="13">
        <v>256</v>
      </c>
      <c r="GX37" s="13">
        <v>151</v>
      </c>
      <c r="GY37" s="13">
        <v>4503</v>
      </c>
      <c r="GZ37" s="13"/>
      <c r="HA37" s="13">
        <v>1119</v>
      </c>
      <c r="HB37" s="13">
        <v>382</v>
      </c>
      <c r="HC37" s="13">
        <v>119</v>
      </c>
      <c r="HD37" s="13">
        <v>36</v>
      </c>
      <c r="HE37" s="13">
        <v>1656</v>
      </c>
      <c r="HF37" s="13"/>
      <c r="HG37" s="13">
        <v>731</v>
      </c>
      <c r="HH37" s="13">
        <v>990</v>
      </c>
      <c r="HI37" s="13">
        <v>71</v>
      </c>
      <c r="HJ37" s="13">
        <v>104</v>
      </c>
      <c r="HK37" s="13">
        <v>1895</v>
      </c>
      <c r="HL37" s="13"/>
      <c r="HM37" s="13">
        <v>422</v>
      </c>
      <c r="HN37" s="13">
        <v>227</v>
      </c>
      <c r="HO37" s="13">
        <v>11</v>
      </c>
      <c r="HP37" s="13">
        <v>13</v>
      </c>
      <c r="HQ37" s="13">
        <v>16</v>
      </c>
      <c r="HR37" s="13">
        <v>689</v>
      </c>
      <c r="HS37" s="13"/>
      <c r="HT37" s="13">
        <v>18</v>
      </c>
      <c r="HU37" s="13">
        <v>240</v>
      </c>
      <c r="HV37" s="13">
        <v>4</v>
      </c>
      <c r="HW37" s="13">
        <v>20</v>
      </c>
      <c r="HX37" s="13">
        <v>281</v>
      </c>
      <c r="HY37" s="13"/>
      <c r="HZ37" s="13">
        <v>14021</v>
      </c>
      <c r="IA37" s="13">
        <v>2977</v>
      </c>
      <c r="IB37" s="13">
        <v>14021</v>
      </c>
      <c r="IC37" s="13">
        <v>2977</v>
      </c>
      <c r="ID37" s="13">
        <v>22909</v>
      </c>
      <c r="IE37" s="13">
        <v>25101</v>
      </c>
      <c r="IF37" s="13">
        <v>1626</v>
      </c>
      <c r="IG37" s="13">
        <v>2458</v>
      </c>
      <c r="IH37" s="13">
        <v>1551</v>
      </c>
      <c r="II37" s="13">
        <v>1198</v>
      </c>
      <c r="IJ37" s="13">
        <v>1355</v>
      </c>
      <c r="IK37" s="13">
        <v>207</v>
      </c>
      <c r="IL37" s="13">
        <v>73407</v>
      </c>
    </row>
    <row r="38" spans="1:246" x14ac:dyDescent="0.15">
      <c r="A38" s="14">
        <v>31929</v>
      </c>
      <c r="B38" s="13">
        <v>1833</v>
      </c>
      <c r="C38" s="13">
        <v>2592</v>
      </c>
      <c r="D38" s="13">
        <v>4822</v>
      </c>
      <c r="E38" s="13">
        <v>29</v>
      </c>
      <c r="F38" s="13">
        <v>21</v>
      </c>
      <c r="G38" s="13">
        <v>8479</v>
      </c>
      <c r="H38" s="13">
        <v>6752</v>
      </c>
      <c r="I38" s="13">
        <v>4092</v>
      </c>
      <c r="J38" s="13">
        <v>823</v>
      </c>
      <c r="K38" s="13">
        <v>1678</v>
      </c>
      <c r="L38" s="13">
        <v>2</v>
      </c>
      <c r="M38" s="13">
        <v>13499</v>
      </c>
      <c r="N38" s="13">
        <v>2209</v>
      </c>
      <c r="O38" s="13">
        <v>7149</v>
      </c>
      <c r="P38" s="13">
        <v>1029</v>
      </c>
      <c r="Q38" s="13">
        <v>41</v>
      </c>
      <c r="R38" s="13">
        <v>11137</v>
      </c>
      <c r="S38" s="13">
        <v>8754</v>
      </c>
      <c r="T38" s="13">
        <v>738</v>
      </c>
      <c r="U38" s="13">
        <v>114</v>
      </c>
      <c r="V38" s="13">
        <v>18</v>
      </c>
      <c r="W38" s="13">
        <v>8414</v>
      </c>
      <c r="X38" s="13">
        <v>1497</v>
      </c>
      <c r="Y38" s="13">
        <v>642</v>
      </c>
      <c r="Z38" s="13">
        <v>162</v>
      </c>
      <c r="AA38" s="13">
        <v>21</v>
      </c>
      <c r="AB38" s="13">
        <v>1374</v>
      </c>
      <c r="AC38" s="13">
        <v>1192</v>
      </c>
      <c r="AD38" s="13">
        <v>952</v>
      </c>
      <c r="AE38" s="13">
        <v>199</v>
      </c>
      <c r="AF38" s="13">
        <v>38</v>
      </c>
      <c r="AG38" s="13">
        <v>1881</v>
      </c>
      <c r="AH38" s="13">
        <v>449</v>
      </c>
      <c r="AI38" s="13">
        <v>615</v>
      </c>
      <c r="AJ38" s="13">
        <v>19</v>
      </c>
      <c r="AK38" s="13">
        <v>19</v>
      </c>
      <c r="AL38" s="13">
        <v>1040</v>
      </c>
      <c r="AM38" s="13">
        <v>4184</v>
      </c>
      <c r="AN38" s="13">
        <v>355</v>
      </c>
      <c r="AO38" s="13">
        <v>0</v>
      </c>
      <c r="AP38" s="13">
        <v>27</v>
      </c>
      <c r="AQ38" s="13">
        <v>2854</v>
      </c>
      <c r="AR38" s="13">
        <v>11008</v>
      </c>
      <c r="AS38" s="13">
        <v>4464</v>
      </c>
      <c r="AT38" s="13">
        <v>43</v>
      </c>
      <c r="AU38" s="13">
        <v>53</v>
      </c>
      <c r="AV38" s="13">
        <v>13692</v>
      </c>
      <c r="AW38" s="13">
        <v>3720</v>
      </c>
      <c r="AX38" s="13">
        <v>397</v>
      </c>
      <c r="AY38" s="13">
        <v>227</v>
      </c>
      <c r="AZ38" s="13">
        <v>38</v>
      </c>
      <c r="BA38" s="13">
        <v>805</v>
      </c>
      <c r="BB38" s="13">
        <v>3189</v>
      </c>
      <c r="BC38" s="13">
        <v>4382</v>
      </c>
      <c r="BD38" s="13">
        <v>214</v>
      </c>
      <c r="BE38" s="13">
        <v>478</v>
      </c>
      <c r="BF38" s="13">
        <v>51</v>
      </c>
      <c r="BG38" s="13">
        <v>1678</v>
      </c>
      <c r="BH38" s="13">
        <v>7071</v>
      </c>
      <c r="BI38" s="13">
        <v>573</v>
      </c>
      <c r="BJ38" s="13">
        <v>12</v>
      </c>
      <c r="BK38" s="13">
        <v>11</v>
      </c>
      <c r="BL38" s="13">
        <v>4586</v>
      </c>
      <c r="BM38" s="13">
        <v>445</v>
      </c>
      <c r="BN38" s="13">
        <v>292</v>
      </c>
      <c r="BO38" s="13">
        <v>958</v>
      </c>
      <c r="BP38" s="13">
        <v>65</v>
      </c>
      <c r="BQ38" s="13">
        <v>1071</v>
      </c>
      <c r="BR38" s="13">
        <v>595</v>
      </c>
      <c r="BS38" s="13">
        <v>117</v>
      </c>
      <c r="BT38" s="13">
        <v>18</v>
      </c>
      <c r="BU38" s="13">
        <v>14</v>
      </c>
      <c r="BV38" s="13">
        <v>331</v>
      </c>
      <c r="BW38" s="13">
        <v>6491</v>
      </c>
      <c r="BX38" s="13">
        <v>320</v>
      </c>
      <c r="BY38" s="13">
        <v>1914</v>
      </c>
      <c r="BZ38" s="13">
        <v>631</v>
      </c>
      <c r="CA38" s="13">
        <v>55</v>
      </c>
      <c r="CB38" s="13">
        <v>5376</v>
      </c>
      <c r="CC38" s="13">
        <v>3302</v>
      </c>
      <c r="CD38" s="13">
        <v>139</v>
      </c>
      <c r="CE38" s="13">
        <v>294</v>
      </c>
      <c r="CF38" s="13">
        <v>13</v>
      </c>
      <c r="CG38" s="13">
        <v>2544</v>
      </c>
      <c r="CH38" s="13">
        <v>2391</v>
      </c>
      <c r="CI38" s="13">
        <v>455</v>
      </c>
      <c r="CJ38" s="13">
        <v>176</v>
      </c>
      <c r="CK38" s="13">
        <v>39</v>
      </c>
      <c r="CL38" s="13">
        <v>2338</v>
      </c>
      <c r="CM38" s="13">
        <v>1580</v>
      </c>
      <c r="CN38" s="13">
        <v>94</v>
      </c>
      <c r="CO38" s="13">
        <v>28</v>
      </c>
      <c r="CP38" s="13">
        <v>5</v>
      </c>
      <c r="CQ38" s="13">
        <v>55</v>
      </c>
      <c r="CR38" s="13">
        <v>1175</v>
      </c>
      <c r="CS38" s="13">
        <v>82</v>
      </c>
      <c r="CT38" s="13">
        <v>109</v>
      </c>
      <c r="CU38" s="13">
        <v>14</v>
      </c>
      <c r="CV38" s="13">
        <v>8</v>
      </c>
      <c r="CW38" s="13">
        <v>188</v>
      </c>
      <c r="CX38" s="13">
        <v>44282</v>
      </c>
      <c r="CY38" s="13">
        <v>22268</v>
      </c>
      <c r="CZ38" s="13">
        <v>44282</v>
      </c>
      <c r="DA38" s="13">
        <v>22268</v>
      </c>
      <c r="DB38" s="13">
        <v>67019</v>
      </c>
      <c r="DC38" s="13">
        <v>19069</v>
      </c>
      <c r="DD38" s="13">
        <v>1914</v>
      </c>
      <c r="DE38" s="13">
        <v>4822</v>
      </c>
      <c r="DF38" s="13">
        <v>5268</v>
      </c>
      <c r="DG38" s="13">
        <v>1678</v>
      </c>
      <c r="DH38" s="13">
        <v>537</v>
      </c>
      <c r="DI38" s="13">
        <v>830</v>
      </c>
      <c r="DJ38" s="13">
        <v>137651</v>
      </c>
      <c r="DK38" s="13">
        <v>746</v>
      </c>
      <c r="DL38" s="13">
        <v>1921</v>
      </c>
      <c r="DM38" s="13">
        <v>2418</v>
      </c>
      <c r="DN38" s="13">
        <v>10</v>
      </c>
      <c r="DO38" s="13">
        <v>80</v>
      </c>
      <c r="DP38" s="13">
        <v>5176</v>
      </c>
      <c r="DQ38" s="13"/>
      <c r="DR38" s="13">
        <v>2753</v>
      </c>
      <c r="DS38" s="13">
        <v>2419</v>
      </c>
      <c r="DT38" s="13">
        <v>275</v>
      </c>
      <c r="DU38" s="13">
        <v>762</v>
      </c>
      <c r="DV38" s="13">
        <v>8</v>
      </c>
      <c r="DW38" s="13">
        <v>6216</v>
      </c>
      <c r="DX38" s="13"/>
      <c r="DY38" s="13">
        <v>902</v>
      </c>
      <c r="DZ38" s="13">
        <v>6406</v>
      </c>
      <c r="EA38" s="13">
        <v>361</v>
      </c>
      <c r="EB38" s="13">
        <v>151</v>
      </c>
      <c r="EC38" s="13">
        <v>7820</v>
      </c>
      <c r="ED38" s="13"/>
      <c r="EE38" s="13">
        <v>2709</v>
      </c>
      <c r="EF38" s="13">
        <v>1427</v>
      </c>
      <c r="EG38" s="13">
        <v>47</v>
      </c>
      <c r="EH38" s="13">
        <v>71</v>
      </c>
      <c r="EI38" s="13">
        <v>4254</v>
      </c>
      <c r="EJ38" s="13"/>
      <c r="EK38" s="13">
        <v>556</v>
      </c>
      <c r="EL38" s="13">
        <v>831</v>
      </c>
      <c r="EM38" s="13">
        <v>58</v>
      </c>
      <c r="EN38" s="13">
        <v>79</v>
      </c>
      <c r="EO38" s="13">
        <v>1525</v>
      </c>
      <c r="EP38" s="13"/>
      <c r="EQ38" s="13">
        <v>487</v>
      </c>
      <c r="ER38" s="13">
        <v>1719</v>
      </c>
      <c r="ES38" s="13">
        <v>72</v>
      </c>
      <c r="ET38" s="13">
        <v>113</v>
      </c>
      <c r="EU38" s="13">
        <v>2392</v>
      </c>
      <c r="EV38" s="13"/>
      <c r="EW38" s="13">
        <v>183</v>
      </c>
      <c r="EX38" s="13">
        <v>1283</v>
      </c>
      <c r="EY38" s="13">
        <v>7</v>
      </c>
      <c r="EZ38" s="13">
        <v>71</v>
      </c>
      <c r="FA38" s="13">
        <v>1543</v>
      </c>
      <c r="FB38" s="13"/>
      <c r="FC38" s="13">
        <v>1707</v>
      </c>
      <c r="FD38" s="13">
        <v>497</v>
      </c>
      <c r="FE38" s="13">
        <v>0</v>
      </c>
      <c r="FF38" s="13">
        <v>104</v>
      </c>
      <c r="FG38" s="13">
        <v>2308</v>
      </c>
      <c r="FH38" s="13"/>
      <c r="FI38" s="13">
        <v>3713</v>
      </c>
      <c r="FJ38" s="13">
        <v>4145</v>
      </c>
      <c r="FK38" s="13">
        <v>16</v>
      </c>
      <c r="FL38" s="13">
        <v>202</v>
      </c>
      <c r="FM38" s="13">
        <v>8075</v>
      </c>
      <c r="FN38" s="13"/>
      <c r="FO38" s="13">
        <v>1659</v>
      </c>
      <c r="FP38" s="13">
        <v>1172</v>
      </c>
      <c r="FQ38" s="13">
        <v>84</v>
      </c>
      <c r="FR38" s="13">
        <v>142</v>
      </c>
      <c r="FS38" s="13">
        <v>168</v>
      </c>
      <c r="FT38" s="13">
        <v>3226</v>
      </c>
      <c r="FU38" s="13"/>
      <c r="FV38" s="13">
        <v>1742</v>
      </c>
      <c r="FW38" s="13">
        <v>1706</v>
      </c>
      <c r="FX38" s="13">
        <v>131</v>
      </c>
      <c r="FY38" s="13">
        <v>176</v>
      </c>
      <c r="FZ38" s="13">
        <v>3755</v>
      </c>
      <c r="GA38" s="13"/>
      <c r="GB38" s="13">
        <v>2885</v>
      </c>
      <c r="GC38" s="13">
        <v>1281</v>
      </c>
      <c r="GD38" s="13">
        <v>4</v>
      </c>
      <c r="GE38" s="13">
        <v>40</v>
      </c>
      <c r="GF38" s="13">
        <v>4210</v>
      </c>
      <c r="GG38" s="13"/>
      <c r="GH38" s="13">
        <v>174</v>
      </c>
      <c r="GI38" s="13">
        <v>1005</v>
      </c>
      <c r="GJ38" s="13">
        <v>371</v>
      </c>
      <c r="GK38" s="13">
        <v>232</v>
      </c>
      <c r="GL38" s="13">
        <v>1783</v>
      </c>
      <c r="GM38" s="13"/>
      <c r="GN38" s="13">
        <v>221</v>
      </c>
      <c r="GO38" s="13">
        <v>278</v>
      </c>
      <c r="GP38" s="13">
        <v>7</v>
      </c>
      <c r="GQ38" s="13">
        <v>46</v>
      </c>
      <c r="GR38" s="13">
        <v>551</v>
      </c>
      <c r="GS38" s="13"/>
      <c r="GT38" s="13">
        <v>2112</v>
      </c>
      <c r="GU38" s="13">
        <v>931</v>
      </c>
      <c r="GV38" s="13">
        <v>1733</v>
      </c>
      <c r="GW38" s="13">
        <v>284</v>
      </c>
      <c r="GX38" s="13">
        <v>197</v>
      </c>
      <c r="GY38" s="13">
        <v>5257</v>
      </c>
      <c r="GZ38" s="13"/>
      <c r="HA38" s="13">
        <v>1171</v>
      </c>
      <c r="HB38" s="13">
        <v>387</v>
      </c>
      <c r="HC38" s="13">
        <v>132</v>
      </c>
      <c r="HD38" s="13">
        <v>46</v>
      </c>
      <c r="HE38" s="13">
        <v>1737</v>
      </c>
      <c r="HF38" s="13"/>
      <c r="HG38" s="13">
        <v>872</v>
      </c>
      <c r="HH38" s="13">
        <v>729</v>
      </c>
      <c r="HI38" s="13">
        <v>77</v>
      </c>
      <c r="HJ38" s="13">
        <v>142</v>
      </c>
      <c r="HK38" s="13">
        <v>1821</v>
      </c>
      <c r="HL38" s="13"/>
      <c r="HM38" s="13">
        <v>532</v>
      </c>
      <c r="HN38" s="13">
        <v>233</v>
      </c>
      <c r="HO38" s="13">
        <v>12</v>
      </c>
      <c r="HP38" s="13">
        <v>19</v>
      </c>
      <c r="HQ38" s="13">
        <v>19</v>
      </c>
      <c r="HR38" s="13">
        <v>816</v>
      </c>
      <c r="HS38" s="13"/>
      <c r="HT38" s="13">
        <v>29</v>
      </c>
      <c r="HU38" s="13">
        <v>208</v>
      </c>
      <c r="HV38" s="13">
        <v>5</v>
      </c>
      <c r="HW38" s="13">
        <v>31</v>
      </c>
      <c r="HX38" s="13">
        <v>272</v>
      </c>
      <c r="HY38" s="13"/>
      <c r="HZ38" s="13">
        <v>13526</v>
      </c>
      <c r="IA38" s="13">
        <v>3724</v>
      </c>
      <c r="IB38" s="13">
        <v>13526</v>
      </c>
      <c r="IC38" s="13">
        <v>3724</v>
      </c>
      <c r="ID38" s="13">
        <v>25153</v>
      </c>
      <c r="IE38" s="13">
        <v>28576</v>
      </c>
      <c r="IF38" s="13">
        <v>1733</v>
      </c>
      <c r="IG38" s="13">
        <v>2418</v>
      </c>
      <c r="IH38" s="13">
        <v>1955</v>
      </c>
      <c r="II38" s="13">
        <v>762</v>
      </c>
      <c r="IJ38" s="13">
        <v>1951</v>
      </c>
      <c r="IK38" s="13">
        <v>187</v>
      </c>
      <c r="IL38" s="13">
        <v>79988</v>
      </c>
    </row>
    <row r="39" spans="1:246" x14ac:dyDescent="0.15">
      <c r="A39" s="14">
        <v>32295</v>
      </c>
      <c r="B39" s="13">
        <v>2027</v>
      </c>
      <c r="C39" s="13">
        <v>3529</v>
      </c>
      <c r="D39" s="13">
        <v>4992</v>
      </c>
      <c r="E39" s="13">
        <v>30</v>
      </c>
      <c r="F39" s="13">
        <v>25</v>
      </c>
      <c r="G39" s="13">
        <v>9915</v>
      </c>
      <c r="H39" s="13">
        <v>5020</v>
      </c>
      <c r="I39" s="13">
        <v>4627</v>
      </c>
      <c r="J39" s="13">
        <v>866</v>
      </c>
      <c r="K39" s="13">
        <v>2769</v>
      </c>
      <c r="L39" s="13">
        <v>2</v>
      </c>
      <c r="M39" s="13">
        <v>13764</v>
      </c>
      <c r="N39" s="13">
        <v>3155</v>
      </c>
      <c r="O39" s="13">
        <v>7708</v>
      </c>
      <c r="P39" s="13">
        <v>1082</v>
      </c>
      <c r="Q39" s="13">
        <v>49</v>
      </c>
      <c r="R39" s="13">
        <v>12470</v>
      </c>
      <c r="S39" s="13">
        <v>8536</v>
      </c>
      <c r="T39" s="13">
        <v>552</v>
      </c>
      <c r="U39" s="13">
        <v>120</v>
      </c>
      <c r="V39" s="13">
        <v>21</v>
      </c>
      <c r="W39" s="13">
        <v>7595</v>
      </c>
      <c r="X39" s="13">
        <v>2051</v>
      </c>
      <c r="Y39" s="13">
        <v>783</v>
      </c>
      <c r="Z39" s="13">
        <v>170</v>
      </c>
      <c r="AA39" s="13">
        <v>34</v>
      </c>
      <c r="AB39" s="13">
        <v>1773</v>
      </c>
      <c r="AC39" s="13">
        <v>1060</v>
      </c>
      <c r="AD39" s="13">
        <v>946</v>
      </c>
      <c r="AE39" s="13">
        <v>209</v>
      </c>
      <c r="AF39" s="13">
        <v>47</v>
      </c>
      <c r="AG39" s="13">
        <v>1854</v>
      </c>
      <c r="AH39" s="13">
        <v>906</v>
      </c>
      <c r="AI39" s="13">
        <v>658</v>
      </c>
      <c r="AJ39" s="13">
        <v>20</v>
      </c>
      <c r="AK39" s="13">
        <v>24</v>
      </c>
      <c r="AL39" s="13">
        <v>1238</v>
      </c>
      <c r="AM39" s="13">
        <v>3282</v>
      </c>
      <c r="AN39" s="13">
        <v>502</v>
      </c>
      <c r="AO39" s="13">
        <v>0</v>
      </c>
      <c r="AP39" s="13">
        <v>34</v>
      </c>
      <c r="AQ39" s="13">
        <v>2689</v>
      </c>
      <c r="AR39" s="13">
        <v>10510</v>
      </c>
      <c r="AS39" s="13">
        <v>2829</v>
      </c>
      <c r="AT39" s="13">
        <v>45</v>
      </c>
      <c r="AU39" s="13">
        <v>71</v>
      </c>
      <c r="AV39" s="13">
        <v>10956</v>
      </c>
      <c r="AW39" s="13">
        <v>3606</v>
      </c>
      <c r="AX39" s="13">
        <v>532</v>
      </c>
      <c r="AY39" s="13">
        <v>239</v>
      </c>
      <c r="AZ39" s="13">
        <v>64</v>
      </c>
      <c r="BA39" s="13">
        <v>859</v>
      </c>
      <c r="BB39" s="13">
        <v>3641</v>
      </c>
      <c r="BC39" s="13">
        <v>5041</v>
      </c>
      <c r="BD39" s="13">
        <v>273</v>
      </c>
      <c r="BE39" s="13">
        <v>503</v>
      </c>
      <c r="BF39" s="13">
        <v>64</v>
      </c>
      <c r="BG39" s="13">
        <v>2027</v>
      </c>
      <c r="BH39" s="13">
        <v>10694</v>
      </c>
      <c r="BI39" s="13">
        <v>710</v>
      </c>
      <c r="BJ39" s="13">
        <v>12</v>
      </c>
      <c r="BK39" s="13">
        <v>13</v>
      </c>
      <c r="BL39" s="13">
        <v>6539</v>
      </c>
      <c r="BM39" s="13">
        <v>1029</v>
      </c>
      <c r="BN39" s="13">
        <v>376</v>
      </c>
      <c r="BO39" s="13">
        <v>969</v>
      </c>
      <c r="BP39" s="13">
        <v>48</v>
      </c>
      <c r="BQ39" s="13">
        <v>1349</v>
      </c>
      <c r="BR39" s="13">
        <v>1069</v>
      </c>
      <c r="BS39" s="13">
        <v>151</v>
      </c>
      <c r="BT39" s="13">
        <v>19</v>
      </c>
      <c r="BU39" s="13">
        <v>17</v>
      </c>
      <c r="BV39" s="13">
        <v>490</v>
      </c>
      <c r="BW39" s="13">
        <v>5267</v>
      </c>
      <c r="BX39" s="13">
        <v>367</v>
      </c>
      <c r="BY39" s="13">
        <v>1650</v>
      </c>
      <c r="BZ39" s="13">
        <v>607</v>
      </c>
      <c r="CA39" s="13">
        <v>55</v>
      </c>
      <c r="CB39" s="13">
        <v>4850</v>
      </c>
      <c r="CC39" s="13">
        <v>3159</v>
      </c>
      <c r="CD39" s="13">
        <v>166</v>
      </c>
      <c r="CE39" s="13">
        <v>282</v>
      </c>
      <c r="CF39" s="13">
        <v>15</v>
      </c>
      <c r="CG39" s="13">
        <v>2582</v>
      </c>
      <c r="CH39" s="13">
        <v>2436</v>
      </c>
      <c r="CI39" s="13">
        <v>549</v>
      </c>
      <c r="CJ39" s="13">
        <v>168</v>
      </c>
      <c r="CK39" s="13">
        <v>40</v>
      </c>
      <c r="CL39" s="13">
        <v>2552</v>
      </c>
      <c r="CM39" s="13">
        <v>2066</v>
      </c>
      <c r="CN39" s="13">
        <v>122</v>
      </c>
      <c r="CO39" s="13">
        <v>28</v>
      </c>
      <c r="CP39" s="13">
        <v>7</v>
      </c>
      <c r="CQ39" s="13">
        <v>63</v>
      </c>
      <c r="CR39" s="13">
        <v>1519</v>
      </c>
      <c r="CS39" s="13">
        <v>120</v>
      </c>
      <c r="CT39" s="13">
        <v>151</v>
      </c>
      <c r="CU39" s="13">
        <v>14</v>
      </c>
      <c r="CV39" s="13">
        <v>10</v>
      </c>
      <c r="CW39" s="13">
        <v>258</v>
      </c>
      <c r="CX39" s="13">
        <v>46950</v>
      </c>
      <c r="CY39" s="13">
        <v>27800</v>
      </c>
      <c r="CZ39" s="13">
        <v>46950</v>
      </c>
      <c r="DA39" s="13">
        <v>27800</v>
      </c>
      <c r="DB39" s="13">
        <v>70570</v>
      </c>
      <c r="DC39" s="13">
        <v>20502</v>
      </c>
      <c r="DD39" s="13">
        <v>1650</v>
      </c>
      <c r="DE39" s="13">
        <v>4992</v>
      </c>
      <c r="DF39" s="13">
        <v>5377</v>
      </c>
      <c r="DG39" s="13">
        <v>2769</v>
      </c>
      <c r="DH39" s="13">
        <v>640</v>
      </c>
      <c r="DI39" s="13">
        <v>893</v>
      </c>
      <c r="DJ39" s="13">
        <v>147961</v>
      </c>
      <c r="DK39" s="13">
        <v>882</v>
      </c>
      <c r="DL39" s="13">
        <v>2748</v>
      </c>
      <c r="DM39" s="13">
        <v>3351</v>
      </c>
      <c r="DN39" s="13">
        <v>12</v>
      </c>
      <c r="DO39" s="13">
        <v>98</v>
      </c>
      <c r="DP39" s="13">
        <v>7091</v>
      </c>
      <c r="DQ39" s="13"/>
      <c r="DR39" s="13">
        <v>2192</v>
      </c>
      <c r="DS39" s="13">
        <v>2863</v>
      </c>
      <c r="DT39" s="13">
        <v>310</v>
      </c>
      <c r="DU39" s="13">
        <v>1308</v>
      </c>
      <c r="DV39" s="13">
        <v>9</v>
      </c>
      <c r="DW39" s="13">
        <v>6683</v>
      </c>
      <c r="DX39" s="13"/>
      <c r="DY39" s="13">
        <v>1379</v>
      </c>
      <c r="DZ39" s="13">
        <v>7068</v>
      </c>
      <c r="EA39" s="13">
        <v>408</v>
      </c>
      <c r="EB39" s="13">
        <v>183</v>
      </c>
      <c r="EC39" s="13">
        <v>9039</v>
      </c>
      <c r="ED39" s="13"/>
      <c r="EE39" s="13">
        <v>2840</v>
      </c>
      <c r="EF39" s="13">
        <v>1069</v>
      </c>
      <c r="EG39" s="13">
        <v>53</v>
      </c>
      <c r="EH39" s="13">
        <v>83</v>
      </c>
      <c r="EI39" s="13">
        <v>4046</v>
      </c>
      <c r="EJ39" s="13"/>
      <c r="EK39" s="13">
        <v>816</v>
      </c>
      <c r="EL39" s="13">
        <v>1033</v>
      </c>
      <c r="EM39" s="13">
        <v>66</v>
      </c>
      <c r="EN39" s="13">
        <v>134</v>
      </c>
      <c r="EO39" s="13">
        <v>2049</v>
      </c>
      <c r="EP39" s="13"/>
      <c r="EQ39" s="13">
        <v>464</v>
      </c>
      <c r="ER39" s="13">
        <v>1699</v>
      </c>
      <c r="ES39" s="13">
        <v>82</v>
      </c>
      <c r="ET39" s="13">
        <v>142</v>
      </c>
      <c r="EU39" s="13">
        <v>2386</v>
      </c>
      <c r="EV39" s="13"/>
      <c r="EW39" s="13">
        <v>396</v>
      </c>
      <c r="EX39" s="13">
        <v>1355</v>
      </c>
      <c r="EY39" s="13">
        <v>8</v>
      </c>
      <c r="EZ39" s="13">
        <v>89</v>
      </c>
      <c r="FA39" s="13">
        <v>1848</v>
      </c>
      <c r="FB39" s="13"/>
      <c r="FC39" s="13">
        <v>1434</v>
      </c>
      <c r="FD39" s="13">
        <v>710</v>
      </c>
      <c r="FE39" s="13">
        <v>0</v>
      </c>
      <c r="FF39" s="13">
        <v>135</v>
      </c>
      <c r="FG39" s="13">
        <v>2279</v>
      </c>
      <c r="FH39" s="13"/>
      <c r="FI39" s="13">
        <v>3772</v>
      </c>
      <c r="FJ39" s="13">
        <v>2647</v>
      </c>
      <c r="FK39" s="13">
        <v>18</v>
      </c>
      <c r="FL39" s="13">
        <v>277</v>
      </c>
      <c r="FM39" s="13">
        <v>6714</v>
      </c>
      <c r="FN39" s="13"/>
      <c r="FO39" s="13">
        <v>1701</v>
      </c>
      <c r="FP39" s="13">
        <v>1554</v>
      </c>
      <c r="FQ39" s="13">
        <v>95</v>
      </c>
      <c r="FR39" s="13">
        <v>241</v>
      </c>
      <c r="FS39" s="13">
        <v>197</v>
      </c>
      <c r="FT39" s="13">
        <v>3789</v>
      </c>
      <c r="FU39" s="13"/>
      <c r="FV39" s="13">
        <v>2146</v>
      </c>
      <c r="FW39" s="13">
        <v>1955</v>
      </c>
      <c r="FX39" s="13">
        <v>148</v>
      </c>
      <c r="FY39" s="13">
        <v>224</v>
      </c>
      <c r="FZ39" s="13">
        <v>4473</v>
      </c>
      <c r="GA39" s="13"/>
      <c r="GB39" s="13">
        <v>4672</v>
      </c>
      <c r="GC39" s="13">
        <v>1580</v>
      </c>
      <c r="GD39" s="13">
        <v>5</v>
      </c>
      <c r="GE39" s="13">
        <v>48</v>
      </c>
      <c r="GF39" s="13">
        <v>6305</v>
      </c>
      <c r="GG39" s="13"/>
      <c r="GH39" s="13">
        <v>432</v>
      </c>
      <c r="GI39" s="13">
        <v>1229</v>
      </c>
      <c r="GJ39" s="13">
        <v>403</v>
      </c>
      <c r="GK39" s="13">
        <v>174</v>
      </c>
      <c r="GL39" s="13">
        <v>2238</v>
      </c>
      <c r="GM39" s="13"/>
      <c r="GN39" s="13">
        <v>425</v>
      </c>
      <c r="GO39" s="13">
        <v>348</v>
      </c>
      <c r="GP39" s="13">
        <v>7</v>
      </c>
      <c r="GQ39" s="13">
        <v>55</v>
      </c>
      <c r="GR39" s="13">
        <v>836</v>
      </c>
      <c r="GS39" s="13"/>
      <c r="GT39" s="13">
        <v>1826</v>
      </c>
      <c r="GU39" s="13">
        <v>994</v>
      </c>
      <c r="GV39" s="13">
        <v>1394</v>
      </c>
      <c r="GW39" s="13">
        <v>293</v>
      </c>
      <c r="GX39" s="13">
        <v>199</v>
      </c>
      <c r="GY39" s="13">
        <v>4706</v>
      </c>
      <c r="GZ39" s="13"/>
      <c r="HA39" s="13">
        <v>1193</v>
      </c>
      <c r="HB39" s="13">
        <v>445</v>
      </c>
      <c r="HC39" s="13">
        <v>136</v>
      </c>
      <c r="HD39" s="13">
        <v>54</v>
      </c>
      <c r="HE39" s="13">
        <v>1829</v>
      </c>
      <c r="HF39" s="13"/>
      <c r="HG39" s="13">
        <v>946</v>
      </c>
      <c r="HH39" s="13">
        <v>887</v>
      </c>
      <c r="HI39" s="13">
        <v>79</v>
      </c>
      <c r="HJ39" s="13">
        <v>149</v>
      </c>
      <c r="HK39" s="13">
        <v>2061</v>
      </c>
      <c r="HL39" s="13"/>
      <c r="HM39" s="13">
        <v>740</v>
      </c>
      <c r="HN39" s="13">
        <v>293</v>
      </c>
      <c r="HO39" s="13">
        <v>13</v>
      </c>
      <c r="HP39" s="13">
        <v>24</v>
      </c>
      <c r="HQ39" s="13">
        <v>23</v>
      </c>
      <c r="HR39" s="13">
        <v>1093</v>
      </c>
      <c r="HS39" s="13"/>
      <c r="HT39" s="13">
        <v>45</v>
      </c>
      <c r="HU39" s="13">
        <v>291</v>
      </c>
      <c r="HV39" s="13">
        <v>6</v>
      </c>
      <c r="HW39" s="13">
        <v>38</v>
      </c>
      <c r="HX39" s="13">
        <v>380</v>
      </c>
      <c r="HY39" s="13"/>
      <c r="HZ39" s="13">
        <v>15290</v>
      </c>
      <c r="IA39" s="13">
        <v>4975</v>
      </c>
      <c r="IB39" s="13">
        <v>15290</v>
      </c>
      <c r="IC39" s="13">
        <v>4975</v>
      </c>
      <c r="ID39" s="13">
        <v>28305</v>
      </c>
      <c r="IE39" s="13">
        <v>30763</v>
      </c>
      <c r="IF39" s="13">
        <v>1394</v>
      </c>
      <c r="IG39" s="13">
        <v>3351</v>
      </c>
      <c r="IH39" s="13">
        <v>2143</v>
      </c>
      <c r="II39" s="13">
        <v>1308</v>
      </c>
      <c r="IJ39" s="13">
        <v>2357</v>
      </c>
      <c r="IK39" s="13">
        <v>220</v>
      </c>
      <c r="IL39" s="13">
        <v>90110</v>
      </c>
    </row>
    <row r="40" spans="1:246" x14ac:dyDescent="0.15">
      <c r="A40" s="14">
        <v>32660</v>
      </c>
      <c r="B40" s="13">
        <v>2079</v>
      </c>
      <c r="C40" s="13">
        <v>3983</v>
      </c>
      <c r="D40" s="13">
        <v>5377</v>
      </c>
      <c r="E40" s="13">
        <v>35</v>
      </c>
      <c r="F40" s="13">
        <v>25</v>
      </c>
      <c r="G40" s="13">
        <v>10805</v>
      </c>
      <c r="H40" s="13">
        <v>4140</v>
      </c>
      <c r="I40" s="13">
        <v>4989</v>
      </c>
      <c r="J40" s="13">
        <v>997</v>
      </c>
      <c r="K40" s="13">
        <v>2770</v>
      </c>
      <c r="L40" s="13">
        <v>2</v>
      </c>
      <c r="M40" s="13">
        <v>13527</v>
      </c>
      <c r="N40" s="13">
        <v>3384</v>
      </c>
      <c r="O40" s="13">
        <v>8282</v>
      </c>
      <c r="P40" s="13">
        <v>1246</v>
      </c>
      <c r="Q40" s="13">
        <v>49</v>
      </c>
      <c r="R40" s="13">
        <v>13415</v>
      </c>
      <c r="S40" s="13">
        <v>8873</v>
      </c>
      <c r="T40" s="13">
        <v>383</v>
      </c>
      <c r="U40" s="13">
        <v>138</v>
      </c>
      <c r="V40" s="13">
        <v>19</v>
      </c>
      <c r="W40" s="13">
        <v>7194</v>
      </c>
      <c r="X40" s="13">
        <v>1800</v>
      </c>
      <c r="Y40" s="13">
        <v>1098</v>
      </c>
      <c r="Z40" s="13">
        <v>196</v>
      </c>
      <c r="AA40" s="13">
        <v>41</v>
      </c>
      <c r="AB40" s="13">
        <v>2079</v>
      </c>
      <c r="AC40" s="13">
        <v>1664</v>
      </c>
      <c r="AD40" s="13">
        <v>1218</v>
      </c>
      <c r="AE40" s="13">
        <v>241</v>
      </c>
      <c r="AF40" s="13">
        <v>31</v>
      </c>
      <c r="AG40" s="13">
        <v>2411</v>
      </c>
      <c r="AH40" s="13">
        <v>849</v>
      </c>
      <c r="AI40" s="13">
        <v>688</v>
      </c>
      <c r="AJ40" s="13">
        <v>23</v>
      </c>
      <c r="AK40" s="13">
        <v>26</v>
      </c>
      <c r="AL40" s="13">
        <v>1269</v>
      </c>
      <c r="AM40" s="13">
        <v>3359</v>
      </c>
      <c r="AN40" s="13">
        <v>463</v>
      </c>
      <c r="AO40" s="13">
        <v>0</v>
      </c>
      <c r="AP40" s="13">
        <v>27</v>
      </c>
      <c r="AQ40" s="13">
        <v>2629</v>
      </c>
      <c r="AR40" s="13">
        <v>9888</v>
      </c>
      <c r="AS40" s="13">
        <v>4374</v>
      </c>
      <c r="AT40" s="13">
        <v>52</v>
      </c>
      <c r="AU40" s="13">
        <v>101</v>
      </c>
      <c r="AV40" s="13">
        <v>13148</v>
      </c>
      <c r="AW40" s="13">
        <v>3279</v>
      </c>
      <c r="AX40" s="13">
        <v>540</v>
      </c>
      <c r="AY40" s="13">
        <v>275</v>
      </c>
      <c r="AZ40" s="13">
        <v>70</v>
      </c>
      <c r="BA40" s="13">
        <v>570</v>
      </c>
      <c r="BB40" s="13">
        <v>3488</v>
      </c>
      <c r="BC40" s="13">
        <v>9884</v>
      </c>
      <c r="BD40" s="13">
        <v>359</v>
      </c>
      <c r="BE40" s="13">
        <v>579</v>
      </c>
      <c r="BF40" s="13">
        <v>68</v>
      </c>
      <c r="BG40" s="13">
        <v>3257</v>
      </c>
      <c r="BH40" s="13">
        <v>9870</v>
      </c>
      <c r="BI40" s="13">
        <v>612</v>
      </c>
      <c r="BJ40" s="13">
        <v>14</v>
      </c>
      <c r="BK40" s="13">
        <v>15</v>
      </c>
      <c r="BL40" s="13">
        <v>5948</v>
      </c>
      <c r="BM40" s="13">
        <v>704</v>
      </c>
      <c r="BN40" s="13">
        <v>563</v>
      </c>
      <c r="BO40" s="13">
        <v>1073</v>
      </c>
      <c r="BP40" s="13">
        <v>57</v>
      </c>
      <c r="BQ40" s="13">
        <v>1680</v>
      </c>
      <c r="BR40" s="13">
        <v>633</v>
      </c>
      <c r="BS40" s="13">
        <v>227</v>
      </c>
      <c r="BT40" s="13">
        <v>22</v>
      </c>
      <c r="BU40" s="13">
        <v>20</v>
      </c>
      <c r="BV40" s="13">
        <v>498</v>
      </c>
      <c r="BW40" s="13">
        <v>5031</v>
      </c>
      <c r="BX40" s="13">
        <v>459</v>
      </c>
      <c r="BY40" s="13">
        <v>1888</v>
      </c>
      <c r="BZ40" s="13">
        <v>637</v>
      </c>
      <c r="CA40" s="13">
        <v>67</v>
      </c>
      <c r="CB40" s="13">
        <v>5291</v>
      </c>
      <c r="CC40" s="13">
        <v>2949</v>
      </c>
      <c r="CD40" s="13">
        <v>211</v>
      </c>
      <c r="CE40" s="13">
        <v>297</v>
      </c>
      <c r="CF40" s="13">
        <v>20</v>
      </c>
      <c r="CG40" s="13">
        <v>2678</v>
      </c>
      <c r="CH40" s="13">
        <v>2342</v>
      </c>
      <c r="CI40" s="13">
        <v>625</v>
      </c>
      <c r="CJ40" s="13">
        <v>174</v>
      </c>
      <c r="CK40" s="13">
        <v>23</v>
      </c>
      <c r="CL40" s="13">
        <v>2584</v>
      </c>
      <c r="CM40" s="13">
        <v>1381</v>
      </c>
      <c r="CN40" s="13">
        <v>102</v>
      </c>
      <c r="CO40" s="13">
        <v>29</v>
      </c>
      <c r="CP40" s="13">
        <v>8</v>
      </c>
      <c r="CQ40" s="13">
        <v>63</v>
      </c>
      <c r="CR40" s="13">
        <v>1118</v>
      </c>
      <c r="CS40" s="13">
        <v>132</v>
      </c>
      <c r="CT40" s="13">
        <v>190</v>
      </c>
      <c r="CU40" s="13">
        <v>17</v>
      </c>
      <c r="CV40" s="13">
        <v>8</v>
      </c>
      <c r="CW40" s="13">
        <v>307</v>
      </c>
      <c r="CX40" s="13">
        <v>55123</v>
      </c>
      <c r="CY40" s="13">
        <v>31950</v>
      </c>
      <c r="CZ40" s="13">
        <v>55123</v>
      </c>
      <c r="DA40" s="13">
        <v>31950</v>
      </c>
      <c r="DB40" s="13">
        <v>72063</v>
      </c>
      <c r="DC40" s="13">
        <v>23745</v>
      </c>
      <c r="DD40" s="13">
        <v>1888</v>
      </c>
      <c r="DE40" s="13">
        <v>5377</v>
      </c>
      <c r="DF40" s="13">
        <v>6013</v>
      </c>
      <c r="DG40" s="13">
        <v>2770</v>
      </c>
      <c r="DH40" s="13">
        <v>679</v>
      </c>
      <c r="DI40" s="13">
        <v>626</v>
      </c>
      <c r="DJ40" s="13">
        <v>163826</v>
      </c>
      <c r="DK40" s="13">
        <v>971</v>
      </c>
      <c r="DL40" s="13">
        <v>3112</v>
      </c>
      <c r="DM40" s="13">
        <v>4337</v>
      </c>
      <c r="DN40" s="13">
        <v>15</v>
      </c>
      <c r="DO40" s="13">
        <v>99</v>
      </c>
      <c r="DP40" s="13">
        <v>8534</v>
      </c>
      <c r="DQ40" s="13"/>
      <c r="DR40" s="13">
        <v>1940</v>
      </c>
      <c r="DS40" s="13">
        <v>3076</v>
      </c>
      <c r="DT40" s="13">
        <v>383</v>
      </c>
      <c r="DU40" s="13">
        <v>1331</v>
      </c>
      <c r="DV40" s="13">
        <v>8</v>
      </c>
      <c r="DW40" s="13">
        <v>6738</v>
      </c>
      <c r="DX40" s="13"/>
      <c r="DY40" s="13">
        <v>1587</v>
      </c>
      <c r="DZ40" s="13">
        <v>7459</v>
      </c>
      <c r="EA40" s="13">
        <v>504</v>
      </c>
      <c r="EB40" s="13">
        <v>181</v>
      </c>
      <c r="EC40" s="13">
        <v>9732</v>
      </c>
      <c r="ED40" s="13"/>
      <c r="EE40" s="13">
        <v>3195</v>
      </c>
      <c r="EF40" s="13">
        <v>728</v>
      </c>
      <c r="EG40" s="13">
        <v>66</v>
      </c>
      <c r="EH40" s="13">
        <v>76</v>
      </c>
      <c r="EI40" s="13">
        <v>4064</v>
      </c>
      <c r="EJ40" s="13"/>
      <c r="EK40" s="13">
        <v>769</v>
      </c>
      <c r="EL40" s="13">
        <v>1426</v>
      </c>
      <c r="EM40" s="13">
        <v>82</v>
      </c>
      <c r="EN40" s="13">
        <v>163</v>
      </c>
      <c r="EO40" s="13">
        <v>2439</v>
      </c>
      <c r="EP40" s="13"/>
      <c r="EQ40" s="13">
        <v>781</v>
      </c>
      <c r="ER40" s="13">
        <v>2115</v>
      </c>
      <c r="ES40" s="13">
        <v>101</v>
      </c>
      <c r="ET40" s="13">
        <v>92</v>
      </c>
      <c r="EU40" s="13">
        <v>3089</v>
      </c>
      <c r="EV40" s="13"/>
      <c r="EW40" s="13">
        <v>398</v>
      </c>
      <c r="EX40" s="13">
        <v>1359</v>
      </c>
      <c r="EY40" s="13">
        <v>10</v>
      </c>
      <c r="EZ40" s="13">
        <v>99</v>
      </c>
      <c r="FA40" s="13">
        <v>1866</v>
      </c>
      <c r="FB40" s="13"/>
      <c r="FC40" s="13">
        <v>1575</v>
      </c>
      <c r="FD40" s="13">
        <v>639</v>
      </c>
      <c r="FE40" s="13">
        <v>0</v>
      </c>
      <c r="FF40" s="13">
        <v>108</v>
      </c>
      <c r="FG40" s="13">
        <v>2322</v>
      </c>
      <c r="FH40" s="13"/>
      <c r="FI40" s="13">
        <v>3796</v>
      </c>
      <c r="FJ40" s="13">
        <v>3944</v>
      </c>
      <c r="FK40" s="13">
        <v>22</v>
      </c>
      <c r="FL40" s="13">
        <v>398</v>
      </c>
      <c r="FM40" s="13">
        <v>8160</v>
      </c>
      <c r="FN40" s="13"/>
      <c r="FO40" s="13">
        <v>1653</v>
      </c>
      <c r="FP40" s="13">
        <v>1530</v>
      </c>
      <c r="FQ40" s="13">
        <v>118</v>
      </c>
      <c r="FR40" s="13">
        <v>266</v>
      </c>
      <c r="FS40" s="13">
        <v>148</v>
      </c>
      <c r="FT40" s="13">
        <v>3715</v>
      </c>
      <c r="FU40" s="13"/>
      <c r="FV40" s="13">
        <v>4519</v>
      </c>
      <c r="FW40" s="13">
        <v>2314</v>
      </c>
      <c r="FX40" s="13">
        <v>182</v>
      </c>
      <c r="FY40" s="13">
        <v>240</v>
      </c>
      <c r="FZ40" s="13">
        <v>7255</v>
      </c>
      <c r="GA40" s="13"/>
      <c r="GB40" s="13">
        <v>4627</v>
      </c>
      <c r="GC40" s="13">
        <v>1318</v>
      </c>
      <c r="GD40" s="13">
        <v>6</v>
      </c>
      <c r="GE40" s="13">
        <v>56</v>
      </c>
      <c r="GF40" s="13">
        <v>6006</v>
      </c>
      <c r="GG40" s="13"/>
      <c r="GH40" s="13">
        <v>317</v>
      </c>
      <c r="GI40" s="13">
        <v>1717</v>
      </c>
      <c r="GJ40" s="13">
        <v>480</v>
      </c>
      <c r="GK40" s="13">
        <v>206</v>
      </c>
      <c r="GL40" s="13">
        <v>2720</v>
      </c>
      <c r="GM40" s="13"/>
      <c r="GN40" s="13">
        <v>270</v>
      </c>
      <c r="GO40" s="13">
        <v>499</v>
      </c>
      <c r="GP40" s="13">
        <v>9</v>
      </c>
      <c r="GQ40" s="13">
        <v>66</v>
      </c>
      <c r="GR40" s="13">
        <v>844</v>
      </c>
      <c r="GS40" s="13"/>
      <c r="GT40" s="13">
        <v>1865</v>
      </c>
      <c r="GU40" s="13">
        <v>1145</v>
      </c>
      <c r="GV40" s="13">
        <v>1481</v>
      </c>
      <c r="GW40" s="13">
        <v>330</v>
      </c>
      <c r="GX40" s="13">
        <v>244</v>
      </c>
      <c r="GY40" s="13">
        <v>5065</v>
      </c>
      <c r="GZ40" s="13"/>
      <c r="HA40" s="13">
        <v>1191</v>
      </c>
      <c r="HB40" s="13">
        <v>534</v>
      </c>
      <c r="HC40" s="13">
        <v>154</v>
      </c>
      <c r="HD40" s="13">
        <v>72</v>
      </c>
      <c r="HE40" s="13">
        <v>1951</v>
      </c>
      <c r="HF40" s="13"/>
      <c r="HG40" s="13">
        <v>972</v>
      </c>
      <c r="HH40" s="13">
        <v>990</v>
      </c>
      <c r="HI40" s="13">
        <v>88</v>
      </c>
      <c r="HJ40" s="13">
        <v>85</v>
      </c>
      <c r="HK40" s="13">
        <v>2136</v>
      </c>
      <c r="HL40" s="13"/>
      <c r="HM40" s="13">
        <v>529</v>
      </c>
      <c r="HN40" s="13">
        <v>231</v>
      </c>
      <c r="HO40" s="13">
        <v>15</v>
      </c>
      <c r="HP40" s="13">
        <v>28</v>
      </c>
      <c r="HQ40" s="13">
        <v>26</v>
      </c>
      <c r="HR40" s="13">
        <v>829</v>
      </c>
      <c r="HS40" s="13"/>
      <c r="HT40" s="13">
        <v>53</v>
      </c>
      <c r="HU40" s="13">
        <v>360</v>
      </c>
      <c r="HV40" s="13">
        <v>7</v>
      </c>
      <c r="HW40" s="13">
        <v>32</v>
      </c>
      <c r="HX40" s="13">
        <v>452</v>
      </c>
      <c r="HY40" s="13"/>
      <c r="HZ40" s="13">
        <v>20983</v>
      </c>
      <c r="IA40" s="13">
        <v>6791</v>
      </c>
      <c r="IB40" s="13">
        <v>20983</v>
      </c>
      <c r="IC40" s="13">
        <v>6791</v>
      </c>
      <c r="ID40" s="13">
        <v>31009</v>
      </c>
      <c r="IE40" s="13">
        <v>34490</v>
      </c>
      <c r="IF40" s="13">
        <v>1481</v>
      </c>
      <c r="IG40" s="13">
        <v>4337</v>
      </c>
      <c r="IH40" s="13">
        <v>2571</v>
      </c>
      <c r="II40" s="13">
        <v>1331</v>
      </c>
      <c r="IJ40" s="13">
        <v>2520</v>
      </c>
      <c r="IK40" s="13">
        <v>174</v>
      </c>
      <c r="IL40" s="13">
        <v>105691</v>
      </c>
    </row>
    <row r="41" spans="1:246" x14ac:dyDescent="0.15">
      <c r="A41" s="14">
        <v>33025</v>
      </c>
      <c r="B41" s="13">
        <v>2305</v>
      </c>
      <c r="C41" s="13">
        <v>3587</v>
      </c>
      <c r="D41" s="13">
        <v>5833</v>
      </c>
      <c r="E41" s="13">
        <v>36</v>
      </c>
      <c r="F41" s="13">
        <v>32</v>
      </c>
      <c r="G41" s="13">
        <v>11047</v>
      </c>
      <c r="H41" s="13">
        <v>4991</v>
      </c>
      <c r="I41" s="13">
        <v>4132</v>
      </c>
      <c r="J41" s="13">
        <v>1020</v>
      </c>
      <c r="K41" s="13">
        <v>2304</v>
      </c>
      <c r="L41" s="13">
        <v>3</v>
      </c>
      <c r="M41" s="13">
        <v>12843</v>
      </c>
      <c r="N41" s="13">
        <v>3715</v>
      </c>
      <c r="O41" s="13">
        <v>8658</v>
      </c>
      <c r="P41" s="13">
        <v>1276</v>
      </c>
      <c r="Q41" s="13">
        <v>72</v>
      </c>
      <c r="R41" s="13">
        <v>14231</v>
      </c>
      <c r="S41" s="13">
        <v>9742</v>
      </c>
      <c r="T41" s="13">
        <v>201</v>
      </c>
      <c r="U41" s="13">
        <v>142</v>
      </c>
      <c r="V41" s="13">
        <v>24</v>
      </c>
      <c r="W41" s="13">
        <v>7171</v>
      </c>
      <c r="X41" s="13">
        <v>1936</v>
      </c>
      <c r="Y41" s="13">
        <v>937</v>
      </c>
      <c r="Z41" s="13">
        <v>201</v>
      </c>
      <c r="AA41" s="13">
        <v>49</v>
      </c>
      <c r="AB41" s="13">
        <v>1977</v>
      </c>
      <c r="AC41" s="13">
        <v>1495</v>
      </c>
      <c r="AD41" s="13">
        <v>1166</v>
      </c>
      <c r="AE41" s="13">
        <v>246</v>
      </c>
      <c r="AF41" s="13">
        <v>43</v>
      </c>
      <c r="AG41" s="13">
        <v>2310</v>
      </c>
      <c r="AH41" s="13">
        <v>831</v>
      </c>
      <c r="AI41" s="13">
        <v>655</v>
      </c>
      <c r="AJ41" s="13">
        <v>23</v>
      </c>
      <c r="AK41" s="13">
        <v>34</v>
      </c>
      <c r="AL41" s="13">
        <v>1241</v>
      </c>
      <c r="AM41" s="13">
        <v>3015</v>
      </c>
      <c r="AN41" s="13">
        <v>369</v>
      </c>
      <c r="AO41" s="13">
        <v>0</v>
      </c>
      <c r="AP41" s="13">
        <v>39</v>
      </c>
      <c r="AQ41" s="13">
        <v>2353</v>
      </c>
      <c r="AR41" s="13">
        <v>10946</v>
      </c>
      <c r="AS41" s="13">
        <v>4632</v>
      </c>
      <c r="AT41" s="13">
        <v>54</v>
      </c>
      <c r="AU41" s="13">
        <v>129</v>
      </c>
      <c r="AV41" s="13">
        <v>14352</v>
      </c>
      <c r="AW41" s="13">
        <v>3278</v>
      </c>
      <c r="AX41" s="13">
        <v>644</v>
      </c>
      <c r="AY41" s="13">
        <v>281</v>
      </c>
      <c r="AZ41" s="13">
        <v>109</v>
      </c>
      <c r="BA41" s="13">
        <v>1204</v>
      </c>
      <c r="BB41" s="13">
        <v>4060</v>
      </c>
      <c r="BC41" s="13">
        <v>11093</v>
      </c>
      <c r="BD41" s="13">
        <v>324</v>
      </c>
      <c r="BE41" s="13">
        <v>593</v>
      </c>
      <c r="BF41" s="13">
        <v>92</v>
      </c>
      <c r="BG41" s="13">
        <v>3444</v>
      </c>
      <c r="BH41" s="13">
        <v>9213</v>
      </c>
      <c r="BI41" s="13">
        <v>777</v>
      </c>
      <c r="BJ41" s="13">
        <v>15</v>
      </c>
      <c r="BK41" s="13">
        <v>21</v>
      </c>
      <c r="BL41" s="13">
        <v>6015</v>
      </c>
      <c r="BM41" s="13">
        <v>1107</v>
      </c>
      <c r="BN41" s="13">
        <v>615</v>
      </c>
      <c r="BO41" s="13">
        <v>1102</v>
      </c>
      <c r="BP41" s="13">
        <v>80</v>
      </c>
      <c r="BQ41" s="13">
        <v>1951</v>
      </c>
      <c r="BR41" s="13">
        <v>1183</v>
      </c>
      <c r="BS41" s="13">
        <v>227</v>
      </c>
      <c r="BT41" s="13">
        <v>23</v>
      </c>
      <c r="BU41" s="13">
        <v>26</v>
      </c>
      <c r="BV41" s="13">
        <v>649</v>
      </c>
      <c r="BW41" s="13">
        <v>4519</v>
      </c>
      <c r="BX41" s="13">
        <v>731</v>
      </c>
      <c r="BY41" s="13">
        <v>1836</v>
      </c>
      <c r="BZ41" s="13">
        <v>657</v>
      </c>
      <c r="CA41" s="13">
        <v>101</v>
      </c>
      <c r="CB41" s="13">
        <v>5897</v>
      </c>
      <c r="CC41" s="13">
        <v>3296</v>
      </c>
      <c r="CD41" s="13">
        <v>230</v>
      </c>
      <c r="CE41" s="13">
        <v>306</v>
      </c>
      <c r="CF41" s="13">
        <v>26</v>
      </c>
      <c r="CG41" s="13">
        <v>2974</v>
      </c>
      <c r="CH41" s="13">
        <v>2758</v>
      </c>
      <c r="CI41" s="13">
        <v>577</v>
      </c>
      <c r="CJ41" s="13">
        <v>180</v>
      </c>
      <c r="CK41" s="13">
        <v>27</v>
      </c>
      <c r="CL41" s="13">
        <v>2724</v>
      </c>
      <c r="CM41" s="13">
        <v>1243</v>
      </c>
      <c r="CN41" s="13">
        <v>80</v>
      </c>
      <c r="CO41" s="13">
        <v>30</v>
      </c>
      <c r="CP41" s="13">
        <v>9</v>
      </c>
      <c r="CQ41" s="13">
        <v>61</v>
      </c>
      <c r="CR41" s="13">
        <v>985</v>
      </c>
      <c r="CS41" s="13">
        <v>184</v>
      </c>
      <c r="CT41" s="13">
        <v>179</v>
      </c>
      <c r="CU41" s="13">
        <v>17</v>
      </c>
      <c r="CV41" s="13">
        <v>11</v>
      </c>
      <c r="CW41" s="13">
        <v>314</v>
      </c>
      <c r="CX41" s="13">
        <v>53922</v>
      </c>
      <c r="CY41" s="13">
        <v>23304</v>
      </c>
      <c r="CZ41" s="13">
        <v>53922</v>
      </c>
      <c r="DA41" s="13">
        <v>23304</v>
      </c>
      <c r="DB41" s="13">
        <v>76570</v>
      </c>
      <c r="DC41" s="13">
        <v>23784</v>
      </c>
      <c r="DD41" s="13">
        <v>1836</v>
      </c>
      <c r="DE41" s="13">
        <v>5833</v>
      </c>
      <c r="DF41" s="13">
        <v>6170</v>
      </c>
      <c r="DG41" s="13">
        <v>2304</v>
      </c>
      <c r="DH41" s="13">
        <v>928</v>
      </c>
      <c r="DI41" s="13">
        <v>1213</v>
      </c>
      <c r="DJ41" s="13">
        <v>165311</v>
      </c>
      <c r="DK41" s="13">
        <v>1150</v>
      </c>
      <c r="DL41" s="13">
        <v>2864</v>
      </c>
      <c r="DM41" s="13">
        <v>4259</v>
      </c>
      <c r="DN41" s="13">
        <v>16</v>
      </c>
      <c r="DO41" s="13">
        <v>126</v>
      </c>
      <c r="DP41" s="13">
        <v>8415</v>
      </c>
      <c r="DQ41" s="13"/>
      <c r="DR41" s="13">
        <v>2499</v>
      </c>
      <c r="DS41" s="13">
        <v>2620</v>
      </c>
      <c r="DT41" s="13">
        <v>424</v>
      </c>
      <c r="DU41" s="13">
        <v>1190</v>
      </c>
      <c r="DV41" s="13">
        <v>11</v>
      </c>
      <c r="DW41" s="13">
        <v>6745</v>
      </c>
      <c r="DX41" s="13"/>
      <c r="DY41" s="13">
        <v>1862</v>
      </c>
      <c r="DZ41" s="13">
        <v>7963</v>
      </c>
      <c r="EA41" s="13">
        <v>558</v>
      </c>
      <c r="EB41" s="13">
        <v>267</v>
      </c>
      <c r="EC41" s="13">
        <v>10650</v>
      </c>
      <c r="ED41" s="13"/>
      <c r="EE41" s="13">
        <v>3755</v>
      </c>
      <c r="EF41" s="13">
        <v>389</v>
      </c>
      <c r="EG41" s="13">
        <v>73</v>
      </c>
      <c r="EH41" s="13">
        <v>95</v>
      </c>
      <c r="EI41" s="13">
        <v>4312</v>
      </c>
      <c r="EJ41" s="13"/>
      <c r="EK41" s="13">
        <v>884</v>
      </c>
      <c r="EL41" s="13">
        <v>1236</v>
      </c>
      <c r="EM41" s="13">
        <v>90</v>
      </c>
      <c r="EN41" s="13">
        <v>193</v>
      </c>
      <c r="EO41" s="13">
        <v>2402</v>
      </c>
      <c r="EP41" s="13"/>
      <c r="EQ41" s="13">
        <v>750</v>
      </c>
      <c r="ER41" s="13">
        <v>2045</v>
      </c>
      <c r="ES41" s="13">
        <v>112</v>
      </c>
      <c r="ET41" s="13">
        <v>131</v>
      </c>
      <c r="EU41" s="13">
        <v>3038</v>
      </c>
      <c r="EV41" s="13"/>
      <c r="EW41" s="13">
        <v>416</v>
      </c>
      <c r="EX41" s="13">
        <v>1307</v>
      </c>
      <c r="EY41" s="13">
        <v>11</v>
      </c>
      <c r="EZ41" s="13">
        <v>130</v>
      </c>
      <c r="FA41" s="13">
        <v>1864</v>
      </c>
      <c r="FB41" s="13"/>
      <c r="FC41" s="13">
        <v>1511</v>
      </c>
      <c r="FD41" s="13">
        <v>519</v>
      </c>
      <c r="FE41" s="13">
        <v>0</v>
      </c>
      <c r="FF41" s="13">
        <v>156</v>
      </c>
      <c r="FG41" s="13">
        <v>2186</v>
      </c>
      <c r="FH41" s="13"/>
      <c r="FI41" s="13">
        <v>4487</v>
      </c>
      <c r="FJ41" s="13">
        <v>4370</v>
      </c>
      <c r="FK41" s="13">
        <v>24</v>
      </c>
      <c r="FL41" s="13">
        <v>507</v>
      </c>
      <c r="FM41" s="13">
        <v>9389</v>
      </c>
      <c r="FN41" s="13"/>
      <c r="FO41" s="13">
        <v>1752</v>
      </c>
      <c r="FP41" s="13">
        <v>1870</v>
      </c>
      <c r="FQ41" s="13">
        <v>130</v>
      </c>
      <c r="FR41" s="13">
        <v>415</v>
      </c>
      <c r="FS41" s="13">
        <v>339</v>
      </c>
      <c r="FT41" s="13">
        <v>4506</v>
      </c>
      <c r="FU41" s="13"/>
      <c r="FV41" s="13">
        <v>5419</v>
      </c>
      <c r="FW41" s="13">
        <v>2061</v>
      </c>
      <c r="FX41" s="13">
        <v>202</v>
      </c>
      <c r="FY41" s="13">
        <v>324</v>
      </c>
      <c r="FZ41" s="13">
        <v>8005</v>
      </c>
      <c r="GA41" s="13"/>
      <c r="GB41" s="13">
        <v>4616</v>
      </c>
      <c r="GC41" s="13">
        <v>1681</v>
      </c>
      <c r="GD41" s="13">
        <v>7</v>
      </c>
      <c r="GE41" s="13">
        <v>76</v>
      </c>
      <c r="GF41" s="13">
        <v>6380</v>
      </c>
      <c r="GG41" s="13"/>
      <c r="GH41" s="13">
        <v>533</v>
      </c>
      <c r="GI41" s="13">
        <v>1879</v>
      </c>
      <c r="GJ41" s="13">
        <v>532</v>
      </c>
      <c r="GK41" s="13">
        <v>291</v>
      </c>
      <c r="GL41" s="13">
        <v>3235</v>
      </c>
      <c r="GM41" s="13"/>
      <c r="GN41" s="13">
        <v>540</v>
      </c>
      <c r="GO41" s="13">
        <v>503</v>
      </c>
      <c r="GP41" s="13">
        <v>10</v>
      </c>
      <c r="GQ41" s="13">
        <v>86</v>
      </c>
      <c r="GR41" s="13">
        <v>1139</v>
      </c>
      <c r="GS41" s="13"/>
      <c r="GT41" s="13">
        <v>1790</v>
      </c>
      <c r="GU41" s="13">
        <v>1824</v>
      </c>
      <c r="GV41" s="13">
        <v>1526</v>
      </c>
      <c r="GW41" s="13">
        <v>368</v>
      </c>
      <c r="GX41" s="13">
        <v>368</v>
      </c>
      <c r="GY41" s="13">
        <v>5876</v>
      </c>
      <c r="GZ41" s="13"/>
      <c r="HA41" s="13">
        <v>1422</v>
      </c>
      <c r="HB41" s="13">
        <v>584</v>
      </c>
      <c r="HC41" s="13">
        <v>171</v>
      </c>
      <c r="HD41" s="13">
        <v>94</v>
      </c>
      <c r="HE41" s="13">
        <v>2272</v>
      </c>
      <c r="HF41" s="13"/>
      <c r="HG41" s="13">
        <v>1223</v>
      </c>
      <c r="HH41" s="13">
        <v>924</v>
      </c>
      <c r="HI41" s="13">
        <v>98</v>
      </c>
      <c r="HJ41" s="13">
        <v>102</v>
      </c>
      <c r="HK41" s="13">
        <v>2348</v>
      </c>
      <c r="HL41" s="13"/>
      <c r="HM41" s="13">
        <v>508</v>
      </c>
      <c r="HN41" s="13">
        <v>182</v>
      </c>
      <c r="HO41" s="13">
        <v>16</v>
      </c>
      <c r="HP41" s="13">
        <v>33</v>
      </c>
      <c r="HQ41" s="13">
        <v>28</v>
      </c>
      <c r="HR41" s="13">
        <v>768</v>
      </c>
      <c r="HS41" s="13"/>
      <c r="HT41" s="13">
        <v>79</v>
      </c>
      <c r="HU41" s="13">
        <v>343</v>
      </c>
      <c r="HV41" s="13">
        <v>8</v>
      </c>
      <c r="HW41" s="13">
        <v>42</v>
      </c>
      <c r="HX41" s="13">
        <v>471</v>
      </c>
      <c r="HY41" s="13"/>
      <c r="HZ41" s="13">
        <v>22915</v>
      </c>
      <c r="IA41" s="13">
        <v>5027</v>
      </c>
      <c r="IB41" s="13">
        <v>22915</v>
      </c>
      <c r="IC41" s="13">
        <v>5027</v>
      </c>
      <c r="ID41" s="13">
        <v>35196</v>
      </c>
      <c r="IE41" s="13">
        <v>35163</v>
      </c>
      <c r="IF41" s="13">
        <v>1526</v>
      </c>
      <c r="IG41" s="13">
        <v>4259</v>
      </c>
      <c r="IH41" s="13">
        <v>2850</v>
      </c>
      <c r="II41" s="13">
        <v>1190</v>
      </c>
      <c r="IJ41" s="13">
        <v>3448</v>
      </c>
      <c r="IK41" s="13">
        <v>367</v>
      </c>
      <c r="IL41" s="13">
        <v>111942</v>
      </c>
    </row>
    <row r="42" spans="1:246" x14ac:dyDescent="0.15">
      <c r="A42" s="14">
        <v>33390</v>
      </c>
      <c r="B42" s="13">
        <v>1811</v>
      </c>
      <c r="C42" s="13">
        <v>2622</v>
      </c>
      <c r="D42" s="13">
        <v>5458</v>
      </c>
      <c r="E42" s="13">
        <v>36</v>
      </c>
      <c r="F42" s="13">
        <v>29</v>
      </c>
      <c r="G42" s="13">
        <v>9337</v>
      </c>
      <c r="H42" s="13">
        <v>5212</v>
      </c>
      <c r="I42" s="13">
        <v>4133</v>
      </c>
      <c r="J42" s="13">
        <v>1023</v>
      </c>
      <c r="K42" s="13">
        <v>2142</v>
      </c>
      <c r="L42" s="13">
        <v>4</v>
      </c>
      <c r="M42" s="13">
        <v>12906</v>
      </c>
      <c r="N42" s="13">
        <v>2891</v>
      </c>
      <c r="O42" s="13">
        <v>7317</v>
      </c>
      <c r="P42" s="13">
        <v>1280</v>
      </c>
      <c r="Q42" s="13">
        <v>76</v>
      </c>
      <c r="R42" s="13">
        <v>12056</v>
      </c>
      <c r="S42" s="13">
        <v>9942</v>
      </c>
      <c r="T42" s="13">
        <v>95</v>
      </c>
      <c r="U42" s="13">
        <v>142</v>
      </c>
      <c r="V42" s="13">
        <v>25</v>
      </c>
      <c r="W42" s="13">
        <v>6967</v>
      </c>
      <c r="X42" s="13">
        <v>1156</v>
      </c>
      <c r="Y42" s="13">
        <v>645</v>
      </c>
      <c r="Z42" s="13">
        <v>201</v>
      </c>
      <c r="AA42" s="13">
        <v>45</v>
      </c>
      <c r="AB42" s="13">
        <v>1355</v>
      </c>
      <c r="AC42" s="13">
        <v>2088</v>
      </c>
      <c r="AD42" s="13">
        <v>1152</v>
      </c>
      <c r="AE42" s="13">
        <v>247</v>
      </c>
      <c r="AF42" s="13">
        <v>53</v>
      </c>
      <c r="AG42" s="13">
        <v>2540</v>
      </c>
      <c r="AH42" s="13">
        <v>1041</v>
      </c>
      <c r="AI42" s="13">
        <v>770</v>
      </c>
      <c r="AJ42" s="13">
        <v>23</v>
      </c>
      <c r="AK42" s="13">
        <v>40</v>
      </c>
      <c r="AL42" s="13">
        <v>1478</v>
      </c>
      <c r="AM42" s="13">
        <v>3285</v>
      </c>
      <c r="AN42" s="13">
        <v>433</v>
      </c>
      <c r="AO42" s="13">
        <v>0</v>
      </c>
      <c r="AP42" s="13">
        <v>46</v>
      </c>
      <c r="AQ42" s="13">
        <v>2627</v>
      </c>
      <c r="AR42" s="13">
        <v>10164</v>
      </c>
      <c r="AS42" s="13">
        <v>3710</v>
      </c>
      <c r="AT42" s="13">
        <v>54</v>
      </c>
      <c r="AU42" s="13">
        <v>154</v>
      </c>
      <c r="AV42" s="13">
        <v>12682</v>
      </c>
      <c r="AW42" s="13">
        <v>3205</v>
      </c>
      <c r="AX42" s="13">
        <v>610</v>
      </c>
      <c r="AY42" s="13">
        <v>282</v>
      </c>
      <c r="AZ42" s="13">
        <v>127</v>
      </c>
      <c r="BA42" s="13">
        <v>692</v>
      </c>
      <c r="BB42" s="13">
        <v>3867</v>
      </c>
      <c r="BC42" s="13">
        <v>5223</v>
      </c>
      <c r="BD42" s="13">
        <v>243</v>
      </c>
      <c r="BE42" s="13">
        <v>595</v>
      </c>
      <c r="BF42" s="13">
        <v>102</v>
      </c>
      <c r="BG42" s="13">
        <v>2006</v>
      </c>
      <c r="BH42" s="13">
        <v>9633</v>
      </c>
      <c r="BI42" s="13">
        <v>514</v>
      </c>
      <c r="BJ42" s="13">
        <v>15</v>
      </c>
      <c r="BK42" s="13">
        <v>23</v>
      </c>
      <c r="BL42" s="13">
        <v>5682</v>
      </c>
      <c r="BM42" s="13">
        <v>747</v>
      </c>
      <c r="BN42" s="13">
        <v>432</v>
      </c>
      <c r="BO42" s="13">
        <v>1126</v>
      </c>
      <c r="BP42" s="13">
        <v>79</v>
      </c>
      <c r="BQ42" s="13">
        <v>1514</v>
      </c>
      <c r="BR42" s="13">
        <v>522</v>
      </c>
      <c r="BS42" s="13">
        <v>192</v>
      </c>
      <c r="BT42" s="13">
        <v>23</v>
      </c>
      <c r="BU42" s="13">
        <v>30</v>
      </c>
      <c r="BV42" s="13">
        <v>440</v>
      </c>
      <c r="BW42" s="13">
        <v>5085</v>
      </c>
      <c r="BX42" s="13">
        <v>691</v>
      </c>
      <c r="BY42" s="13">
        <v>2091</v>
      </c>
      <c r="BZ42" s="13">
        <v>689</v>
      </c>
      <c r="CA42" s="13">
        <v>112</v>
      </c>
      <c r="CB42" s="13">
        <v>6292</v>
      </c>
      <c r="CC42" s="13">
        <v>3244</v>
      </c>
      <c r="CD42" s="13">
        <v>261</v>
      </c>
      <c r="CE42" s="13">
        <v>321</v>
      </c>
      <c r="CF42" s="13">
        <v>36</v>
      </c>
      <c r="CG42" s="13">
        <v>3103</v>
      </c>
      <c r="CH42" s="13">
        <v>2546</v>
      </c>
      <c r="CI42" s="13">
        <v>596</v>
      </c>
      <c r="CJ42" s="13">
        <v>188</v>
      </c>
      <c r="CK42" s="13">
        <v>33</v>
      </c>
      <c r="CL42" s="13">
        <v>2679</v>
      </c>
      <c r="CM42" s="13">
        <v>1196</v>
      </c>
      <c r="CN42" s="13">
        <v>86</v>
      </c>
      <c r="CO42" s="13">
        <v>31</v>
      </c>
      <c r="CP42" s="13">
        <v>10</v>
      </c>
      <c r="CQ42" s="13">
        <v>60</v>
      </c>
      <c r="CR42" s="13">
        <v>982</v>
      </c>
      <c r="CS42" s="13">
        <v>115</v>
      </c>
      <c r="CT42" s="13">
        <v>141</v>
      </c>
      <c r="CU42" s="13">
        <v>17</v>
      </c>
      <c r="CV42" s="13">
        <v>16</v>
      </c>
      <c r="CW42" s="13">
        <v>257</v>
      </c>
      <c r="CX42" s="13">
        <v>48768</v>
      </c>
      <c r="CY42" s="13">
        <v>24086</v>
      </c>
      <c r="CZ42" s="13">
        <v>48768</v>
      </c>
      <c r="DA42" s="13">
        <v>24086</v>
      </c>
      <c r="DB42" s="13">
        <v>68472</v>
      </c>
      <c r="DC42" s="13">
        <v>20376</v>
      </c>
      <c r="DD42" s="13">
        <v>2091</v>
      </c>
      <c r="DE42" s="13">
        <v>5458</v>
      </c>
      <c r="DF42" s="13">
        <v>6272</v>
      </c>
      <c r="DG42" s="13">
        <v>2142</v>
      </c>
      <c r="DH42" s="13">
        <v>1040</v>
      </c>
      <c r="DI42" s="13">
        <v>735</v>
      </c>
      <c r="DJ42" s="13">
        <v>149639</v>
      </c>
      <c r="DK42" s="13">
        <v>925</v>
      </c>
      <c r="DL42" s="13">
        <v>2162</v>
      </c>
      <c r="DM42" s="13">
        <v>3116</v>
      </c>
      <c r="DN42" s="13">
        <v>17</v>
      </c>
      <c r="DO42" s="13">
        <v>111</v>
      </c>
      <c r="DP42" s="13">
        <v>6330</v>
      </c>
      <c r="DQ42" s="13"/>
      <c r="DR42" s="13">
        <v>2669</v>
      </c>
      <c r="DS42" s="13">
        <v>2733</v>
      </c>
      <c r="DT42" s="13">
        <v>448</v>
      </c>
      <c r="DU42" s="13">
        <v>1183</v>
      </c>
      <c r="DV42" s="13">
        <v>15</v>
      </c>
      <c r="DW42" s="13">
        <v>7048</v>
      </c>
      <c r="DX42" s="13"/>
      <c r="DY42" s="13">
        <v>1482</v>
      </c>
      <c r="DZ42" s="13">
        <v>6927</v>
      </c>
      <c r="EA42" s="13">
        <v>589</v>
      </c>
      <c r="EB42" s="13">
        <v>276</v>
      </c>
      <c r="EC42" s="13">
        <v>9273</v>
      </c>
      <c r="ED42" s="13"/>
      <c r="EE42" s="13">
        <v>3995</v>
      </c>
      <c r="EF42" s="13">
        <v>186</v>
      </c>
      <c r="EG42" s="13">
        <v>77</v>
      </c>
      <c r="EH42" s="13">
        <v>97</v>
      </c>
      <c r="EI42" s="13">
        <v>4355</v>
      </c>
      <c r="EJ42" s="13"/>
      <c r="EK42" s="13">
        <v>540</v>
      </c>
      <c r="EL42" s="13">
        <v>864</v>
      </c>
      <c r="EM42" s="13">
        <v>95</v>
      </c>
      <c r="EN42" s="13">
        <v>173</v>
      </c>
      <c r="EO42" s="13">
        <v>1672</v>
      </c>
      <c r="EP42" s="13"/>
      <c r="EQ42" s="13">
        <v>1070</v>
      </c>
      <c r="ER42" s="13">
        <v>2038</v>
      </c>
      <c r="ES42" s="13">
        <v>118</v>
      </c>
      <c r="ET42" s="13">
        <v>156</v>
      </c>
      <c r="EU42" s="13">
        <v>3382</v>
      </c>
      <c r="EV42" s="13"/>
      <c r="EW42" s="13">
        <v>533</v>
      </c>
      <c r="EX42" s="13">
        <v>1537</v>
      </c>
      <c r="EY42" s="13">
        <v>11</v>
      </c>
      <c r="EZ42" s="13">
        <v>149</v>
      </c>
      <c r="FA42" s="13">
        <v>2231</v>
      </c>
      <c r="FB42" s="13"/>
      <c r="FC42" s="13">
        <v>1683</v>
      </c>
      <c r="FD42" s="13">
        <v>620</v>
      </c>
      <c r="FE42" s="13">
        <v>0</v>
      </c>
      <c r="FF42" s="13">
        <v>178</v>
      </c>
      <c r="FG42" s="13">
        <v>2481</v>
      </c>
      <c r="FH42" s="13"/>
      <c r="FI42" s="13">
        <v>4324</v>
      </c>
      <c r="FJ42" s="13">
        <v>3647</v>
      </c>
      <c r="FK42" s="13">
        <v>26</v>
      </c>
      <c r="FL42" s="13">
        <v>587</v>
      </c>
      <c r="FM42" s="13">
        <v>8583</v>
      </c>
      <c r="FN42" s="13"/>
      <c r="FO42" s="13">
        <v>1759</v>
      </c>
      <c r="FP42" s="13">
        <v>1788</v>
      </c>
      <c r="FQ42" s="13">
        <v>137</v>
      </c>
      <c r="FR42" s="13">
        <v>469</v>
      </c>
      <c r="FS42" s="13">
        <v>208</v>
      </c>
      <c r="FT42" s="13">
        <v>4360</v>
      </c>
      <c r="FU42" s="13"/>
      <c r="FV42" s="13">
        <v>2618</v>
      </c>
      <c r="FW42" s="13">
        <v>1475</v>
      </c>
      <c r="FX42" s="13">
        <v>213</v>
      </c>
      <c r="FY42" s="13">
        <v>351</v>
      </c>
      <c r="FZ42" s="13">
        <v>4657</v>
      </c>
      <c r="GA42" s="13"/>
      <c r="GB42" s="13">
        <v>4934</v>
      </c>
      <c r="GC42" s="13">
        <v>1106</v>
      </c>
      <c r="GD42" s="13">
        <v>7</v>
      </c>
      <c r="GE42" s="13">
        <v>81</v>
      </c>
      <c r="GF42" s="13">
        <v>6128</v>
      </c>
      <c r="GG42" s="13"/>
      <c r="GH42" s="13">
        <v>368</v>
      </c>
      <c r="GI42" s="13">
        <v>1302</v>
      </c>
      <c r="GJ42" s="13">
        <v>573</v>
      </c>
      <c r="GK42" s="13">
        <v>279</v>
      </c>
      <c r="GL42" s="13">
        <v>2521</v>
      </c>
      <c r="GM42" s="13"/>
      <c r="GN42" s="13">
        <v>244</v>
      </c>
      <c r="GO42" s="13">
        <v>425</v>
      </c>
      <c r="GP42" s="13">
        <v>11</v>
      </c>
      <c r="GQ42" s="13">
        <v>95</v>
      </c>
      <c r="GR42" s="13">
        <v>775</v>
      </c>
      <c r="GS42" s="13"/>
      <c r="GT42" s="13">
        <v>2077</v>
      </c>
      <c r="GU42" s="13">
        <v>1688</v>
      </c>
      <c r="GV42" s="13">
        <v>1733</v>
      </c>
      <c r="GW42" s="13">
        <v>406</v>
      </c>
      <c r="GX42" s="13">
        <v>396</v>
      </c>
      <c r="GY42" s="13">
        <v>6301</v>
      </c>
      <c r="GZ42" s="13"/>
      <c r="HA42" s="13">
        <v>1443</v>
      </c>
      <c r="HB42" s="13">
        <v>649</v>
      </c>
      <c r="HC42" s="13">
        <v>189</v>
      </c>
      <c r="HD42" s="13">
        <v>127</v>
      </c>
      <c r="HE42" s="13">
        <v>2408</v>
      </c>
      <c r="HF42" s="13"/>
      <c r="HG42" s="13">
        <v>1166</v>
      </c>
      <c r="HH42" s="13">
        <v>958</v>
      </c>
      <c r="HI42" s="13">
        <v>108</v>
      </c>
      <c r="HJ42" s="13">
        <v>119</v>
      </c>
      <c r="HK42" s="13">
        <v>2351</v>
      </c>
      <c r="HL42" s="13"/>
      <c r="HM42" s="13">
        <v>508</v>
      </c>
      <c r="HN42" s="13">
        <v>194</v>
      </c>
      <c r="HO42" s="13">
        <v>18</v>
      </c>
      <c r="HP42" s="13">
        <v>35</v>
      </c>
      <c r="HQ42" s="13">
        <v>30</v>
      </c>
      <c r="HR42" s="13">
        <v>784</v>
      </c>
      <c r="HS42" s="13"/>
      <c r="HT42" s="13">
        <v>51</v>
      </c>
      <c r="HU42" s="13">
        <v>270</v>
      </c>
      <c r="HV42" s="13">
        <v>8</v>
      </c>
      <c r="HW42" s="13">
        <v>58</v>
      </c>
      <c r="HX42" s="13">
        <v>387</v>
      </c>
      <c r="HY42" s="13"/>
      <c r="HZ42" s="13">
        <v>21448</v>
      </c>
      <c r="IA42" s="13">
        <v>4562</v>
      </c>
      <c r="IB42" s="13">
        <v>21448</v>
      </c>
      <c r="IC42" s="13">
        <v>4562</v>
      </c>
      <c r="ID42" s="13">
        <v>32389</v>
      </c>
      <c r="IE42" s="13">
        <v>30568</v>
      </c>
      <c r="IF42" s="13">
        <v>1733</v>
      </c>
      <c r="IG42" s="13">
        <v>3116</v>
      </c>
      <c r="IH42" s="13">
        <v>3049</v>
      </c>
      <c r="II42" s="13">
        <v>1183</v>
      </c>
      <c r="IJ42" s="13">
        <v>3753</v>
      </c>
      <c r="IK42" s="13">
        <v>238</v>
      </c>
      <c r="IL42" s="13">
        <v>102039</v>
      </c>
    </row>
    <row r="43" spans="1:246" x14ac:dyDescent="0.15">
      <c r="A43" s="14">
        <v>33756</v>
      </c>
      <c r="B43" s="13">
        <v>1579</v>
      </c>
      <c r="C43" s="13">
        <v>2467</v>
      </c>
      <c r="D43" s="13">
        <v>4217</v>
      </c>
      <c r="E43" s="13">
        <v>40</v>
      </c>
      <c r="F43" s="13">
        <v>38</v>
      </c>
      <c r="G43" s="13">
        <v>7984</v>
      </c>
      <c r="H43" s="13">
        <v>5705</v>
      </c>
      <c r="I43" s="13">
        <v>3487</v>
      </c>
      <c r="J43" s="13">
        <v>1131</v>
      </c>
      <c r="K43" s="13">
        <v>1928</v>
      </c>
      <c r="L43" s="13">
        <v>4</v>
      </c>
      <c r="M43" s="13">
        <v>12456</v>
      </c>
      <c r="N43" s="13">
        <v>3203</v>
      </c>
      <c r="O43" s="13">
        <v>6923</v>
      </c>
      <c r="P43" s="13">
        <v>1414</v>
      </c>
      <c r="Q43" s="13">
        <v>78</v>
      </c>
      <c r="R43" s="13">
        <v>11867</v>
      </c>
      <c r="S43" s="13">
        <v>10160</v>
      </c>
      <c r="T43" s="13">
        <v>144</v>
      </c>
      <c r="U43" s="13">
        <v>157</v>
      </c>
      <c r="V43" s="13">
        <v>38</v>
      </c>
      <c r="W43" s="13">
        <v>7357</v>
      </c>
      <c r="X43" s="13">
        <v>857</v>
      </c>
      <c r="Y43" s="13">
        <v>642</v>
      </c>
      <c r="Z43" s="13">
        <v>222</v>
      </c>
      <c r="AA43" s="13">
        <v>54</v>
      </c>
      <c r="AB43" s="13">
        <v>1274</v>
      </c>
      <c r="AC43" s="13">
        <v>1282</v>
      </c>
      <c r="AD43" s="13">
        <v>842</v>
      </c>
      <c r="AE43" s="13">
        <v>273</v>
      </c>
      <c r="AF43" s="13">
        <v>52</v>
      </c>
      <c r="AG43" s="13">
        <v>1825</v>
      </c>
      <c r="AH43" s="13">
        <v>1323</v>
      </c>
      <c r="AI43" s="13">
        <v>724</v>
      </c>
      <c r="AJ43" s="13">
        <v>26</v>
      </c>
      <c r="AK43" s="13">
        <v>49</v>
      </c>
      <c r="AL43" s="13">
        <v>1535</v>
      </c>
      <c r="AM43" s="13">
        <v>1943</v>
      </c>
      <c r="AN43" s="13">
        <v>392</v>
      </c>
      <c r="AO43" s="13">
        <v>0</v>
      </c>
      <c r="AP43" s="13">
        <v>64</v>
      </c>
      <c r="AQ43" s="13">
        <v>1910</v>
      </c>
      <c r="AR43" s="13">
        <v>9016</v>
      </c>
      <c r="AS43" s="13">
        <v>3805</v>
      </c>
      <c r="AT43" s="13">
        <v>59</v>
      </c>
      <c r="AU43" s="13">
        <v>194</v>
      </c>
      <c r="AV43" s="13">
        <v>12329</v>
      </c>
      <c r="AW43" s="13">
        <v>3270</v>
      </c>
      <c r="AX43" s="13">
        <v>555</v>
      </c>
      <c r="AY43" s="13">
        <v>312</v>
      </c>
      <c r="AZ43" s="13">
        <v>181</v>
      </c>
      <c r="BA43" s="13">
        <v>440</v>
      </c>
      <c r="BB43" s="13">
        <v>3879</v>
      </c>
      <c r="BC43" s="13">
        <v>4534</v>
      </c>
      <c r="BD43" s="13">
        <v>244</v>
      </c>
      <c r="BE43" s="13">
        <v>657</v>
      </c>
      <c r="BF43" s="13">
        <v>127</v>
      </c>
      <c r="BG43" s="13">
        <v>1904</v>
      </c>
      <c r="BH43" s="13">
        <v>5556</v>
      </c>
      <c r="BI43" s="13">
        <v>458</v>
      </c>
      <c r="BJ43" s="13">
        <v>16</v>
      </c>
      <c r="BK43" s="13">
        <v>26</v>
      </c>
      <c r="BL43" s="13">
        <v>3646</v>
      </c>
      <c r="BM43" s="13">
        <v>503</v>
      </c>
      <c r="BN43" s="13">
        <v>405</v>
      </c>
      <c r="BO43" s="13">
        <v>1286</v>
      </c>
      <c r="BP43" s="13">
        <v>92</v>
      </c>
      <c r="BQ43" s="13">
        <v>1469</v>
      </c>
      <c r="BR43" s="13">
        <v>402</v>
      </c>
      <c r="BS43" s="13">
        <v>163</v>
      </c>
      <c r="BT43" s="13">
        <v>25</v>
      </c>
      <c r="BU43" s="13">
        <v>31</v>
      </c>
      <c r="BV43" s="13">
        <v>375</v>
      </c>
      <c r="BW43" s="13">
        <v>5491</v>
      </c>
      <c r="BX43" s="13">
        <v>759</v>
      </c>
      <c r="BY43" s="13">
        <v>2021</v>
      </c>
      <c r="BZ43" s="13">
        <v>818</v>
      </c>
      <c r="CA43" s="13">
        <v>142</v>
      </c>
      <c r="CB43" s="13">
        <v>6751</v>
      </c>
      <c r="CC43" s="13">
        <v>2962</v>
      </c>
      <c r="CD43" s="13">
        <v>253</v>
      </c>
      <c r="CE43" s="13">
        <v>381</v>
      </c>
      <c r="CF43" s="13">
        <v>41</v>
      </c>
      <c r="CG43" s="13">
        <v>2985</v>
      </c>
      <c r="CH43" s="13">
        <v>2592</v>
      </c>
      <c r="CI43" s="13">
        <v>537</v>
      </c>
      <c r="CJ43" s="13">
        <v>222</v>
      </c>
      <c r="CK43" s="13">
        <v>41</v>
      </c>
      <c r="CL43" s="13">
        <v>2655</v>
      </c>
      <c r="CM43" s="13">
        <v>1579</v>
      </c>
      <c r="CN43" s="13">
        <v>205</v>
      </c>
      <c r="CO43" s="13">
        <v>37</v>
      </c>
      <c r="CP43" s="13">
        <v>15</v>
      </c>
      <c r="CQ43" s="13">
        <v>60</v>
      </c>
      <c r="CR43" s="13">
        <v>1549</v>
      </c>
      <c r="CS43" s="13">
        <v>122</v>
      </c>
      <c r="CT43" s="13">
        <v>169</v>
      </c>
      <c r="CU43" s="13">
        <v>19</v>
      </c>
      <c r="CV43" s="13">
        <v>21</v>
      </c>
      <c r="CW43" s="13">
        <v>310</v>
      </c>
      <c r="CX43" s="13">
        <v>49056</v>
      </c>
      <c r="CY43" s="13">
        <v>26580</v>
      </c>
      <c r="CZ43" s="13">
        <v>49056</v>
      </c>
      <c r="DA43" s="13">
        <v>26580</v>
      </c>
      <c r="DB43" s="13">
        <v>60970</v>
      </c>
      <c r="DC43" s="13">
        <v>19384</v>
      </c>
      <c r="DD43" s="13">
        <v>2021</v>
      </c>
      <c r="DE43" s="13">
        <v>4217</v>
      </c>
      <c r="DF43" s="13">
        <v>7097</v>
      </c>
      <c r="DG43" s="13">
        <v>1928</v>
      </c>
      <c r="DH43" s="13">
        <v>1294</v>
      </c>
      <c r="DI43" s="13">
        <v>501</v>
      </c>
      <c r="DJ43" s="13">
        <v>143658</v>
      </c>
      <c r="DK43" s="13">
        <v>778</v>
      </c>
      <c r="DL43" s="13">
        <v>2092</v>
      </c>
      <c r="DM43" s="13">
        <v>2460</v>
      </c>
      <c r="DN43" s="13">
        <v>19</v>
      </c>
      <c r="DO43" s="13">
        <v>118</v>
      </c>
      <c r="DP43" s="13">
        <v>5467</v>
      </c>
      <c r="DQ43" s="13"/>
      <c r="DR43" s="13">
        <v>2808</v>
      </c>
      <c r="DS43" s="13">
        <v>2361</v>
      </c>
      <c r="DT43" s="13">
        <v>504</v>
      </c>
      <c r="DU43" s="13">
        <v>1073</v>
      </c>
      <c r="DV43" s="13">
        <v>12</v>
      </c>
      <c r="DW43" s="13">
        <v>6759</v>
      </c>
      <c r="DX43" s="13"/>
      <c r="DY43" s="13">
        <v>1578</v>
      </c>
      <c r="DZ43" s="13">
        <v>6646</v>
      </c>
      <c r="EA43" s="13">
        <v>663</v>
      </c>
      <c r="EB43" s="13">
        <v>232</v>
      </c>
      <c r="EC43" s="13">
        <v>9119</v>
      </c>
      <c r="ED43" s="13"/>
      <c r="EE43" s="13">
        <v>4109</v>
      </c>
      <c r="EF43" s="13">
        <v>280</v>
      </c>
      <c r="EG43" s="13">
        <v>87</v>
      </c>
      <c r="EH43" s="13">
        <v>125</v>
      </c>
      <c r="EI43" s="13">
        <v>4600</v>
      </c>
      <c r="EJ43" s="13"/>
      <c r="EK43" s="13">
        <v>385</v>
      </c>
      <c r="EL43" s="13">
        <v>874</v>
      </c>
      <c r="EM43" s="13">
        <v>107</v>
      </c>
      <c r="EN43" s="13">
        <v>166</v>
      </c>
      <c r="EO43" s="13">
        <v>1533</v>
      </c>
      <c r="EP43" s="13"/>
      <c r="EQ43" s="13">
        <v>632</v>
      </c>
      <c r="ER43" s="13">
        <v>1491</v>
      </c>
      <c r="ES43" s="13">
        <v>133</v>
      </c>
      <c r="ET43" s="13">
        <v>134</v>
      </c>
      <c r="EU43" s="13">
        <v>2390</v>
      </c>
      <c r="EV43" s="13"/>
      <c r="EW43" s="13">
        <v>651</v>
      </c>
      <c r="EX43" s="13">
        <v>1441</v>
      </c>
      <c r="EY43" s="13">
        <v>13</v>
      </c>
      <c r="EZ43" s="13">
        <v>148</v>
      </c>
      <c r="FA43" s="13">
        <v>2252</v>
      </c>
      <c r="FB43" s="13"/>
      <c r="FC43" s="13">
        <v>956</v>
      </c>
      <c r="FD43" s="13">
        <v>563</v>
      </c>
      <c r="FE43" s="13">
        <v>0</v>
      </c>
      <c r="FF43" s="13">
        <v>200</v>
      </c>
      <c r="FG43" s="13">
        <v>1719</v>
      </c>
      <c r="FH43" s="13"/>
      <c r="FI43" s="13">
        <v>3826</v>
      </c>
      <c r="FJ43" s="13">
        <v>3835</v>
      </c>
      <c r="FK43" s="13">
        <v>29</v>
      </c>
      <c r="FL43" s="13">
        <v>623</v>
      </c>
      <c r="FM43" s="13">
        <v>8314</v>
      </c>
      <c r="FN43" s="13"/>
      <c r="FO43" s="13">
        <v>1751</v>
      </c>
      <c r="FP43" s="13">
        <v>1616</v>
      </c>
      <c r="FQ43" s="13">
        <v>155</v>
      </c>
      <c r="FR43" s="13">
        <v>551</v>
      </c>
      <c r="FS43" s="13">
        <v>139</v>
      </c>
      <c r="FT43" s="13">
        <v>4212</v>
      </c>
      <c r="FU43" s="13"/>
      <c r="FV43" s="13">
        <v>2202</v>
      </c>
      <c r="FW43" s="13">
        <v>1407</v>
      </c>
      <c r="FX43" s="13">
        <v>240</v>
      </c>
      <c r="FY43" s="13">
        <v>366</v>
      </c>
      <c r="FZ43" s="13">
        <v>4214</v>
      </c>
      <c r="GA43" s="13"/>
      <c r="GB43" s="13">
        <v>2736</v>
      </c>
      <c r="GC43" s="13">
        <v>990</v>
      </c>
      <c r="GD43" s="13">
        <v>8</v>
      </c>
      <c r="GE43" s="13">
        <v>77</v>
      </c>
      <c r="GF43" s="13">
        <v>3810</v>
      </c>
      <c r="GG43" s="13"/>
      <c r="GH43" s="13">
        <v>237</v>
      </c>
      <c r="GI43" s="13">
        <v>1193</v>
      </c>
      <c r="GJ43" s="13">
        <v>666</v>
      </c>
      <c r="GK43" s="13">
        <v>271</v>
      </c>
      <c r="GL43" s="13">
        <v>2366</v>
      </c>
      <c r="GM43" s="13"/>
      <c r="GN43" s="13">
        <v>181</v>
      </c>
      <c r="GO43" s="13">
        <v>356</v>
      </c>
      <c r="GP43" s="13">
        <v>12</v>
      </c>
      <c r="GQ43" s="13">
        <v>86</v>
      </c>
      <c r="GR43" s="13">
        <v>634</v>
      </c>
      <c r="GS43" s="13"/>
      <c r="GT43" s="13">
        <v>2185</v>
      </c>
      <c r="GU43" s="13">
        <v>1791</v>
      </c>
      <c r="GV43" s="13">
        <v>1748</v>
      </c>
      <c r="GW43" s="13">
        <v>491</v>
      </c>
      <c r="GX43" s="13">
        <v>432</v>
      </c>
      <c r="GY43" s="13">
        <v>6649</v>
      </c>
      <c r="GZ43" s="13"/>
      <c r="HA43" s="13">
        <v>1286</v>
      </c>
      <c r="HB43" s="13">
        <v>615</v>
      </c>
      <c r="HC43" s="13">
        <v>229</v>
      </c>
      <c r="HD43" s="13">
        <v>122</v>
      </c>
      <c r="HE43" s="13">
        <v>2252</v>
      </c>
      <c r="HF43" s="13"/>
      <c r="HG43" s="13">
        <v>1164</v>
      </c>
      <c r="HH43" s="13">
        <v>867</v>
      </c>
      <c r="HI43" s="13">
        <v>130</v>
      </c>
      <c r="HJ43" s="13">
        <v>125</v>
      </c>
      <c r="HK43" s="13">
        <v>2287</v>
      </c>
      <c r="HL43" s="13"/>
      <c r="HM43" s="13">
        <v>662</v>
      </c>
      <c r="HN43" s="13">
        <v>457</v>
      </c>
      <c r="HO43" s="13">
        <v>21</v>
      </c>
      <c r="HP43" s="13">
        <v>44</v>
      </c>
      <c r="HQ43" s="13">
        <v>32</v>
      </c>
      <c r="HR43" s="13">
        <v>1217</v>
      </c>
      <c r="HS43" s="13"/>
      <c r="HT43" s="13">
        <v>53</v>
      </c>
      <c r="HU43" s="13">
        <v>326</v>
      </c>
      <c r="HV43" s="13">
        <v>9</v>
      </c>
      <c r="HW43" s="13">
        <v>65</v>
      </c>
      <c r="HX43" s="13">
        <v>453</v>
      </c>
      <c r="HY43" s="13"/>
      <c r="HZ43" s="13">
        <v>21642</v>
      </c>
      <c r="IA43" s="13">
        <v>4781</v>
      </c>
      <c r="IB43" s="13">
        <v>21642</v>
      </c>
      <c r="IC43" s="13">
        <v>4781</v>
      </c>
      <c r="ID43" s="13">
        <v>28181</v>
      </c>
      <c r="IE43" s="13">
        <v>29199</v>
      </c>
      <c r="IF43" s="13">
        <v>1748</v>
      </c>
      <c r="IG43" s="13">
        <v>2460</v>
      </c>
      <c r="IH43" s="13">
        <v>3516</v>
      </c>
      <c r="II43" s="13">
        <v>1073</v>
      </c>
      <c r="IJ43" s="13">
        <v>3898</v>
      </c>
      <c r="IK43" s="13">
        <v>171</v>
      </c>
      <c r="IL43" s="13">
        <v>96671</v>
      </c>
    </row>
    <row r="44" spans="1:246" x14ac:dyDescent="0.15">
      <c r="A44" s="14">
        <v>34121</v>
      </c>
      <c r="B44" s="13">
        <v>1370</v>
      </c>
      <c r="C44" s="13">
        <v>2105</v>
      </c>
      <c r="D44" s="13">
        <v>4532</v>
      </c>
      <c r="E44" s="13">
        <v>47</v>
      </c>
      <c r="F44" s="13">
        <v>41</v>
      </c>
      <c r="G44" s="13">
        <v>7672</v>
      </c>
      <c r="H44" s="13">
        <v>7524</v>
      </c>
      <c r="I44" s="13">
        <v>4240</v>
      </c>
      <c r="J44" s="13">
        <v>1355</v>
      </c>
      <c r="K44" s="13">
        <v>2175</v>
      </c>
      <c r="L44" s="13">
        <v>4</v>
      </c>
      <c r="M44" s="13">
        <v>15481</v>
      </c>
      <c r="N44" s="13">
        <v>3025</v>
      </c>
      <c r="O44" s="13">
        <v>7124</v>
      </c>
      <c r="P44" s="13">
        <v>1694</v>
      </c>
      <c r="Q44" s="13">
        <v>100</v>
      </c>
      <c r="R44" s="13">
        <v>12263</v>
      </c>
      <c r="S44" s="13">
        <v>9319</v>
      </c>
      <c r="T44" s="13">
        <v>-66</v>
      </c>
      <c r="U44" s="13">
        <v>188</v>
      </c>
      <c r="V44" s="13">
        <v>76</v>
      </c>
      <c r="W44" s="13">
        <v>6384</v>
      </c>
      <c r="X44" s="13">
        <v>643</v>
      </c>
      <c r="Y44" s="13">
        <v>982</v>
      </c>
      <c r="Z44" s="13">
        <v>266</v>
      </c>
      <c r="AA44" s="13">
        <v>69</v>
      </c>
      <c r="AB44" s="13">
        <v>1637</v>
      </c>
      <c r="AC44" s="13">
        <v>1317</v>
      </c>
      <c r="AD44" s="13">
        <v>993</v>
      </c>
      <c r="AE44" s="13">
        <v>327</v>
      </c>
      <c r="AF44" s="13">
        <v>57</v>
      </c>
      <c r="AG44" s="13">
        <v>2072</v>
      </c>
      <c r="AH44" s="13">
        <v>1230</v>
      </c>
      <c r="AI44" s="13">
        <v>595</v>
      </c>
      <c r="AJ44" s="13">
        <v>31</v>
      </c>
      <c r="AK44" s="13">
        <v>60</v>
      </c>
      <c r="AL44" s="13">
        <v>1354</v>
      </c>
      <c r="AM44" s="13">
        <v>1303</v>
      </c>
      <c r="AN44" s="13">
        <v>566</v>
      </c>
      <c r="AO44" s="13">
        <v>0</v>
      </c>
      <c r="AP44" s="13">
        <v>51</v>
      </c>
      <c r="AQ44" s="13">
        <v>1793</v>
      </c>
      <c r="AR44" s="13">
        <v>10771</v>
      </c>
      <c r="AS44" s="13">
        <v>3008</v>
      </c>
      <c r="AT44" s="13">
        <v>71</v>
      </c>
      <c r="AU44" s="13">
        <v>207</v>
      </c>
      <c r="AV44" s="13">
        <v>12311</v>
      </c>
      <c r="AW44" s="13">
        <v>3101</v>
      </c>
      <c r="AX44" s="13">
        <v>869</v>
      </c>
      <c r="AY44" s="13">
        <v>374</v>
      </c>
      <c r="AZ44" s="13">
        <v>322</v>
      </c>
      <c r="BA44" s="13">
        <v>634</v>
      </c>
      <c r="BB44" s="13">
        <v>5116</v>
      </c>
      <c r="BC44" s="13">
        <v>2930</v>
      </c>
      <c r="BD44" s="13">
        <v>314</v>
      </c>
      <c r="BE44" s="13">
        <v>787</v>
      </c>
      <c r="BF44" s="13">
        <v>147</v>
      </c>
      <c r="BG44" s="13">
        <v>1783</v>
      </c>
      <c r="BH44" s="13">
        <v>3375</v>
      </c>
      <c r="BI44" s="13">
        <v>611</v>
      </c>
      <c r="BJ44" s="13">
        <v>20</v>
      </c>
      <c r="BK44" s="13">
        <v>25</v>
      </c>
      <c r="BL44" s="13">
        <v>2933</v>
      </c>
      <c r="BM44" s="13">
        <v>451</v>
      </c>
      <c r="BN44" s="13">
        <v>502</v>
      </c>
      <c r="BO44" s="13">
        <v>1521</v>
      </c>
      <c r="BP44" s="13">
        <v>103</v>
      </c>
      <c r="BQ44" s="13">
        <v>1728</v>
      </c>
      <c r="BR44" s="13">
        <v>399</v>
      </c>
      <c r="BS44" s="13">
        <v>218</v>
      </c>
      <c r="BT44" s="13">
        <v>30</v>
      </c>
      <c r="BU44" s="13">
        <v>34</v>
      </c>
      <c r="BV44" s="13">
        <v>451</v>
      </c>
      <c r="BW44" s="13">
        <v>4442</v>
      </c>
      <c r="BX44" s="13">
        <v>758</v>
      </c>
      <c r="BY44" s="13">
        <v>2032</v>
      </c>
      <c r="BZ44" s="13">
        <v>952</v>
      </c>
      <c r="CA44" s="13">
        <v>186</v>
      </c>
      <c r="CB44" s="13">
        <v>6549</v>
      </c>
      <c r="CC44" s="13">
        <v>3571</v>
      </c>
      <c r="CD44" s="13">
        <v>339</v>
      </c>
      <c r="CE44" s="13">
        <v>443</v>
      </c>
      <c r="CF44" s="13">
        <v>71</v>
      </c>
      <c r="CG44" s="13">
        <v>3783</v>
      </c>
      <c r="CH44" s="13">
        <v>3045</v>
      </c>
      <c r="CI44" s="13">
        <v>546</v>
      </c>
      <c r="CJ44" s="13">
        <v>259</v>
      </c>
      <c r="CK44" s="13">
        <v>49</v>
      </c>
      <c r="CL44" s="13">
        <v>2959</v>
      </c>
      <c r="CM44" s="13">
        <v>1204</v>
      </c>
      <c r="CN44" s="13">
        <v>263</v>
      </c>
      <c r="CO44" s="13">
        <v>43</v>
      </c>
      <c r="CP44" s="13">
        <v>27</v>
      </c>
      <c r="CQ44" s="13">
        <v>68</v>
      </c>
      <c r="CR44" s="13">
        <v>1569</v>
      </c>
      <c r="CS44" s="13">
        <v>148</v>
      </c>
      <c r="CT44" s="13">
        <v>186</v>
      </c>
      <c r="CU44" s="13">
        <v>18</v>
      </c>
      <c r="CV44" s="13">
        <v>20</v>
      </c>
      <c r="CW44" s="13">
        <v>338</v>
      </c>
      <c r="CX44" s="13">
        <v>56462</v>
      </c>
      <c r="CY44" s="13">
        <v>26853</v>
      </c>
      <c r="CZ44" s="13">
        <v>56462</v>
      </c>
      <c r="DA44" s="13">
        <v>26853</v>
      </c>
      <c r="DB44" s="13">
        <v>57951</v>
      </c>
      <c r="DC44" s="13">
        <v>20941</v>
      </c>
      <c r="DD44" s="13">
        <v>2032</v>
      </c>
      <c r="DE44" s="13">
        <v>4532</v>
      </c>
      <c r="DF44" s="13">
        <v>8416</v>
      </c>
      <c r="DG44" s="13">
        <v>2175</v>
      </c>
      <c r="DH44" s="13">
        <v>1659</v>
      </c>
      <c r="DI44" s="13">
        <v>693</v>
      </c>
      <c r="DJ44" s="13">
        <v>153190</v>
      </c>
      <c r="DK44" s="13">
        <v>660</v>
      </c>
      <c r="DL44" s="13">
        <v>1898</v>
      </c>
      <c r="DM44" s="13">
        <v>2577</v>
      </c>
      <c r="DN44" s="13">
        <v>23</v>
      </c>
      <c r="DO44" s="13">
        <v>124</v>
      </c>
      <c r="DP44" s="13">
        <v>5282</v>
      </c>
      <c r="DQ44" s="13"/>
      <c r="DR44" s="13">
        <v>3618</v>
      </c>
      <c r="DS44" s="13">
        <v>3042</v>
      </c>
      <c r="DT44" s="13">
        <v>610</v>
      </c>
      <c r="DU44" s="13">
        <v>1242</v>
      </c>
      <c r="DV44" s="13">
        <v>11</v>
      </c>
      <c r="DW44" s="13">
        <v>8522</v>
      </c>
      <c r="DX44" s="13"/>
      <c r="DY44" s="13">
        <v>1453</v>
      </c>
      <c r="DZ44" s="13">
        <v>7167</v>
      </c>
      <c r="EA44" s="13">
        <v>803</v>
      </c>
      <c r="EB44" s="13">
        <v>292</v>
      </c>
      <c r="EC44" s="13">
        <v>9715</v>
      </c>
      <c r="ED44" s="13"/>
      <c r="EE44" s="13">
        <v>3762</v>
      </c>
      <c r="EF44" s="13">
        <v>-132</v>
      </c>
      <c r="EG44" s="13">
        <v>105</v>
      </c>
      <c r="EH44" s="13">
        <v>242</v>
      </c>
      <c r="EI44" s="13">
        <v>3976</v>
      </c>
      <c r="EJ44" s="13"/>
      <c r="EK44" s="13">
        <v>283</v>
      </c>
      <c r="EL44" s="13">
        <v>1404</v>
      </c>
      <c r="EM44" s="13">
        <v>130</v>
      </c>
      <c r="EN44" s="13">
        <v>210</v>
      </c>
      <c r="EO44" s="13">
        <v>2026</v>
      </c>
      <c r="EP44" s="13"/>
      <c r="EQ44" s="13">
        <v>634</v>
      </c>
      <c r="ER44" s="13">
        <v>1821</v>
      </c>
      <c r="ES44" s="13">
        <v>161</v>
      </c>
      <c r="ET44" s="13">
        <v>142</v>
      </c>
      <c r="EU44" s="13">
        <v>2757</v>
      </c>
      <c r="EV44" s="13"/>
      <c r="EW44" s="13">
        <v>591</v>
      </c>
      <c r="EX44" s="13">
        <v>1218</v>
      </c>
      <c r="EY44" s="13">
        <v>15</v>
      </c>
      <c r="EZ44" s="13">
        <v>177</v>
      </c>
      <c r="FA44" s="13">
        <v>2001</v>
      </c>
      <c r="FB44" s="13"/>
      <c r="FC44" s="13">
        <v>626</v>
      </c>
      <c r="FD44" s="13">
        <v>843</v>
      </c>
      <c r="FE44" s="13">
        <v>0</v>
      </c>
      <c r="FF44" s="13">
        <v>155</v>
      </c>
      <c r="FG44" s="13">
        <v>1624</v>
      </c>
      <c r="FH44" s="13"/>
      <c r="FI44" s="13">
        <v>4547</v>
      </c>
      <c r="FJ44" s="13">
        <v>3216</v>
      </c>
      <c r="FK44" s="13">
        <v>35</v>
      </c>
      <c r="FL44" s="13">
        <v>647</v>
      </c>
      <c r="FM44" s="13">
        <v>8445</v>
      </c>
      <c r="FN44" s="13"/>
      <c r="FO44" s="13">
        <v>1671</v>
      </c>
      <c r="FP44" s="13">
        <v>2605</v>
      </c>
      <c r="FQ44" s="13">
        <v>187</v>
      </c>
      <c r="FR44" s="13">
        <v>956</v>
      </c>
      <c r="FS44" s="13">
        <v>209</v>
      </c>
      <c r="FT44" s="13">
        <v>5628</v>
      </c>
      <c r="FU44" s="13"/>
      <c r="FV44" s="13">
        <v>1397</v>
      </c>
      <c r="FW44" s="13">
        <v>1778</v>
      </c>
      <c r="FX44" s="13">
        <v>290</v>
      </c>
      <c r="FY44" s="13">
        <v>413</v>
      </c>
      <c r="FZ44" s="13">
        <v>3878</v>
      </c>
      <c r="GA44" s="13"/>
      <c r="GB44" s="13">
        <v>1624</v>
      </c>
      <c r="GC44" s="13">
        <v>1369</v>
      </c>
      <c r="GD44" s="13">
        <v>10</v>
      </c>
      <c r="GE44" s="13">
        <v>72</v>
      </c>
      <c r="GF44" s="13">
        <v>3074</v>
      </c>
      <c r="GG44" s="13"/>
      <c r="GH44" s="13">
        <v>207</v>
      </c>
      <c r="GI44" s="13">
        <v>1488</v>
      </c>
      <c r="GJ44" s="13">
        <v>796</v>
      </c>
      <c r="GK44" s="13">
        <v>298</v>
      </c>
      <c r="GL44" s="13">
        <v>2788</v>
      </c>
      <c r="GM44" s="13"/>
      <c r="GN44" s="13">
        <v>175</v>
      </c>
      <c r="GO44" s="13">
        <v>485</v>
      </c>
      <c r="GP44" s="13">
        <v>15</v>
      </c>
      <c r="GQ44" s="13">
        <v>91</v>
      </c>
      <c r="GR44" s="13">
        <v>766</v>
      </c>
      <c r="GS44" s="13"/>
      <c r="GT44" s="13">
        <v>1733</v>
      </c>
      <c r="GU44" s="13">
        <v>1778</v>
      </c>
      <c r="GV44" s="13">
        <v>1916</v>
      </c>
      <c r="GW44" s="13">
        <v>578</v>
      </c>
      <c r="GX44" s="13">
        <v>549</v>
      </c>
      <c r="GY44" s="13">
        <v>6554</v>
      </c>
      <c r="GZ44" s="13"/>
      <c r="HA44" s="13">
        <v>1522</v>
      </c>
      <c r="HB44" s="13">
        <v>823</v>
      </c>
      <c r="HC44" s="13">
        <v>269</v>
      </c>
      <c r="HD44" s="13">
        <v>209</v>
      </c>
      <c r="HE44" s="13">
        <v>2822</v>
      </c>
      <c r="HF44" s="13"/>
      <c r="HG44" s="13">
        <v>1347</v>
      </c>
      <c r="HH44" s="13">
        <v>916</v>
      </c>
      <c r="HI44" s="13">
        <v>154</v>
      </c>
      <c r="HJ44" s="13">
        <v>145</v>
      </c>
      <c r="HK44" s="13">
        <v>2562</v>
      </c>
      <c r="HL44" s="13"/>
      <c r="HM44" s="13">
        <v>500</v>
      </c>
      <c r="HN44" s="13">
        <v>594</v>
      </c>
      <c r="HO44" s="13">
        <v>25</v>
      </c>
      <c r="HP44" s="13">
        <v>81</v>
      </c>
      <c r="HQ44" s="13">
        <v>37</v>
      </c>
      <c r="HR44" s="13">
        <v>1237</v>
      </c>
      <c r="HS44" s="13"/>
      <c r="HT44" s="13">
        <v>63</v>
      </c>
      <c r="HU44" s="13">
        <v>376</v>
      </c>
      <c r="HV44" s="13">
        <v>9</v>
      </c>
      <c r="HW44" s="13">
        <v>58</v>
      </c>
      <c r="HX44" s="13">
        <v>507</v>
      </c>
      <c r="HY44" s="13"/>
      <c r="HZ44" s="13">
        <v>25037</v>
      </c>
      <c r="IA44" s="13">
        <v>5127</v>
      </c>
      <c r="IB44" s="13">
        <v>25037</v>
      </c>
      <c r="IC44" s="13">
        <v>5127</v>
      </c>
      <c r="ID44" s="13">
        <v>26413</v>
      </c>
      <c r="IE44" s="13">
        <v>32687</v>
      </c>
      <c r="IF44" s="13">
        <v>1916</v>
      </c>
      <c r="IG44" s="13">
        <v>2577</v>
      </c>
      <c r="IH44" s="13">
        <v>4213</v>
      </c>
      <c r="II44" s="13">
        <v>1242</v>
      </c>
      <c r="IJ44" s="13">
        <v>4871</v>
      </c>
      <c r="IK44" s="13">
        <v>246</v>
      </c>
      <c r="IL44" s="13">
        <v>104330</v>
      </c>
    </row>
    <row r="45" spans="1:246" x14ac:dyDescent="0.15">
      <c r="A45" s="14">
        <v>34486</v>
      </c>
      <c r="B45" s="13">
        <v>1462</v>
      </c>
      <c r="C45" s="13">
        <v>2377</v>
      </c>
      <c r="D45" s="13">
        <v>4640</v>
      </c>
      <c r="E45" s="13">
        <v>51</v>
      </c>
      <c r="F45" s="13">
        <v>60</v>
      </c>
      <c r="G45" s="13">
        <v>8269</v>
      </c>
      <c r="H45" s="13">
        <v>8164</v>
      </c>
      <c r="I45" s="13">
        <v>3911</v>
      </c>
      <c r="J45" s="13">
        <v>1390</v>
      </c>
      <c r="K45" s="13">
        <v>2307</v>
      </c>
      <c r="L45" s="13">
        <v>3</v>
      </c>
      <c r="M45" s="13">
        <v>15773</v>
      </c>
      <c r="N45" s="13">
        <v>2928</v>
      </c>
      <c r="O45" s="13">
        <v>7746</v>
      </c>
      <c r="P45" s="13">
        <v>1802</v>
      </c>
      <c r="Q45" s="13">
        <v>112</v>
      </c>
      <c r="R45" s="13">
        <v>13100</v>
      </c>
      <c r="S45" s="13">
        <v>8373</v>
      </c>
      <c r="T45" s="13">
        <v>-180</v>
      </c>
      <c r="U45" s="13">
        <v>202</v>
      </c>
      <c r="V45" s="13">
        <v>79</v>
      </c>
      <c r="W45" s="13">
        <v>5436</v>
      </c>
      <c r="X45" s="13">
        <v>923</v>
      </c>
      <c r="Y45" s="13">
        <v>1418</v>
      </c>
      <c r="Z45" s="13">
        <v>288</v>
      </c>
      <c r="AA45" s="13">
        <v>93</v>
      </c>
      <c r="AB45" s="13">
        <v>2305</v>
      </c>
      <c r="AC45" s="13">
        <v>1541</v>
      </c>
      <c r="AD45" s="13">
        <v>1144</v>
      </c>
      <c r="AE45" s="13">
        <v>342</v>
      </c>
      <c r="AF45" s="13">
        <v>69</v>
      </c>
      <c r="AG45" s="13">
        <v>2388</v>
      </c>
      <c r="AH45" s="13">
        <v>1324</v>
      </c>
      <c r="AI45" s="13">
        <v>725</v>
      </c>
      <c r="AJ45" s="13">
        <v>34</v>
      </c>
      <c r="AK45" s="13">
        <v>64</v>
      </c>
      <c r="AL45" s="13">
        <v>1572</v>
      </c>
      <c r="AM45" s="13">
        <v>1106</v>
      </c>
      <c r="AN45" s="13">
        <v>487</v>
      </c>
      <c r="AO45" s="13">
        <v>0</v>
      </c>
      <c r="AP45" s="13">
        <v>47</v>
      </c>
      <c r="AQ45" s="13">
        <v>1547</v>
      </c>
      <c r="AR45" s="13">
        <v>10416</v>
      </c>
      <c r="AS45" s="13">
        <v>3310</v>
      </c>
      <c r="AT45" s="13">
        <v>77</v>
      </c>
      <c r="AU45" s="13">
        <v>227</v>
      </c>
      <c r="AV45" s="13">
        <v>12658</v>
      </c>
      <c r="AW45" s="13">
        <v>4702</v>
      </c>
      <c r="AX45" s="13">
        <v>528</v>
      </c>
      <c r="AY45" s="13">
        <v>404</v>
      </c>
      <c r="AZ45" s="13">
        <v>377</v>
      </c>
      <c r="BA45" s="13">
        <v>777</v>
      </c>
      <c r="BB45" s="13">
        <v>5179</v>
      </c>
      <c r="BC45" s="13">
        <v>2344</v>
      </c>
      <c r="BD45" s="13">
        <v>388</v>
      </c>
      <c r="BE45" s="13">
        <v>778</v>
      </c>
      <c r="BF45" s="13">
        <v>162</v>
      </c>
      <c r="BG45" s="13">
        <v>1867</v>
      </c>
      <c r="BH45" s="13">
        <v>2378</v>
      </c>
      <c r="BI45" s="13">
        <v>593</v>
      </c>
      <c r="BJ45" s="13">
        <v>21</v>
      </c>
      <c r="BK45" s="13">
        <v>27</v>
      </c>
      <c r="BL45" s="13">
        <v>2443</v>
      </c>
      <c r="BM45" s="13">
        <v>660</v>
      </c>
      <c r="BN45" s="13">
        <v>671</v>
      </c>
      <c r="BO45" s="13">
        <v>1717</v>
      </c>
      <c r="BP45" s="13">
        <v>112</v>
      </c>
      <c r="BQ45" s="13">
        <v>2178</v>
      </c>
      <c r="BR45" s="13">
        <v>507</v>
      </c>
      <c r="BS45" s="13">
        <v>270</v>
      </c>
      <c r="BT45" s="13">
        <v>32</v>
      </c>
      <c r="BU45" s="13">
        <v>35</v>
      </c>
      <c r="BV45" s="13">
        <v>549</v>
      </c>
      <c r="BW45" s="13">
        <v>4831</v>
      </c>
      <c r="BX45" s="13">
        <v>826</v>
      </c>
      <c r="BY45" s="13">
        <v>1705</v>
      </c>
      <c r="BZ45" s="13">
        <v>1128</v>
      </c>
      <c r="CA45" s="13">
        <v>209</v>
      </c>
      <c r="CB45" s="13">
        <v>6727</v>
      </c>
      <c r="CC45" s="13">
        <v>3693</v>
      </c>
      <c r="CD45" s="13">
        <v>321</v>
      </c>
      <c r="CE45" s="13">
        <v>525</v>
      </c>
      <c r="CF45" s="13">
        <v>65</v>
      </c>
      <c r="CG45" s="13">
        <v>3836</v>
      </c>
      <c r="CH45" s="13">
        <v>3532</v>
      </c>
      <c r="CI45" s="13">
        <v>557</v>
      </c>
      <c r="CJ45" s="13">
        <v>305</v>
      </c>
      <c r="CK45" s="13">
        <v>57</v>
      </c>
      <c r="CL45" s="13">
        <v>3290</v>
      </c>
      <c r="CM45" s="13">
        <v>1355</v>
      </c>
      <c r="CN45" s="13">
        <v>189</v>
      </c>
      <c r="CO45" s="13">
        <v>50</v>
      </c>
      <c r="CP45" s="13">
        <v>28</v>
      </c>
      <c r="CQ45" s="13">
        <v>85</v>
      </c>
      <c r="CR45" s="13">
        <v>1458</v>
      </c>
      <c r="CS45" s="13">
        <v>99</v>
      </c>
      <c r="CT45" s="13">
        <v>205</v>
      </c>
      <c r="CU45" s="13">
        <v>20</v>
      </c>
      <c r="CV45" s="13">
        <v>19</v>
      </c>
      <c r="CW45" s="13">
        <v>348</v>
      </c>
      <c r="CX45" s="13">
        <v>61376</v>
      </c>
      <c r="CY45" s="13">
        <v>29849</v>
      </c>
      <c r="CZ45" s="13">
        <v>61376</v>
      </c>
      <c r="DA45" s="13">
        <v>29849</v>
      </c>
      <c r="DB45" s="13">
        <v>59406</v>
      </c>
      <c r="DC45" s="13">
        <v>22066</v>
      </c>
      <c r="DD45" s="13">
        <v>1705</v>
      </c>
      <c r="DE45" s="13">
        <v>4640</v>
      </c>
      <c r="DF45" s="13">
        <v>9224</v>
      </c>
      <c r="DG45" s="13">
        <v>2307</v>
      </c>
      <c r="DH45" s="13">
        <v>1857</v>
      </c>
      <c r="DI45" s="13">
        <v>852</v>
      </c>
      <c r="DJ45" s="13">
        <v>162064</v>
      </c>
      <c r="DK45" s="13">
        <v>709</v>
      </c>
      <c r="DL45" s="13">
        <v>2237</v>
      </c>
      <c r="DM45" s="13">
        <v>2705</v>
      </c>
      <c r="DN45" s="13">
        <v>25</v>
      </c>
      <c r="DO45" s="13">
        <v>167</v>
      </c>
      <c r="DP45" s="13">
        <v>5843</v>
      </c>
      <c r="DQ45" s="13"/>
      <c r="DR45" s="13">
        <v>3957</v>
      </c>
      <c r="DS45" s="13">
        <v>2895</v>
      </c>
      <c r="DT45" s="13">
        <v>664</v>
      </c>
      <c r="DU45" s="13">
        <v>1299</v>
      </c>
      <c r="DV45" s="13">
        <v>9</v>
      </c>
      <c r="DW45" s="13">
        <v>8824</v>
      </c>
      <c r="DX45" s="13"/>
      <c r="DY45" s="13">
        <v>1418</v>
      </c>
      <c r="DZ45" s="13">
        <v>7980</v>
      </c>
      <c r="EA45" s="13">
        <v>873</v>
      </c>
      <c r="EB45" s="13">
        <v>301</v>
      </c>
      <c r="EC45" s="13">
        <v>10572</v>
      </c>
      <c r="ED45" s="13"/>
      <c r="EE45" s="13">
        <v>3343</v>
      </c>
      <c r="EF45" s="13">
        <v>-364</v>
      </c>
      <c r="EG45" s="13">
        <v>114</v>
      </c>
      <c r="EH45" s="13">
        <v>234</v>
      </c>
      <c r="EI45" s="13">
        <v>3326</v>
      </c>
      <c r="EJ45" s="13"/>
      <c r="EK45" s="13">
        <v>408</v>
      </c>
      <c r="EL45" s="13">
        <v>2093</v>
      </c>
      <c r="EM45" s="13">
        <v>141</v>
      </c>
      <c r="EN45" s="13">
        <v>258</v>
      </c>
      <c r="EO45" s="13">
        <v>2901</v>
      </c>
      <c r="EP45" s="13"/>
      <c r="EQ45" s="13">
        <v>747</v>
      </c>
      <c r="ER45" s="13">
        <v>2131</v>
      </c>
      <c r="ES45" s="13">
        <v>175</v>
      </c>
      <c r="ET45" s="13">
        <v>162</v>
      </c>
      <c r="EU45" s="13">
        <v>3215</v>
      </c>
      <c r="EV45" s="13"/>
      <c r="EW45" s="13">
        <v>642</v>
      </c>
      <c r="EX45" s="13">
        <v>1503</v>
      </c>
      <c r="EY45" s="13">
        <v>16</v>
      </c>
      <c r="EZ45" s="13">
        <v>172</v>
      </c>
      <c r="FA45" s="13">
        <v>2333</v>
      </c>
      <c r="FB45" s="13"/>
      <c r="FC45" s="13">
        <v>536</v>
      </c>
      <c r="FD45" s="13">
        <v>739</v>
      </c>
      <c r="FE45" s="13">
        <v>0</v>
      </c>
      <c r="FF45" s="13">
        <v>133</v>
      </c>
      <c r="FG45" s="13">
        <v>1408</v>
      </c>
      <c r="FH45" s="13"/>
      <c r="FI45" s="13">
        <v>4411</v>
      </c>
      <c r="FJ45" s="13">
        <v>3661</v>
      </c>
      <c r="FK45" s="13">
        <v>38</v>
      </c>
      <c r="FL45" s="13">
        <v>661</v>
      </c>
      <c r="FM45" s="13">
        <v>8771</v>
      </c>
      <c r="FN45" s="13"/>
      <c r="FO45" s="13">
        <v>2552</v>
      </c>
      <c r="FP45" s="13">
        <v>1594</v>
      </c>
      <c r="FQ45" s="13">
        <v>204</v>
      </c>
      <c r="FR45" s="13">
        <v>1039</v>
      </c>
      <c r="FS45" s="13">
        <v>258</v>
      </c>
      <c r="FT45" s="13">
        <v>5646</v>
      </c>
      <c r="FU45" s="13"/>
      <c r="FV45" s="13">
        <v>1123</v>
      </c>
      <c r="FW45" s="13">
        <v>2135</v>
      </c>
      <c r="FX45" s="13">
        <v>316</v>
      </c>
      <c r="FY45" s="13">
        <v>427</v>
      </c>
      <c r="FZ45" s="13">
        <v>4001</v>
      </c>
      <c r="GA45" s="13"/>
      <c r="GB45" s="13">
        <v>1152</v>
      </c>
      <c r="GC45" s="13">
        <v>1363</v>
      </c>
      <c r="GD45" s="13">
        <v>10</v>
      </c>
      <c r="GE45" s="13">
        <v>71</v>
      </c>
      <c r="GF45" s="13">
        <v>2597</v>
      </c>
      <c r="GG45" s="13"/>
      <c r="GH45" s="13">
        <v>305</v>
      </c>
      <c r="GI45" s="13">
        <v>1978</v>
      </c>
      <c r="GJ45" s="13">
        <v>909</v>
      </c>
      <c r="GK45" s="13">
        <v>299</v>
      </c>
      <c r="GL45" s="13">
        <v>3491</v>
      </c>
      <c r="GM45" s="13"/>
      <c r="GN45" s="13">
        <v>224</v>
      </c>
      <c r="GO45" s="13">
        <v>604</v>
      </c>
      <c r="GP45" s="13">
        <v>16</v>
      </c>
      <c r="GQ45" s="13">
        <v>88</v>
      </c>
      <c r="GR45" s="13">
        <v>933</v>
      </c>
      <c r="GS45" s="13"/>
      <c r="GT45" s="13">
        <v>1907</v>
      </c>
      <c r="GU45" s="13">
        <v>1894</v>
      </c>
      <c r="GV45" s="13">
        <v>1658</v>
      </c>
      <c r="GW45" s="13">
        <v>698</v>
      </c>
      <c r="GX45" s="13">
        <v>581</v>
      </c>
      <c r="GY45" s="13">
        <v>6737</v>
      </c>
      <c r="GZ45" s="13"/>
      <c r="HA45" s="13">
        <v>1591</v>
      </c>
      <c r="HB45" s="13">
        <v>771</v>
      </c>
      <c r="HC45" s="13">
        <v>325</v>
      </c>
      <c r="HD45" s="13">
        <v>178</v>
      </c>
      <c r="HE45" s="13">
        <v>2864</v>
      </c>
      <c r="HF45" s="13"/>
      <c r="HG45" s="13">
        <v>1577</v>
      </c>
      <c r="HH45" s="13">
        <v>962</v>
      </c>
      <c r="HI45" s="13">
        <v>184</v>
      </c>
      <c r="HJ45" s="13">
        <v>158</v>
      </c>
      <c r="HK45" s="13">
        <v>2881</v>
      </c>
      <c r="HL45" s="13"/>
      <c r="HM45" s="13">
        <v>568</v>
      </c>
      <c r="HN45" s="13">
        <v>432</v>
      </c>
      <c r="HO45" s="13">
        <v>30</v>
      </c>
      <c r="HP45" s="13">
        <v>78</v>
      </c>
      <c r="HQ45" s="13">
        <v>48</v>
      </c>
      <c r="HR45" s="13">
        <v>1155</v>
      </c>
      <c r="HS45" s="13"/>
      <c r="HT45" s="13">
        <v>43</v>
      </c>
      <c r="HU45" s="13">
        <v>424</v>
      </c>
      <c r="HV45" s="13">
        <v>10</v>
      </c>
      <c r="HW45" s="13">
        <v>53</v>
      </c>
      <c r="HX45" s="13">
        <v>530</v>
      </c>
      <c r="HY45" s="13"/>
      <c r="HZ45" s="13">
        <v>27780</v>
      </c>
      <c r="IA45" s="13">
        <v>6015</v>
      </c>
      <c r="IB45" s="13">
        <v>27780</v>
      </c>
      <c r="IC45" s="13">
        <v>6015</v>
      </c>
      <c r="ID45" s="13">
        <v>27212</v>
      </c>
      <c r="IE45" s="13">
        <v>35033</v>
      </c>
      <c r="IF45" s="13">
        <v>1658</v>
      </c>
      <c r="IG45" s="13">
        <v>2705</v>
      </c>
      <c r="IH45" s="13">
        <v>4748</v>
      </c>
      <c r="II45" s="13">
        <v>1299</v>
      </c>
      <c r="IJ45" s="13">
        <v>5068</v>
      </c>
      <c r="IK45" s="13">
        <v>306</v>
      </c>
      <c r="IL45" s="13">
        <v>111824</v>
      </c>
    </row>
    <row r="46" spans="1:246" x14ac:dyDescent="0.15">
      <c r="A46" s="14">
        <v>34851</v>
      </c>
      <c r="B46" s="13">
        <v>1964</v>
      </c>
      <c r="C46" s="13">
        <v>2678</v>
      </c>
      <c r="D46" s="13">
        <v>4697</v>
      </c>
      <c r="E46" s="13">
        <v>55</v>
      </c>
      <c r="F46" s="13">
        <v>58</v>
      </c>
      <c r="G46" s="13">
        <v>9056</v>
      </c>
      <c r="H46" s="13">
        <v>10040</v>
      </c>
      <c r="I46" s="13">
        <v>4519</v>
      </c>
      <c r="J46" s="13">
        <v>1523</v>
      </c>
      <c r="K46" s="13">
        <v>2786</v>
      </c>
      <c r="L46" s="13">
        <v>4</v>
      </c>
      <c r="M46" s="13">
        <v>18802</v>
      </c>
      <c r="N46" s="13">
        <v>3455</v>
      </c>
      <c r="O46" s="13">
        <v>9324</v>
      </c>
      <c r="P46" s="13">
        <v>1967</v>
      </c>
      <c r="Q46" s="13">
        <v>136</v>
      </c>
      <c r="R46" s="13">
        <v>15612</v>
      </c>
      <c r="S46" s="13">
        <v>8105</v>
      </c>
      <c r="T46" s="13">
        <v>250</v>
      </c>
      <c r="U46" s="13">
        <v>264</v>
      </c>
      <c r="V46" s="13">
        <v>111</v>
      </c>
      <c r="W46" s="13">
        <v>6899</v>
      </c>
      <c r="X46" s="13">
        <v>444</v>
      </c>
      <c r="Y46" s="13">
        <v>1513</v>
      </c>
      <c r="Z46" s="13">
        <v>309</v>
      </c>
      <c r="AA46" s="13">
        <v>108</v>
      </c>
      <c r="AB46" s="13">
        <v>2290</v>
      </c>
      <c r="AC46" s="13">
        <v>1018</v>
      </c>
      <c r="AD46" s="13">
        <v>1270</v>
      </c>
      <c r="AE46" s="13">
        <v>399</v>
      </c>
      <c r="AF46" s="13">
        <v>64</v>
      </c>
      <c r="AG46" s="13">
        <v>2388</v>
      </c>
      <c r="AH46" s="13">
        <v>769</v>
      </c>
      <c r="AI46" s="13">
        <v>861</v>
      </c>
      <c r="AJ46" s="13">
        <v>36</v>
      </c>
      <c r="AK46" s="13">
        <v>71</v>
      </c>
      <c r="AL46" s="13">
        <v>1596</v>
      </c>
      <c r="AM46" s="13">
        <v>2683</v>
      </c>
      <c r="AN46" s="13">
        <v>599</v>
      </c>
      <c r="AO46" s="13">
        <v>0</v>
      </c>
      <c r="AP46" s="13">
        <v>45</v>
      </c>
      <c r="AQ46" s="13">
        <v>2568</v>
      </c>
      <c r="AR46" s="13">
        <v>11509</v>
      </c>
      <c r="AS46" s="13">
        <v>3944</v>
      </c>
      <c r="AT46" s="13">
        <v>82</v>
      </c>
      <c r="AU46" s="13">
        <v>257</v>
      </c>
      <c r="AV46" s="13">
        <v>14470</v>
      </c>
      <c r="AW46" s="13">
        <v>5714</v>
      </c>
      <c r="AX46" s="13">
        <v>839</v>
      </c>
      <c r="AY46" s="13">
        <v>476</v>
      </c>
      <c r="AZ46" s="13">
        <v>404</v>
      </c>
      <c r="BA46" s="13">
        <v>592</v>
      </c>
      <c r="BB46" s="13">
        <v>6587</v>
      </c>
      <c r="BC46" s="13">
        <v>2428</v>
      </c>
      <c r="BD46" s="13">
        <v>406</v>
      </c>
      <c r="BE46" s="13">
        <v>874</v>
      </c>
      <c r="BF46" s="13">
        <v>142</v>
      </c>
      <c r="BG46" s="13">
        <v>1924</v>
      </c>
      <c r="BH46" s="13">
        <v>2220</v>
      </c>
      <c r="BI46" s="13">
        <v>749</v>
      </c>
      <c r="BJ46" s="13">
        <v>23</v>
      </c>
      <c r="BK46" s="13">
        <v>34</v>
      </c>
      <c r="BL46" s="13">
        <v>2725</v>
      </c>
      <c r="BM46" s="13">
        <v>998</v>
      </c>
      <c r="BN46" s="13">
        <v>718</v>
      </c>
      <c r="BO46" s="13">
        <v>1786</v>
      </c>
      <c r="BP46" s="13">
        <v>159</v>
      </c>
      <c r="BQ46" s="13">
        <v>2461</v>
      </c>
      <c r="BR46" s="13">
        <v>626</v>
      </c>
      <c r="BS46" s="13">
        <v>275</v>
      </c>
      <c r="BT46" s="13">
        <v>35</v>
      </c>
      <c r="BU46" s="13">
        <v>44</v>
      </c>
      <c r="BV46" s="13">
        <v>602</v>
      </c>
      <c r="BW46" s="13">
        <v>5637</v>
      </c>
      <c r="BX46" s="13">
        <v>1003</v>
      </c>
      <c r="BY46" s="13">
        <v>1742</v>
      </c>
      <c r="BZ46" s="13">
        <v>1144</v>
      </c>
      <c r="CA46" s="13">
        <v>233</v>
      </c>
      <c r="CB46" s="13">
        <v>7563</v>
      </c>
      <c r="CC46" s="13">
        <v>3977</v>
      </c>
      <c r="CD46" s="13">
        <v>328</v>
      </c>
      <c r="CE46" s="13">
        <v>560</v>
      </c>
      <c r="CF46" s="13">
        <v>65</v>
      </c>
      <c r="CG46" s="13">
        <v>4049</v>
      </c>
      <c r="CH46" s="13">
        <v>3206</v>
      </c>
      <c r="CI46" s="13">
        <v>677</v>
      </c>
      <c r="CJ46" s="13">
        <v>307</v>
      </c>
      <c r="CK46" s="13">
        <v>79</v>
      </c>
      <c r="CL46" s="13">
        <v>3428</v>
      </c>
      <c r="CM46" s="13">
        <v>2977</v>
      </c>
      <c r="CN46" s="13">
        <v>158</v>
      </c>
      <c r="CO46" s="13">
        <v>51</v>
      </c>
      <c r="CP46" s="13">
        <v>27</v>
      </c>
      <c r="CQ46" s="13">
        <v>97</v>
      </c>
      <c r="CR46" s="13">
        <v>2232</v>
      </c>
      <c r="CS46" s="13">
        <v>132</v>
      </c>
      <c r="CT46" s="13">
        <v>234</v>
      </c>
      <c r="CU46" s="13">
        <v>21</v>
      </c>
      <c r="CV46" s="13">
        <v>23</v>
      </c>
      <c r="CW46" s="13">
        <v>404</v>
      </c>
      <c r="CX46" s="13">
        <v>63238</v>
      </c>
      <c r="CY46" s="13">
        <v>28824</v>
      </c>
      <c r="CZ46" s="13">
        <v>63238</v>
      </c>
      <c r="DA46" s="13">
        <v>28824</v>
      </c>
      <c r="DB46" s="13">
        <v>67055</v>
      </c>
      <c r="DC46" s="13">
        <v>26425</v>
      </c>
      <c r="DD46" s="13">
        <v>1742</v>
      </c>
      <c r="DE46" s="13">
        <v>4697</v>
      </c>
      <c r="DF46" s="13">
        <v>9945</v>
      </c>
      <c r="DG46" s="13">
        <v>2786</v>
      </c>
      <c r="DH46" s="13">
        <v>2082</v>
      </c>
      <c r="DI46" s="13">
        <v>700</v>
      </c>
      <c r="DJ46" s="13">
        <v>179932</v>
      </c>
      <c r="DK46" s="13">
        <v>987</v>
      </c>
      <c r="DL46" s="13">
        <v>2513</v>
      </c>
      <c r="DM46" s="13">
        <v>2878</v>
      </c>
      <c r="DN46" s="13">
        <v>28</v>
      </c>
      <c r="DO46" s="13">
        <v>151</v>
      </c>
      <c r="DP46" s="13">
        <v>6558</v>
      </c>
      <c r="DQ46" s="13"/>
      <c r="DR46" s="13">
        <v>5047</v>
      </c>
      <c r="DS46" s="13">
        <v>3299</v>
      </c>
      <c r="DT46" s="13">
        <v>749</v>
      </c>
      <c r="DU46" s="13">
        <v>1567</v>
      </c>
      <c r="DV46" s="13">
        <v>10</v>
      </c>
      <c r="DW46" s="13">
        <v>10672</v>
      </c>
      <c r="DX46" s="13"/>
      <c r="DY46" s="13">
        <v>1736</v>
      </c>
      <c r="DZ46" s="13">
        <v>9366</v>
      </c>
      <c r="EA46" s="13">
        <v>985</v>
      </c>
      <c r="EB46" s="13">
        <v>343</v>
      </c>
      <c r="EC46" s="13">
        <v>12430</v>
      </c>
      <c r="ED46" s="13"/>
      <c r="EE46" s="13">
        <v>3305</v>
      </c>
      <c r="EF46" s="13">
        <v>490</v>
      </c>
      <c r="EG46" s="13">
        <v>154</v>
      </c>
      <c r="EH46" s="13">
        <v>311</v>
      </c>
      <c r="EI46" s="13">
        <v>4261</v>
      </c>
      <c r="EJ46" s="13"/>
      <c r="EK46" s="13">
        <v>203</v>
      </c>
      <c r="EL46" s="13">
        <v>2187</v>
      </c>
      <c r="EM46" s="13">
        <v>159</v>
      </c>
      <c r="EN46" s="13">
        <v>279</v>
      </c>
      <c r="EO46" s="13">
        <v>2829</v>
      </c>
      <c r="EP46" s="13"/>
      <c r="EQ46" s="13">
        <v>512</v>
      </c>
      <c r="ER46" s="13">
        <v>2276</v>
      </c>
      <c r="ES46" s="13">
        <v>197</v>
      </c>
      <c r="ET46" s="13">
        <v>144</v>
      </c>
      <c r="EU46" s="13">
        <v>3129</v>
      </c>
      <c r="EV46" s="13"/>
      <c r="EW46" s="13">
        <v>387</v>
      </c>
      <c r="EX46" s="13">
        <v>1720</v>
      </c>
      <c r="EY46" s="13">
        <v>19</v>
      </c>
      <c r="EZ46" s="13">
        <v>180</v>
      </c>
      <c r="FA46" s="13">
        <v>2305</v>
      </c>
      <c r="FB46" s="13"/>
      <c r="FC46" s="13">
        <v>1348</v>
      </c>
      <c r="FD46" s="13">
        <v>885</v>
      </c>
      <c r="FE46" s="13">
        <v>0</v>
      </c>
      <c r="FF46" s="13">
        <v>118</v>
      </c>
      <c r="FG46" s="13">
        <v>2351</v>
      </c>
      <c r="FH46" s="13"/>
      <c r="FI46" s="13">
        <v>5015</v>
      </c>
      <c r="FJ46" s="13">
        <v>4219</v>
      </c>
      <c r="FK46" s="13">
        <v>43</v>
      </c>
      <c r="FL46" s="13">
        <v>705</v>
      </c>
      <c r="FM46" s="13">
        <v>9981</v>
      </c>
      <c r="FN46" s="13"/>
      <c r="FO46" s="13">
        <v>3163</v>
      </c>
      <c r="FP46" s="13">
        <v>2392</v>
      </c>
      <c r="FQ46" s="13">
        <v>251</v>
      </c>
      <c r="FR46" s="13">
        <v>1041</v>
      </c>
      <c r="FS46" s="13">
        <v>199</v>
      </c>
      <c r="FT46" s="13">
        <v>7046</v>
      </c>
      <c r="FU46" s="13"/>
      <c r="FV46" s="13">
        <v>1208</v>
      </c>
      <c r="FW46" s="13">
        <v>2035</v>
      </c>
      <c r="FX46" s="13">
        <v>356</v>
      </c>
      <c r="FY46" s="13">
        <v>351</v>
      </c>
      <c r="FZ46" s="13">
        <v>3950</v>
      </c>
      <c r="GA46" s="13"/>
      <c r="GB46" s="13">
        <v>1115</v>
      </c>
      <c r="GC46" s="13">
        <v>1669</v>
      </c>
      <c r="GD46" s="13">
        <v>12</v>
      </c>
      <c r="GE46" s="13">
        <v>83</v>
      </c>
      <c r="GF46" s="13">
        <v>2879</v>
      </c>
      <c r="GG46" s="13"/>
      <c r="GH46" s="13">
        <v>479</v>
      </c>
      <c r="GI46" s="13">
        <v>1986</v>
      </c>
      <c r="GJ46" s="13">
        <v>983</v>
      </c>
      <c r="GK46" s="13">
        <v>398</v>
      </c>
      <c r="GL46" s="13">
        <v>3846</v>
      </c>
      <c r="GM46" s="13"/>
      <c r="GN46" s="13">
        <v>287</v>
      </c>
      <c r="GO46" s="13">
        <v>587</v>
      </c>
      <c r="GP46" s="13">
        <v>18</v>
      </c>
      <c r="GQ46" s="13">
        <v>105</v>
      </c>
      <c r="GR46" s="13">
        <v>997</v>
      </c>
      <c r="GS46" s="13"/>
      <c r="GT46" s="13">
        <v>2302</v>
      </c>
      <c r="GU46" s="13">
        <v>2110</v>
      </c>
      <c r="GV46" s="13">
        <v>1595</v>
      </c>
      <c r="GW46" s="13">
        <v>726</v>
      </c>
      <c r="GX46" s="13">
        <v>614</v>
      </c>
      <c r="GY46" s="13">
        <v>7347</v>
      </c>
      <c r="GZ46" s="13"/>
      <c r="HA46" s="13">
        <v>1773</v>
      </c>
      <c r="HB46" s="13">
        <v>733</v>
      </c>
      <c r="HC46" s="13">
        <v>356</v>
      </c>
      <c r="HD46" s="13">
        <v>168</v>
      </c>
      <c r="HE46" s="13">
        <v>3030</v>
      </c>
      <c r="HF46" s="13"/>
      <c r="HG46" s="13">
        <v>1481</v>
      </c>
      <c r="HH46" s="13">
        <v>1137</v>
      </c>
      <c r="HI46" s="13">
        <v>191</v>
      </c>
      <c r="HJ46" s="13">
        <v>203</v>
      </c>
      <c r="HK46" s="13">
        <v>3011</v>
      </c>
      <c r="HL46" s="13"/>
      <c r="HM46" s="13">
        <v>1290</v>
      </c>
      <c r="HN46" s="13">
        <v>342</v>
      </c>
      <c r="HO46" s="13">
        <v>31</v>
      </c>
      <c r="HP46" s="13">
        <v>72</v>
      </c>
      <c r="HQ46" s="13">
        <v>57</v>
      </c>
      <c r="HR46" s="13">
        <v>1792</v>
      </c>
      <c r="HS46" s="13"/>
      <c r="HT46" s="13">
        <v>59</v>
      </c>
      <c r="HU46" s="13">
        <v>472</v>
      </c>
      <c r="HV46" s="13">
        <v>11</v>
      </c>
      <c r="HW46" s="13">
        <v>59</v>
      </c>
      <c r="HX46" s="13">
        <v>600</v>
      </c>
      <c r="HY46" s="13"/>
      <c r="HZ46" s="13">
        <v>29414</v>
      </c>
      <c r="IA46" s="13">
        <v>6005</v>
      </c>
      <c r="IB46" s="13">
        <v>29414</v>
      </c>
      <c r="IC46" s="13">
        <v>6005</v>
      </c>
      <c r="ID46" s="13">
        <v>31698</v>
      </c>
      <c r="IE46" s="13">
        <v>40418</v>
      </c>
      <c r="IF46" s="13">
        <v>1595</v>
      </c>
      <c r="IG46" s="13">
        <v>2878</v>
      </c>
      <c r="IH46" s="13">
        <v>5268</v>
      </c>
      <c r="II46" s="13">
        <v>1567</v>
      </c>
      <c r="IJ46" s="13">
        <v>5337</v>
      </c>
      <c r="IK46" s="13">
        <v>256</v>
      </c>
      <c r="IL46" s="13">
        <v>124434</v>
      </c>
    </row>
    <row r="47" spans="1:246" x14ac:dyDescent="0.15">
      <c r="A47" s="14">
        <v>35217</v>
      </c>
      <c r="B47" s="13">
        <v>2069</v>
      </c>
      <c r="C47" s="13">
        <v>3078</v>
      </c>
      <c r="D47" s="13">
        <v>5078</v>
      </c>
      <c r="E47" s="13">
        <v>66</v>
      </c>
      <c r="F47" s="13">
        <v>68</v>
      </c>
      <c r="G47" s="13">
        <v>10014</v>
      </c>
      <c r="H47" s="13">
        <v>9634</v>
      </c>
      <c r="I47" s="13">
        <v>5809</v>
      </c>
      <c r="J47" s="13">
        <v>1740</v>
      </c>
      <c r="K47" s="13">
        <v>2876</v>
      </c>
      <c r="L47" s="13">
        <v>4</v>
      </c>
      <c r="M47" s="13">
        <v>20381</v>
      </c>
      <c r="N47" s="13">
        <v>3304</v>
      </c>
      <c r="O47" s="13">
        <v>9567</v>
      </c>
      <c r="P47" s="13">
        <v>2310</v>
      </c>
      <c r="Q47" s="13">
        <v>150</v>
      </c>
      <c r="R47" s="13">
        <v>16084</v>
      </c>
      <c r="S47" s="13">
        <v>7770</v>
      </c>
      <c r="T47" s="13">
        <v>378</v>
      </c>
      <c r="U47" s="13">
        <v>209</v>
      </c>
      <c r="V47" s="13">
        <v>125</v>
      </c>
      <c r="W47" s="13">
        <v>7093</v>
      </c>
      <c r="X47" s="13">
        <v>681</v>
      </c>
      <c r="Y47" s="13">
        <v>1884</v>
      </c>
      <c r="Z47" s="13">
        <v>368</v>
      </c>
      <c r="AA47" s="13">
        <v>106</v>
      </c>
      <c r="AB47" s="13">
        <v>2831</v>
      </c>
      <c r="AC47" s="13">
        <v>881</v>
      </c>
      <c r="AD47" s="13">
        <v>1061</v>
      </c>
      <c r="AE47" s="13">
        <v>479</v>
      </c>
      <c r="AF47" s="13">
        <v>68</v>
      </c>
      <c r="AG47" s="13">
        <v>2086</v>
      </c>
      <c r="AH47" s="13">
        <v>778</v>
      </c>
      <c r="AI47" s="13">
        <v>1080</v>
      </c>
      <c r="AJ47" s="13">
        <v>43</v>
      </c>
      <c r="AK47" s="13">
        <v>73</v>
      </c>
      <c r="AL47" s="13">
        <v>1907</v>
      </c>
      <c r="AM47" s="13">
        <v>4590</v>
      </c>
      <c r="AN47" s="13">
        <v>519</v>
      </c>
      <c r="AO47" s="13">
        <v>0</v>
      </c>
      <c r="AP47" s="13">
        <v>27</v>
      </c>
      <c r="AQ47" s="13">
        <v>3433</v>
      </c>
      <c r="AR47" s="13">
        <v>13524</v>
      </c>
      <c r="AS47" s="13">
        <v>3084</v>
      </c>
      <c r="AT47" s="13">
        <v>98</v>
      </c>
      <c r="AU47" s="13">
        <v>272</v>
      </c>
      <c r="AV47" s="13">
        <v>14481</v>
      </c>
      <c r="AW47" s="13">
        <v>6634</v>
      </c>
      <c r="AX47" s="13">
        <v>963</v>
      </c>
      <c r="AY47" s="13">
        <v>500</v>
      </c>
      <c r="AZ47" s="13">
        <v>466</v>
      </c>
      <c r="BA47" s="13">
        <v>693</v>
      </c>
      <c r="BB47" s="13">
        <v>7589</v>
      </c>
      <c r="BC47" s="13">
        <v>1736</v>
      </c>
      <c r="BD47" s="13">
        <v>392</v>
      </c>
      <c r="BE47" s="13">
        <v>1094</v>
      </c>
      <c r="BF47" s="13">
        <v>173</v>
      </c>
      <c r="BG47" s="13">
        <v>1803</v>
      </c>
      <c r="BH47" s="13">
        <v>3529</v>
      </c>
      <c r="BI47" s="13">
        <v>909</v>
      </c>
      <c r="BJ47" s="13">
        <v>27</v>
      </c>
      <c r="BK47" s="13">
        <v>39</v>
      </c>
      <c r="BL47" s="13">
        <v>3699</v>
      </c>
      <c r="BM47" s="13">
        <v>1362</v>
      </c>
      <c r="BN47" s="13">
        <v>778</v>
      </c>
      <c r="BO47" s="13">
        <v>1963</v>
      </c>
      <c r="BP47" s="13">
        <v>188</v>
      </c>
      <c r="BQ47" s="13">
        <v>2790</v>
      </c>
      <c r="BR47" s="13">
        <v>830</v>
      </c>
      <c r="BS47" s="13">
        <v>325</v>
      </c>
      <c r="BT47" s="13">
        <v>41</v>
      </c>
      <c r="BU47" s="13">
        <v>52</v>
      </c>
      <c r="BV47" s="13">
        <v>735</v>
      </c>
      <c r="BW47" s="13">
        <v>5599</v>
      </c>
      <c r="BX47" s="13">
        <v>978</v>
      </c>
      <c r="BY47" s="13">
        <v>1937</v>
      </c>
      <c r="BZ47" s="13">
        <v>1130</v>
      </c>
      <c r="CA47" s="13">
        <v>245</v>
      </c>
      <c r="CB47" s="13">
        <v>7698</v>
      </c>
      <c r="CC47" s="13">
        <v>3814</v>
      </c>
      <c r="CD47" s="13">
        <v>420</v>
      </c>
      <c r="CE47" s="13">
        <v>609</v>
      </c>
      <c r="CF47" s="13">
        <v>86</v>
      </c>
      <c r="CG47" s="13">
        <v>4343</v>
      </c>
      <c r="CH47" s="13">
        <v>2521</v>
      </c>
      <c r="CI47" s="13">
        <v>817</v>
      </c>
      <c r="CJ47" s="13">
        <v>309</v>
      </c>
      <c r="CK47" s="13">
        <v>88</v>
      </c>
      <c r="CL47" s="13">
        <v>3367</v>
      </c>
      <c r="CM47" s="13">
        <v>3807</v>
      </c>
      <c r="CN47" s="13">
        <v>216</v>
      </c>
      <c r="CO47" s="13">
        <v>53</v>
      </c>
      <c r="CP47" s="13">
        <v>28</v>
      </c>
      <c r="CQ47" s="13">
        <v>69</v>
      </c>
      <c r="CR47" s="13">
        <v>2819</v>
      </c>
      <c r="CS47" s="13">
        <v>118</v>
      </c>
      <c r="CT47" s="13">
        <v>287</v>
      </c>
      <c r="CU47" s="13">
        <v>26</v>
      </c>
      <c r="CV47" s="13">
        <v>25</v>
      </c>
      <c r="CW47" s="13">
        <v>478</v>
      </c>
      <c r="CX47" s="13">
        <v>56609</v>
      </c>
      <c r="CY47" s="13">
        <v>26033</v>
      </c>
      <c r="CZ47" s="13">
        <v>56609</v>
      </c>
      <c r="DA47" s="13">
        <v>26033</v>
      </c>
      <c r="DB47" s="13">
        <v>72465</v>
      </c>
      <c r="DC47" s="13">
        <v>28326</v>
      </c>
      <c r="DD47" s="13">
        <v>1937</v>
      </c>
      <c r="DE47" s="13">
        <v>5078</v>
      </c>
      <c r="DF47" s="13">
        <v>11012</v>
      </c>
      <c r="DG47" s="13">
        <v>2876</v>
      </c>
      <c r="DH47" s="13">
        <v>2300</v>
      </c>
      <c r="DI47" s="13">
        <v>748</v>
      </c>
      <c r="DJ47" s="13">
        <v>184857</v>
      </c>
      <c r="DK47" s="13">
        <v>1078</v>
      </c>
      <c r="DL47" s="13">
        <v>2922</v>
      </c>
      <c r="DM47" s="13">
        <v>2125</v>
      </c>
      <c r="DN47" s="13">
        <v>35</v>
      </c>
      <c r="DO47" s="13">
        <v>165</v>
      </c>
      <c r="DP47" s="13">
        <v>6325</v>
      </c>
      <c r="DQ47" s="13"/>
      <c r="DR47" s="13">
        <v>5019</v>
      </c>
      <c r="DS47" s="13">
        <v>4304</v>
      </c>
      <c r="DT47" s="13">
        <v>918</v>
      </c>
      <c r="DU47" s="13">
        <v>1649</v>
      </c>
      <c r="DV47" s="13">
        <v>10</v>
      </c>
      <c r="DW47" s="13">
        <v>11900</v>
      </c>
      <c r="DX47" s="13"/>
      <c r="DY47" s="13">
        <v>1721</v>
      </c>
      <c r="DZ47" s="13">
        <v>9579</v>
      </c>
      <c r="EA47" s="13">
        <v>1207</v>
      </c>
      <c r="EB47" s="13">
        <v>353</v>
      </c>
      <c r="EC47" s="13">
        <v>12860</v>
      </c>
      <c r="ED47" s="13"/>
      <c r="EE47" s="13">
        <v>3324</v>
      </c>
      <c r="EF47" s="13">
        <v>723</v>
      </c>
      <c r="EG47" s="13">
        <v>126</v>
      </c>
      <c r="EH47" s="13">
        <v>325</v>
      </c>
      <c r="EI47" s="13">
        <v>4497</v>
      </c>
      <c r="EJ47" s="13"/>
      <c r="EK47" s="13">
        <v>323</v>
      </c>
      <c r="EL47" s="13">
        <v>2693</v>
      </c>
      <c r="EM47" s="13">
        <v>195</v>
      </c>
      <c r="EN47" s="13">
        <v>254</v>
      </c>
      <c r="EO47" s="13">
        <v>3465</v>
      </c>
      <c r="EP47" s="13"/>
      <c r="EQ47" s="13">
        <v>459</v>
      </c>
      <c r="ER47" s="13">
        <v>1846</v>
      </c>
      <c r="ES47" s="13">
        <v>242</v>
      </c>
      <c r="ET47" s="13">
        <v>143</v>
      </c>
      <c r="EU47" s="13">
        <v>2690</v>
      </c>
      <c r="EV47" s="13"/>
      <c r="EW47" s="13">
        <v>405</v>
      </c>
      <c r="EX47" s="13">
        <v>2090</v>
      </c>
      <c r="EY47" s="13">
        <v>23</v>
      </c>
      <c r="EZ47" s="13">
        <v>172</v>
      </c>
      <c r="FA47" s="13">
        <v>2691</v>
      </c>
      <c r="FB47" s="13"/>
      <c r="FC47" s="13">
        <v>2390</v>
      </c>
      <c r="FD47" s="13">
        <v>755</v>
      </c>
      <c r="FE47" s="13">
        <v>0</v>
      </c>
      <c r="FF47" s="13">
        <v>65</v>
      </c>
      <c r="FG47" s="13">
        <v>3210</v>
      </c>
      <c r="FH47" s="13"/>
      <c r="FI47" s="13">
        <v>6123</v>
      </c>
      <c r="FJ47" s="13">
        <v>3283</v>
      </c>
      <c r="FK47" s="13">
        <v>52</v>
      </c>
      <c r="FL47" s="13">
        <v>696</v>
      </c>
      <c r="FM47" s="13">
        <v>10155</v>
      </c>
      <c r="FN47" s="13"/>
      <c r="FO47" s="13">
        <v>3848</v>
      </c>
      <c r="FP47" s="13">
        <v>2611</v>
      </c>
      <c r="FQ47" s="13">
        <v>272</v>
      </c>
      <c r="FR47" s="13">
        <v>1118</v>
      </c>
      <c r="FS47" s="13">
        <v>310</v>
      </c>
      <c r="FT47" s="13">
        <v>8159</v>
      </c>
      <c r="FU47" s="13"/>
      <c r="FV47" s="13">
        <v>894</v>
      </c>
      <c r="FW47" s="13">
        <v>1796</v>
      </c>
      <c r="FX47" s="13">
        <v>436</v>
      </c>
      <c r="FY47" s="13">
        <v>400</v>
      </c>
      <c r="FZ47" s="13">
        <v>3526</v>
      </c>
      <c r="GA47" s="13"/>
      <c r="GB47" s="13">
        <v>1837</v>
      </c>
      <c r="GC47" s="13">
        <v>1967</v>
      </c>
      <c r="GD47" s="13">
        <v>14</v>
      </c>
      <c r="GE47" s="13">
        <v>89</v>
      </c>
      <c r="GF47" s="13">
        <v>3908</v>
      </c>
      <c r="GG47" s="13"/>
      <c r="GH47" s="13">
        <v>678</v>
      </c>
      <c r="GI47" s="13">
        <v>2036</v>
      </c>
      <c r="GJ47" s="13">
        <v>1111</v>
      </c>
      <c r="GK47" s="13">
        <v>440</v>
      </c>
      <c r="GL47" s="13">
        <v>4265</v>
      </c>
      <c r="GM47" s="13"/>
      <c r="GN47" s="13">
        <v>395</v>
      </c>
      <c r="GO47" s="13">
        <v>665</v>
      </c>
      <c r="GP47" s="13">
        <v>22</v>
      </c>
      <c r="GQ47" s="13">
        <v>116</v>
      </c>
      <c r="GR47" s="13">
        <v>1198</v>
      </c>
      <c r="GS47" s="13"/>
      <c r="GT47" s="13">
        <v>2361</v>
      </c>
      <c r="GU47" s="13">
        <v>1901</v>
      </c>
      <c r="GV47" s="13">
        <v>1728</v>
      </c>
      <c r="GW47" s="13">
        <v>735</v>
      </c>
      <c r="GX47" s="13">
        <v>599</v>
      </c>
      <c r="GY47" s="13">
        <v>7324</v>
      </c>
      <c r="GZ47" s="13"/>
      <c r="HA47" s="13">
        <v>1758</v>
      </c>
      <c r="HB47" s="13">
        <v>882</v>
      </c>
      <c r="HC47" s="13">
        <v>397</v>
      </c>
      <c r="HD47" s="13">
        <v>208</v>
      </c>
      <c r="HE47" s="13">
        <v>3244</v>
      </c>
      <c r="HF47" s="13"/>
      <c r="HG47" s="13">
        <v>1204</v>
      </c>
      <c r="HH47" s="13">
        <v>1338</v>
      </c>
      <c r="HI47" s="13">
        <v>197</v>
      </c>
      <c r="HJ47" s="13">
        <v>212</v>
      </c>
      <c r="HK47" s="13">
        <v>2950</v>
      </c>
      <c r="HL47" s="13"/>
      <c r="HM47" s="13">
        <v>1709</v>
      </c>
      <c r="HN47" s="13">
        <v>449</v>
      </c>
      <c r="HO47" s="13">
        <v>33</v>
      </c>
      <c r="HP47" s="13">
        <v>67</v>
      </c>
      <c r="HQ47" s="13">
        <v>47</v>
      </c>
      <c r="HR47" s="13">
        <v>2305</v>
      </c>
      <c r="HS47" s="13"/>
      <c r="HT47" s="13">
        <v>54</v>
      </c>
      <c r="HU47" s="13">
        <v>563</v>
      </c>
      <c r="HV47" s="13">
        <v>14</v>
      </c>
      <c r="HW47" s="13">
        <v>60</v>
      </c>
      <c r="HX47" s="13">
        <v>692</v>
      </c>
      <c r="HY47" s="13"/>
      <c r="HZ47" s="13">
        <v>26446</v>
      </c>
      <c r="IA47" s="13">
        <v>5929</v>
      </c>
      <c r="IB47" s="13">
        <v>26446</v>
      </c>
      <c r="IC47" s="13">
        <v>5929</v>
      </c>
      <c r="ID47" s="13">
        <v>35581</v>
      </c>
      <c r="IE47" s="13">
        <v>42404</v>
      </c>
      <c r="IF47" s="13">
        <v>1728</v>
      </c>
      <c r="IG47" s="13">
        <v>2125</v>
      </c>
      <c r="IH47" s="13">
        <v>6027</v>
      </c>
      <c r="II47" s="13">
        <v>1649</v>
      </c>
      <c r="IJ47" s="13">
        <v>5496</v>
      </c>
      <c r="IK47" s="13">
        <v>357</v>
      </c>
      <c r="IL47" s="13">
        <v>127739</v>
      </c>
    </row>
    <row r="48" spans="1:246" x14ac:dyDescent="0.15">
      <c r="A48" s="15">
        <v>35582</v>
      </c>
      <c r="B48" s="12">
        <v>2013</v>
      </c>
      <c r="C48" s="12">
        <v>3273</v>
      </c>
      <c r="D48" s="12">
        <v>5140</v>
      </c>
      <c r="E48" s="12">
        <v>61</v>
      </c>
      <c r="F48" s="12">
        <v>77</v>
      </c>
      <c r="G48" s="12">
        <v>10333</v>
      </c>
      <c r="H48" s="12">
        <v>10118</v>
      </c>
      <c r="I48" s="12">
        <v>6988</v>
      </c>
      <c r="J48" s="12">
        <v>1605</v>
      </c>
      <c r="K48" s="12">
        <v>3373</v>
      </c>
      <c r="L48" s="12">
        <v>6</v>
      </c>
      <c r="M48" s="12">
        <v>22683</v>
      </c>
      <c r="N48" s="12">
        <v>3854</v>
      </c>
      <c r="O48" s="12">
        <v>9391</v>
      </c>
      <c r="P48" s="12">
        <v>2167</v>
      </c>
      <c r="Q48" s="12">
        <v>183</v>
      </c>
      <c r="R48" s="12">
        <v>16222</v>
      </c>
      <c r="S48" s="12">
        <v>7366</v>
      </c>
      <c r="T48" s="12">
        <v>-105</v>
      </c>
      <c r="U48" s="12">
        <v>123</v>
      </c>
      <c r="V48" s="12">
        <v>129</v>
      </c>
      <c r="W48" s="12">
        <v>5297</v>
      </c>
      <c r="X48" s="12">
        <v>453</v>
      </c>
      <c r="Y48" s="12">
        <v>1079</v>
      </c>
      <c r="Z48" s="12">
        <v>344</v>
      </c>
      <c r="AA48" s="12">
        <v>98</v>
      </c>
      <c r="AB48" s="12">
        <v>1778</v>
      </c>
      <c r="AC48" s="12">
        <v>1223</v>
      </c>
      <c r="AD48" s="12">
        <v>1427</v>
      </c>
      <c r="AE48" s="12">
        <v>442</v>
      </c>
      <c r="AF48" s="12">
        <v>80</v>
      </c>
      <c r="AG48" s="12">
        <v>2723</v>
      </c>
      <c r="AH48" s="12">
        <v>850</v>
      </c>
      <c r="AI48" s="12">
        <v>954</v>
      </c>
      <c r="AJ48" s="12">
        <v>40</v>
      </c>
      <c r="AK48" s="12">
        <v>88</v>
      </c>
      <c r="AL48" s="12">
        <v>1785</v>
      </c>
      <c r="AM48" s="12">
        <v>3174</v>
      </c>
      <c r="AN48" s="12">
        <v>801</v>
      </c>
      <c r="AO48" s="12">
        <v>0</v>
      </c>
      <c r="AP48" s="12">
        <v>33</v>
      </c>
      <c r="AQ48" s="12">
        <v>3098</v>
      </c>
      <c r="AR48" s="12">
        <v>13452</v>
      </c>
      <c r="AS48" s="12">
        <v>4529</v>
      </c>
      <c r="AT48" s="12">
        <v>93</v>
      </c>
      <c r="AU48" s="12">
        <v>288</v>
      </c>
      <c r="AV48" s="12">
        <v>16683</v>
      </c>
      <c r="AW48" s="12">
        <v>6979</v>
      </c>
      <c r="AX48" s="12">
        <v>1103</v>
      </c>
      <c r="AY48" s="12">
        <v>449</v>
      </c>
      <c r="AZ48" s="12">
        <v>540</v>
      </c>
      <c r="BA48" s="12">
        <v>955</v>
      </c>
      <c r="BB48" s="12">
        <v>8375</v>
      </c>
      <c r="BC48" s="12">
        <v>2127</v>
      </c>
      <c r="BD48" s="12">
        <v>525</v>
      </c>
      <c r="BE48" s="12">
        <v>1092</v>
      </c>
      <c r="BF48" s="12">
        <v>371</v>
      </c>
      <c r="BG48" s="12">
        <v>2451</v>
      </c>
      <c r="BH48" s="12">
        <v>6640</v>
      </c>
      <c r="BI48" s="12">
        <v>1261</v>
      </c>
      <c r="BJ48" s="12">
        <v>25</v>
      </c>
      <c r="BK48" s="12">
        <v>45</v>
      </c>
      <c r="BL48" s="12">
        <v>5965</v>
      </c>
      <c r="BM48" s="12">
        <v>841</v>
      </c>
      <c r="BN48" s="12">
        <v>1166</v>
      </c>
      <c r="BO48" s="12">
        <v>1896</v>
      </c>
      <c r="BP48" s="12">
        <v>213</v>
      </c>
      <c r="BQ48" s="12">
        <v>3297</v>
      </c>
      <c r="BR48" s="12">
        <v>943</v>
      </c>
      <c r="BS48" s="12">
        <v>416</v>
      </c>
      <c r="BT48" s="12">
        <v>39</v>
      </c>
      <c r="BU48" s="12">
        <v>55</v>
      </c>
      <c r="BV48" s="12">
        <v>886</v>
      </c>
      <c r="BW48" s="12">
        <v>4838</v>
      </c>
      <c r="BX48" s="12">
        <v>1215</v>
      </c>
      <c r="BY48" s="12">
        <v>2045</v>
      </c>
      <c r="BZ48" s="12">
        <v>1139</v>
      </c>
      <c r="CA48" s="12">
        <v>284</v>
      </c>
      <c r="CB48" s="12">
        <v>8054</v>
      </c>
      <c r="CC48" s="12">
        <v>4209</v>
      </c>
      <c r="CD48" s="12">
        <v>434</v>
      </c>
      <c r="CE48" s="12">
        <v>653</v>
      </c>
      <c r="CF48" s="12">
        <v>96</v>
      </c>
      <c r="CG48" s="12">
        <v>4695</v>
      </c>
      <c r="CH48" s="12">
        <v>2980</v>
      </c>
      <c r="CI48" s="12">
        <v>956</v>
      </c>
      <c r="CJ48" s="12">
        <v>310</v>
      </c>
      <c r="CK48" s="12">
        <v>105</v>
      </c>
      <c r="CL48" s="12">
        <v>3922</v>
      </c>
      <c r="CM48" s="12">
        <v>4500</v>
      </c>
      <c r="CN48" s="12">
        <v>303</v>
      </c>
      <c r="CO48" s="12">
        <v>52</v>
      </c>
      <c r="CP48" s="12">
        <v>33</v>
      </c>
      <c r="CQ48" s="12">
        <v>97</v>
      </c>
      <c r="CR48" s="12">
        <v>3460</v>
      </c>
      <c r="CS48" s="12">
        <v>189</v>
      </c>
      <c r="CT48" s="12">
        <v>354</v>
      </c>
      <c r="CU48" s="12">
        <v>24</v>
      </c>
      <c r="CV48" s="12">
        <v>31</v>
      </c>
      <c r="CW48" s="12">
        <v>600</v>
      </c>
      <c r="CX48" s="12">
        <v>56173</v>
      </c>
      <c r="CY48" s="12">
        <v>27168</v>
      </c>
      <c r="CZ48" s="12">
        <v>56173</v>
      </c>
      <c r="DA48" s="12">
        <v>27168</v>
      </c>
      <c r="DB48" s="12">
        <v>76362</v>
      </c>
      <c r="DC48" s="12">
        <v>31754</v>
      </c>
      <c r="DD48" s="12">
        <v>2045</v>
      </c>
      <c r="DE48" s="12">
        <v>5140</v>
      </c>
      <c r="DF48" s="12">
        <v>10515</v>
      </c>
      <c r="DG48" s="12">
        <v>3373</v>
      </c>
      <c r="DH48" s="12">
        <v>2764</v>
      </c>
      <c r="DI48" s="12">
        <v>1033</v>
      </c>
      <c r="DJ48" s="12">
        <v>197128</v>
      </c>
      <c r="DK48" s="12">
        <v>1066</v>
      </c>
      <c r="DL48" s="12">
        <v>3007</v>
      </c>
      <c r="DM48" s="12">
        <v>2246</v>
      </c>
      <c r="DN48" s="12">
        <v>33</v>
      </c>
      <c r="DO48" s="12">
        <v>173</v>
      </c>
      <c r="DP48" s="12">
        <v>6525</v>
      </c>
      <c r="DQ48" s="12"/>
      <c r="DR48" s="12">
        <v>5353</v>
      </c>
      <c r="DS48" s="12">
        <v>5089</v>
      </c>
      <c r="DT48" s="12">
        <v>881</v>
      </c>
      <c r="DU48" s="12">
        <v>1957</v>
      </c>
      <c r="DV48" s="12">
        <v>14</v>
      </c>
      <c r="DW48" s="12">
        <v>13294</v>
      </c>
      <c r="DX48" s="12"/>
      <c r="DY48" s="12">
        <v>2038</v>
      </c>
      <c r="DZ48" s="12">
        <v>8977</v>
      </c>
      <c r="EA48" s="12">
        <v>1159</v>
      </c>
      <c r="EB48" s="12">
        <v>401</v>
      </c>
      <c r="EC48" s="12">
        <v>12575</v>
      </c>
      <c r="ED48" s="12"/>
      <c r="EE48" s="12">
        <v>3240</v>
      </c>
      <c r="EF48" s="12">
        <v>-179</v>
      </c>
      <c r="EG48" s="12">
        <v>76</v>
      </c>
      <c r="EH48" s="12">
        <v>313</v>
      </c>
      <c r="EI48" s="12">
        <v>3450</v>
      </c>
      <c r="EJ48" s="12"/>
      <c r="EK48" s="12">
        <v>219</v>
      </c>
      <c r="EL48" s="12">
        <v>1443</v>
      </c>
      <c r="EM48" s="12">
        <v>187</v>
      </c>
      <c r="EN48" s="12">
        <v>219</v>
      </c>
      <c r="EO48" s="12">
        <v>2069</v>
      </c>
      <c r="EP48" s="12"/>
      <c r="EQ48" s="12">
        <v>647</v>
      </c>
      <c r="ER48" s="12">
        <v>2269</v>
      </c>
      <c r="ES48" s="12">
        <v>232</v>
      </c>
      <c r="ET48" s="12">
        <v>161</v>
      </c>
      <c r="EU48" s="12">
        <v>3308</v>
      </c>
      <c r="EV48" s="12"/>
      <c r="EW48" s="12">
        <v>450</v>
      </c>
      <c r="EX48" s="12">
        <v>1684</v>
      </c>
      <c r="EY48" s="12">
        <v>22</v>
      </c>
      <c r="EZ48" s="12">
        <v>194</v>
      </c>
      <c r="FA48" s="12">
        <v>2349</v>
      </c>
      <c r="FB48" s="12"/>
      <c r="FC48" s="12">
        <v>1679</v>
      </c>
      <c r="FD48" s="12">
        <v>1089</v>
      </c>
      <c r="FE48" s="12">
        <v>0</v>
      </c>
      <c r="FF48" s="12">
        <v>74</v>
      </c>
      <c r="FG48" s="12">
        <v>2842</v>
      </c>
      <c r="FH48" s="12"/>
      <c r="FI48" s="12">
        <v>6226</v>
      </c>
      <c r="FJ48" s="12">
        <v>4575</v>
      </c>
      <c r="FK48" s="12">
        <v>51</v>
      </c>
      <c r="FL48" s="12">
        <v>690</v>
      </c>
      <c r="FM48" s="12">
        <v>11541</v>
      </c>
      <c r="FN48" s="12"/>
      <c r="FO48" s="12">
        <v>4152</v>
      </c>
      <c r="FP48" s="12">
        <v>2592</v>
      </c>
      <c r="FQ48" s="12">
        <v>251</v>
      </c>
      <c r="FR48" s="12">
        <v>1208</v>
      </c>
      <c r="FS48" s="12">
        <v>466</v>
      </c>
      <c r="FT48" s="12">
        <v>8668</v>
      </c>
      <c r="FU48" s="12"/>
      <c r="FV48" s="12">
        <v>1113</v>
      </c>
      <c r="FW48" s="12">
        <v>2022</v>
      </c>
      <c r="FX48" s="12">
        <v>409</v>
      </c>
      <c r="FY48" s="12">
        <v>806</v>
      </c>
      <c r="FZ48" s="12">
        <v>4350</v>
      </c>
      <c r="GA48" s="12"/>
      <c r="GB48" s="12">
        <v>3511</v>
      </c>
      <c r="GC48" s="12">
        <v>2480</v>
      </c>
      <c r="GD48" s="12">
        <v>14</v>
      </c>
      <c r="GE48" s="12">
        <v>96</v>
      </c>
      <c r="GF48" s="12">
        <v>6101</v>
      </c>
      <c r="GG48" s="12"/>
      <c r="GH48" s="12">
        <v>426</v>
      </c>
      <c r="GI48" s="12">
        <v>2696</v>
      </c>
      <c r="GJ48" s="12">
        <v>1092</v>
      </c>
      <c r="GK48" s="12">
        <v>467</v>
      </c>
      <c r="GL48" s="12">
        <v>4681</v>
      </c>
      <c r="GM48" s="12"/>
      <c r="GN48" s="12">
        <v>455</v>
      </c>
      <c r="GO48" s="12">
        <v>772</v>
      </c>
      <c r="GP48" s="12">
        <v>21</v>
      </c>
      <c r="GQ48" s="12">
        <v>116</v>
      </c>
      <c r="GR48" s="12">
        <v>1364</v>
      </c>
      <c r="GS48" s="12"/>
      <c r="GT48" s="12">
        <v>2092</v>
      </c>
      <c r="GU48" s="12">
        <v>2009</v>
      </c>
      <c r="GV48" s="12">
        <v>1773</v>
      </c>
      <c r="GW48" s="12">
        <v>745</v>
      </c>
      <c r="GX48" s="12">
        <v>650</v>
      </c>
      <c r="GY48" s="12">
        <v>7269</v>
      </c>
      <c r="GZ48" s="12"/>
      <c r="HA48" s="12">
        <v>1984</v>
      </c>
      <c r="HB48" s="12">
        <v>793</v>
      </c>
      <c r="HC48" s="12">
        <v>427</v>
      </c>
      <c r="HD48" s="12">
        <v>217</v>
      </c>
      <c r="HE48" s="12">
        <v>3420</v>
      </c>
      <c r="HF48" s="12"/>
      <c r="HG48" s="12">
        <v>1451</v>
      </c>
      <c r="HH48" s="12">
        <v>1432</v>
      </c>
      <c r="HI48" s="12">
        <v>199</v>
      </c>
      <c r="HJ48" s="12">
        <v>234</v>
      </c>
      <c r="HK48" s="12">
        <v>3316</v>
      </c>
      <c r="HL48" s="12"/>
      <c r="HM48" s="12">
        <v>2058</v>
      </c>
      <c r="HN48" s="12">
        <v>559</v>
      </c>
      <c r="HO48" s="12">
        <v>33</v>
      </c>
      <c r="HP48" s="12">
        <v>75</v>
      </c>
      <c r="HQ48" s="12">
        <v>71</v>
      </c>
      <c r="HR48" s="12">
        <v>2796</v>
      </c>
      <c r="HS48" s="12"/>
      <c r="HT48" s="12">
        <v>89</v>
      </c>
      <c r="HU48" s="12">
        <v>630</v>
      </c>
      <c r="HV48" s="12">
        <v>13</v>
      </c>
      <c r="HW48" s="12">
        <v>69</v>
      </c>
      <c r="HX48" s="12">
        <v>802</v>
      </c>
      <c r="HY48" s="12"/>
      <c r="HZ48" s="12">
        <v>26590</v>
      </c>
      <c r="IA48" s="12">
        <v>6502</v>
      </c>
      <c r="IB48" s="12">
        <v>26590</v>
      </c>
      <c r="IC48" s="12">
        <v>6502</v>
      </c>
      <c r="ID48" s="12">
        <v>38247</v>
      </c>
      <c r="IE48" s="12">
        <v>43940</v>
      </c>
      <c r="IF48" s="12">
        <v>1773</v>
      </c>
      <c r="IG48" s="12">
        <v>2246</v>
      </c>
      <c r="IH48" s="12">
        <v>5845</v>
      </c>
      <c r="II48" s="12">
        <v>1957</v>
      </c>
      <c r="IJ48" s="12">
        <v>6175</v>
      </c>
      <c r="IK48" s="12">
        <v>537</v>
      </c>
      <c r="IL48" s="12">
        <v>133813</v>
      </c>
    </row>
    <row r="49" spans="1:246" x14ac:dyDescent="0.15">
      <c r="A49" s="14">
        <v>35947</v>
      </c>
      <c r="B49" s="13">
        <v>2667</v>
      </c>
      <c r="C49" s="13">
        <v>3770</v>
      </c>
      <c r="D49" s="13">
        <v>4124</v>
      </c>
      <c r="E49" s="13">
        <v>61</v>
      </c>
      <c r="F49" s="13">
        <v>92</v>
      </c>
      <c r="G49" s="13">
        <v>10954</v>
      </c>
      <c r="H49" s="13">
        <v>12155</v>
      </c>
      <c r="I49" s="13">
        <v>9764</v>
      </c>
      <c r="J49" s="13">
        <v>1609</v>
      </c>
      <c r="K49" s="13">
        <v>3342</v>
      </c>
      <c r="L49" s="13">
        <v>9</v>
      </c>
      <c r="M49" s="13">
        <v>27955</v>
      </c>
      <c r="N49" s="13">
        <v>5289</v>
      </c>
      <c r="O49" s="13">
        <v>9462</v>
      </c>
      <c r="P49" s="13">
        <v>2131</v>
      </c>
      <c r="Q49" s="13">
        <v>212</v>
      </c>
      <c r="R49" s="13">
        <v>17348</v>
      </c>
      <c r="S49" s="13">
        <v>8980</v>
      </c>
      <c r="T49" s="13">
        <v>589</v>
      </c>
      <c r="U49" s="13">
        <v>111</v>
      </c>
      <c r="V49" s="13">
        <v>119</v>
      </c>
      <c r="W49" s="13">
        <v>8145</v>
      </c>
      <c r="X49" s="13">
        <v>785</v>
      </c>
      <c r="Y49" s="13">
        <v>1445</v>
      </c>
      <c r="Z49" s="13">
        <v>340</v>
      </c>
      <c r="AA49" s="13">
        <v>127</v>
      </c>
      <c r="AB49" s="13">
        <v>2390</v>
      </c>
      <c r="AC49" s="13">
        <v>1343</v>
      </c>
      <c r="AD49" s="13">
        <v>1668</v>
      </c>
      <c r="AE49" s="13">
        <v>434</v>
      </c>
      <c r="AF49" s="13">
        <v>95</v>
      </c>
      <c r="AG49" s="13">
        <v>3114</v>
      </c>
      <c r="AH49" s="13">
        <v>1271</v>
      </c>
      <c r="AI49" s="13">
        <v>1211</v>
      </c>
      <c r="AJ49" s="13">
        <v>40</v>
      </c>
      <c r="AK49" s="13">
        <v>108</v>
      </c>
      <c r="AL49" s="13">
        <v>2332</v>
      </c>
      <c r="AM49" s="13">
        <v>2675</v>
      </c>
      <c r="AN49" s="13">
        <v>993</v>
      </c>
      <c r="AO49" s="13">
        <v>0</v>
      </c>
      <c r="AP49" s="13">
        <v>39</v>
      </c>
      <c r="AQ49" s="13">
        <v>3109</v>
      </c>
      <c r="AR49" s="13">
        <v>13136</v>
      </c>
      <c r="AS49" s="13">
        <v>3261</v>
      </c>
      <c r="AT49" s="13">
        <v>93</v>
      </c>
      <c r="AU49" s="13">
        <v>298</v>
      </c>
      <c r="AV49" s="13">
        <v>14655</v>
      </c>
      <c r="AW49" s="13">
        <v>5335</v>
      </c>
      <c r="AX49" s="13">
        <v>816</v>
      </c>
      <c r="AY49" s="13">
        <v>512</v>
      </c>
      <c r="AZ49" s="13">
        <v>556</v>
      </c>
      <c r="BA49" s="13">
        <v>862</v>
      </c>
      <c r="BB49" s="13">
        <v>6802</v>
      </c>
      <c r="BC49" s="13">
        <v>2388</v>
      </c>
      <c r="BD49" s="13">
        <v>565</v>
      </c>
      <c r="BE49" s="13">
        <v>806</v>
      </c>
      <c r="BF49" s="13">
        <v>505</v>
      </c>
      <c r="BG49" s="13">
        <v>2719</v>
      </c>
      <c r="BH49" s="13">
        <v>5895</v>
      </c>
      <c r="BI49" s="13">
        <v>1609</v>
      </c>
      <c r="BJ49" s="13">
        <v>25</v>
      </c>
      <c r="BK49" s="13">
        <v>56</v>
      </c>
      <c r="BL49" s="13">
        <v>6276</v>
      </c>
      <c r="BM49" s="13">
        <v>486</v>
      </c>
      <c r="BN49" s="13">
        <v>1213</v>
      </c>
      <c r="BO49" s="13">
        <v>1886</v>
      </c>
      <c r="BP49" s="13">
        <v>268</v>
      </c>
      <c r="BQ49" s="13">
        <v>3327</v>
      </c>
      <c r="BR49" s="13">
        <v>2036</v>
      </c>
      <c r="BS49" s="13">
        <v>465</v>
      </c>
      <c r="BT49" s="13">
        <v>38</v>
      </c>
      <c r="BU49" s="13">
        <v>70</v>
      </c>
      <c r="BV49" s="13">
        <v>1308</v>
      </c>
      <c r="BW49" s="13">
        <v>5226</v>
      </c>
      <c r="BX49" s="13">
        <v>1087</v>
      </c>
      <c r="BY49" s="13">
        <v>2045</v>
      </c>
      <c r="BZ49" s="13">
        <v>1144</v>
      </c>
      <c r="CA49" s="13">
        <v>317</v>
      </c>
      <c r="CB49" s="13">
        <v>8092</v>
      </c>
      <c r="CC49" s="13">
        <v>3822</v>
      </c>
      <c r="CD49" s="13">
        <v>517</v>
      </c>
      <c r="CE49" s="13">
        <v>683</v>
      </c>
      <c r="CF49" s="13">
        <v>114</v>
      </c>
      <c r="CG49" s="13">
        <v>4737</v>
      </c>
      <c r="CH49" s="13">
        <v>4037</v>
      </c>
      <c r="CI49" s="13">
        <v>1071</v>
      </c>
      <c r="CJ49" s="13">
        <v>310</v>
      </c>
      <c r="CK49" s="13">
        <v>143</v>
      </c>
      <c r="CL49" s="13">
        <v>4837</v>
      </c>
      <c r="CM49" s="13">
        <v>3812</v>
      </c>
      <c r="CN49" s="13">
        <v>313</v>
      </c>
      <c r="CO49" s="13">
        <v>52</v>
      </c>
      <c r="CP49" s="13">
        <v>31</v>
      </c>
      <c r="CQ49" s="13">
        <v>103</v>
      </c>
      <c r="CR49" s="13">
        <v>3094</v>
      </c>
      <c r="CS49" s="13">
        <v>312</v>
      </c>
      <c r="CT49" s="13">
        <v>290</v>
      </c>
      <c r="CU49" s="13">
        <v>24</v>
      </c>
      <c r="CV49" s="13">
        <v>43</v>
      </c>
      <c r="CW49" s="13">
        <v>577</v>
      </c>
      <c r="CX49" s="13">
        <v>67010</v>
      </c>
      <c r="CY49" s="13">
        <v>30521</v>
      </c>
      <c r="CZ49" s="13">
        <v>67010</v>
      </c>
      <c r="DA49" s="13">
        <v>30521</v>
      </c>
      <c r="DB49" s="13">
        <v>80927</v>
      </c>
      <c r="DC49" s="13">
        <v>34941</v>
      </c>
      <c r="DD49" s="13">
        <v>2045</v>
      </c>
      <c r="DE49" s="13">
        <v>4124</v>
      </c>
      <c r="DF49" s="13">
        <v>10361</v>
      </c>
      <c r="DG49" s="13">
        <v>3342</v>
      </c>
      <c r="DH49" s="13">
        <v>3207</v>
      </c>
      <c r="DI49" s="13">
        <v>956</v>
      </c>
      <c r="DJ49" s="13">
        <v>216322</v>
      </c>
      <c r="DK49" s="13">
        <v>1454</v>
      </c>
      <c r="DL49" s="13">
        <v>3511</v>
      </c>
      <c r="DM49" s="13">
        <v>2234</v>
      </c>
      <c r="DN49" s="13">
        <v>33</v>
      </c>
      <c r="DO49" s="13">
        <v>197</v>
      </c>
      <c r="DP49" s="13">
        <v>7429</v>
      </c>
      <c r="DQ49" s="13"/>
      <c r="DR49" s="13">
        <v>6621</v>
      </c>
      <c r="DS49" s="13">
        <v>7351</v>
      </c>
      <c r="DT49" s="13">
        <v>869</v>
      </c>
      <c r="DU49" s="13">
        <v>1985</v>
      </c>
      <c r="DV49" s="13">
        <v>19</v>
      </c>
      <c r="DW49" s="13">
        <v>16845</v>
      </c>
      <c r="DX49" s="13"/>
      <c r="DY49" s="13">
        <v>2880</v>
      </c>
      <c r="DZ49" s="13">
        <v>9080</v>
      </c>
      <c r="EA49" s="13">
        <v>1143</v>
      </c>
      <c r="EB49" s="13">
        <v>444</v>
      </c>
      <c r="EC49" s="13">
        <v>13547</v>
      </c>
      <c r="ED49" s="13"/>
      <c r="EE49" s="13">
        <v>4045</v>
      </c>
      <c r="EF49" s="13">
        <v>984</v>
      </c>
      <c r="EG49" s="13">
        <v>69</v>
      </c>
      <c r="EH49" s="13">
        <v>274</v>
      </c>
      <c r="EI49" s="13">
        <v>5373</v>
      </c>
      <c r="EJ49" s="13"/>
      <c r="EK49" s="13">
        <v>390</v>
      </c>
      <c r="EL49" s="13">
        <v>1916</v>
      </c>
      <c r="EM49" s="13">
        <v>185</v>
      </c>
      <c r="EN49" s="13">
        <v>271</v>
      </c>
      <c r="EO49" s="13">
        <v>2762</v>
      </c>
      <c r="EP49" s="13"/>
      <c r="EQ49" s="13">
        <v>731</v>
      </c>
      <c r="ER49" s="13">
        <v>2582</v>
      </c>
      <c r="ES49" s="13">
        <v>229</v>
      </c>
      <c r="ET49" s="13">
        <v>184</v>
      </c>
      <c r="EU49" s="13">
        <v>3725</v>
      </c>
      <c r="EV49" s="13"/>
      <c r="EW49" s="13">
        <v>692</v>
      </c>
      <c r="EX49" s="13">
        <v>2073</v>
      </c>
      <c r="EY49" s="13">
        <v>22</v>
      </c>
      <c r="EZ49" s="13">
        <v>226</v>
      </c>
      <c r="FA49" s="13">
        <v>3012</v>
      </c>
      <c r="FB49" s="13"/>
      <c r="FC49" s="13">
        <v>1457</v>
      </c>
      <c r="FD49" s="13">
        <v>1339</v>
      </c>
      <c r="FE49" s="13">
        <v>0</v>
      </c>
      <c r="FF49" s="13">
        <v>83</v>
      </c>
      <c r="FG49" s="13">
        <v>2878</v>
      </c>
      <c r="FH49" s="13"/>
      <c r="FI49" s="13">
        <v>6218</v>
      </c>
      <c r="FJ49" s="13">
        <v>3459</v>
      </c>
      <c r="FK49" s="13">
        <v>51</v>
      </c>
      <c r="FL49" s="13">
        <v>680</v>
      </c>
      <c r="FM49" s="13">
        <v>10408</v>
      </c>
      <c r="FN49" s="13"/>
      <c r="FO49" s="13">
        <v>3203</v>
      </c>
      <c r="FP49" s="13">
        <v>1878</v>
      </c>
      <c r="FQ49" s="13">
        <v>287</v>
      </c>
      <c r="FR49" s="13">
        <v>1184</v>
      </c>
      <c r="FS49" s="13">
        <v>455</v>
      </c>
      <c r="FT49" s="13">
        <v>7007</v>
      </c>
      <c r="FU49" s="13"/>
      <c r="FV49" s="13">
        <v>1288</v>
      </c>
      <c r="FW49" s="13">
        <v>2001</v>
      </c>
      <c r="FX49" s="13">
        <v>402</v>
      </c>
      <c r="FY49" s="13">
        <v>1044</v>
      </c>
      <c r="FZ49" s="13">
        <v>4735</v>
      </c>
      <c r="GA49" s="13"/>
      <c r="GB49" s="13">
        <v>3208</v>
      </c>
      <c r="GC49" s="13">
        <v>3059</v>
      </c>
      <c r="GD49" s="13">
        <v>14</v>
      </c>
      <c r="GE49" s="13">
        <v>116</v>
      </c>
      <c r="GF49" s="13">
        <v>6397</v>
      </c>
      <c r="GG49" s="13"/>
      <c r="GH49" s="13">
        <v>253</v>
      </c>
      <c r="GI49" s="13">
        <v>2658</v>
      </c>
      <c r="GJ49" s="13">
        <v>1093</v>
      </c>
      <c r="GK49" s="13">
        <v>560</v>
      </c>
      <c r="GL49" s="13">
        <v>4563</v>
      </c>
      <c r="GM49" s="13"/>
      <c r="GN49" s="13">
        <v>1012</v>
      </c>
      <c r="GO49" s="13">
        <v>832</v>
      </c>
      <c r="GP49" s="13">
        <v>21</v>
      </c>
      <c r="GQ49" s="13">
        <v>140</v>
      </c>
      <c r="GR49" s="13">
        <v>2005</v>
      </c>
      <c r="GS49" s="13"/>
      <c r="GT49" s="13">
        <v>2318</v>
      </c>
      <c r="GU49" s="13">
        <v>1661</v>
      </c>
      <c r="GV49" s="13">
        <v>1901</v>
      </c>
      <c r="GW49" s="13">
        <v>762</v>
      </c>
      <c r="GX49" s="13">
        <v>688</v>
      </c>
      <c r="GY49" s="13">
        <v>7330</v>
      </c>
      <c r="GZ49" s="13"/>
      <c r="HA49" s="13">
        <v>1853</v>
      </c>
      <c r="HB49" s="13">
        <v>888</v>
      </c>
      <c r="HC49" s="13">
        <v>455</v>
      </c>
      <c r="HD49" s="13">
        <v>245</v>
      </c>
      <c r="HE49" s="13">
        <v>3440</v>
      </c>
      <c r="HF49" s="13"/>
      <c r="HG49" s="13">
        <v>2020</v>
      </c>
      <c r="HH49" s="13">
        <v>1564</v>
      </c>
      <c r="HI49" s="13">
        <v>202</v>
      </c>
      <c r="HJ49" s="13">
        <v>305</v>
      </c>
      <c r="HK49" s="13">
        <v>4091</v>
      </c>
      <c r="HL49" s="13"/>
      <c r="HM49" s="13">
        <v>1790</v>
      </c>
      <c r="HN49" s="13">
        <v>561</v>
      </c>
      <c r="HO49" s="13">
        <v>33</v>
      </c>
      <c r="HP49" s="13">
        <v>67</v>
      </c>
      <c r="HQ49" s="13">
        <v>79</v>
      </c>
      <c r="HR49" s="13">
        <v>2530</v>
      </c>
      <c r="HS49" s="13"/>
      <c r="HT49" s="13">
        <v>151</v>
      </c>
      <c r="HU49" s="13">
        <v>505</v>
      </c>
      <c r="HV49" s="13">
        <v>13</v>
      </c>
      <c r="HW49" s="13">
        <v>91</v>
      </c>
      <c r="HX49" s="13">
        <v>759</v>
      </c>
      <c r="HY49" s="13"/>
      <c r="HZ49" s="13">
        <v>31457</v>
      </c>
      <c r="IA49" s="13">
        <v>7954</v>
      </c>
      <c r="IB49" s="13">
        <v>31457</v>
      </c>
      <c r="IC49" s="13">
        <v>7954</v>
      </c>
      <c r="ID49" s="13">
        <v>41583</v>
      </c>
      <c r="IE49" s="13">
        <v>47901</v>
      </c>
      <c r="IF49" s="13">
        <v>1901</v>
      </c>
      <c r="IG49" s="13">
        <v>2234</v>
      </c>
      <c r="IH49" s="13">
        <v>5881</v>
      </c>
      <c r="II49" s="13">
        <v>1985</v>
      </c>
      <c r="IJ49" s="13">
        <v>6816</v>
      </c>
      <c r="IK49" s="13">
        <v>534</v>
      </c>
      <c r="IL49" s="13">
        <v>148246</v>
      </c>
    </row>
    <row r="50" spans="1:246" x14ac:dyDescent="0.15">
      <c r="A50" s="14">
        <v>36312</v>
      </c>
      <c r="B50" s="13">
        <v>3512</v>
      </c>
      <c r="C50" s="13">
        <v>3650</v>
      </c>
      <c r="D50" s="13">
        <v>4670</v>
      </c>
      <c r="E50" s="13">
        <v>57</v>
      </c>
      <c r="F50" s="13">
        <v>85</v>
      </c>
      <c r="G50" s="13">
        <v>11879</v>
      </c>
      <c r="H50" s="13">
        <v>15212</v>
      </c>
      <c r="I50" s="13">
        <v>5176</v>
      </c>
      <c r="J50" s="13">
        <v>1577</v>
      </c>
      <c r="K50" s="13">
        <v>2811</v>
      </c>
      <c r="L50" s="13">
        <v>15</v>
      </c>
      <c r="M50" s="13">
        <v>24453</v>
      </c>
      <c r="N50" s="13">
        <v>3197</v>
      </c>
      <c r="O50" s="13">
        <v>8526</v>
      </c>
      <c r="P50" s="13">
        <v>2056</v>
      </c>
      <c r="Q50" s="13">
        <v>222</v>
      </c>
      <c r="R50" s="13">
        <v>14714</v>
      </c>
      <c r="S50" s="13">
        <v>10392</v>
      </c>
      <c r="T50" s="13">
        <v>929</v>
      </c>
      <c r="U50" s="13">
        <v>152</v>
      </c>
      <c r="V50" s="13">
        <v>143</v>
      </c>
      <c r="W50" s="13">
        <v>10095</v>
      </c>
      <c r="X50" s="13">
        <v>1467</v>
      </c>
      <c r="Y50" s="13">
        <v>1406</v>
      </c>
      <c r="Z50" s="13">
        <v>323</v>
      </c>
      <c r="AA50" s="13">
        <v>127</v>
      </c>
      <c r="AB50" s="13">
        <v>2630</v>
      </c>
      <c r="AC50" s="13">
        <v>1309</v>
      </c>
      <c r="AD50" s="13">
        <v>1594</v>
      </c>
      <c r="AE50" s="13">
        <v>412</v>
      </c>
      <c r="AF50" s="13">
        <v>106</v>
      </c>
      <c r="AG50" s="13">
        <v>3010</v>
      </c>
      <c r="AH50" s="13">
        <v>1861</v>
      </c>
      <c r="AI50" s="13">
        <v>1273</v>
      </c>
      <c r="AJ50" s="13">
        <v>38</v>
      </c>
      <c r="AK50" s="13">
        <v>110</v>
      </c>
      <c r="AL50" s="13">
        <v>2665</v>
      </c>
      <c r="AM50" s="13">
        <v>4649</v>
      </c>
      <c r="AN50" s="13">
        <v>1579</v>
      </c>
      <c r="AO50" s="13">
        <v>0</v>
      </c>
      <c r="AP50" s="13">
        <v>44</v>
      </c>
      <c r="AQ50" s="13">
        <v>5136</v>
      </c>
      <c r="AR50" s="13">
        <v>13225</v>
      </c>
      <c r="AS50" s="13">
        <v>4047</v>
      </c>
      <c r="AT50" s="13">
        <v>89</v>
      </c>
      <c r="AU50" s="13">
        <v>320</v>
      </c>
      <c r="AV50" s="13">
        <v>15953</v>
      </c>
      <c r="AW50" s="13">
        <v>4766</v>
      </c>
      <c r="AX50" s="13">
        <v>1062</v>
      </c>
      <c r="AY50" s="13">
        <v>563</v>
      </c>
      <c r="AZ50" s="13">
        <v>648</v>
      </c>
      <c r="BA50" s="13">
        <v>979</v>
      </c>
      <c r="BB50" s="13">
        <v>7300</v>
      </c>
      <c r="BC50" s="13">
        <v>2751</v>
      </c>
      <c r="BD50" s="13">
        <v>661</v>
      </c>
      <c r="BE50" s="13">
        <v>838</v>
      </c>
      <c r="BF50" s="13">
        <v>633</v>
      </c>
      <c r="BG50" s="13">
        <v>3187</v>
      </c>
      <c r="BH50" s="13">
        <v>7270</v>
      </c>
      <c r="BI50" s="13">
        <v>1898</v>
      </c>
      <c r="BJ50" s="13">
        <v>24</v>
      </c>
      <c r="BK50" s="13">
        <v>55</v>
      </c>
      <c r="BL50" s="13">
        <v>7545</v>
      </c>
      <c r="BM50" s="13">
        <v>735</v>
      </c>
      <c r="BN50" s="13">
        <v>1173</v>
      </c>
      <c r="BO50" s="13">
        <v>1842</v>
      </c>
      <c r="BP50" s="13">
        <v>261</v>
      </c>
      <c r="BQ50" s="13">
        <v>3329</v>
      </c>
      <c r="BR50" s="13">
        <v>753</v>
      </c>
      <c r="BS50" s="13">
        <v>392</v>
      </c>
      <c r="BT50" s="13">
        <v>36</v>
      </c>
      <c r="BU50" s="13">
        <v>66</v>
      </c>
      <c r="BV50" s="13">
        <v>800</v>
      </c>
      <c r="BW50" s="13">
        <v>4229</v>
      </c>
      <c r="BX50" s="13">
        <v>1773</v>
      </c>
      <c r="BY50" s="13">
        <v>2414</v>
      </c>
      <c r="BZ50" s="13">
        <v>1162</v>
      </c>
      <c r="CA50" s="13">
        <v>391</v>
      </c>
      <c r="CB50" s="13">
        <v>9333</v>
      </c>
      <c r="CC50" s="13">
        <v>3588</v>
      </c>
      <c r="CD50" s="13">
        <v>547</v>
      </c>
      <c r="CE50" s="13">
        <v>740</v>
      </c>
      <c r="CF50" s="13">
        <v>133</v>
      </c>
      <c r="CG50" s="13">
        <v>4760</v>
      </c>
      <c r="CH50" s="13">
        <v>3659</v>
      </c>
      <c r="CI50" s="13">
        <v>1050</v>
      </c>
      <c r="CJ50" s="13">
        <v>313</v>
      </c>
      <c r="CK50" s="13">
        <v>138</v>
      </c>
      <c r="CL50" s="13">
        <v>4565</v>
      </c>
      <c r="CM50" s="13">
        <v>4666</v>
      </c>
      <c r="CN50" s="13">
        <v>388</v>
      </c>
      <c r="CO50" s="13">
        <v>52</v>
      </c>
      <c r="CP50" s="13">
        <v>42</v>
      </c>
      <c r="CQ50" s="13">
        <v>110</v>
      </c>
      <c r="CR50" s="13">
        <v>3784</v>
      </c>
      <c r="CS50" s="13">
        <v>155</v>
      </c>
      <c r="CT50" s="13">
        <v>316</v>
      </c>
      <c r="CU50" s="13">
        <v>22</v>
      </c>
      <c r="CV50" s="13">
        <v>60</v>
      </c>
      <c r="CW50" s="13">
        <v>580</v>
      </c>
      <c r="CX50" s="13">
        <v>71704</v>
      </c>
      <c r="CY50" s="13">
        <v>30235</v>
      </c>
      <c r="CZ50" s="13">
        <v>71704</v>
      </c>
      <c r="DA50" s="13">
        <v>30235</v>
      </c>
      <c r="DB50" s="13">
        <v>86871</v>
      </c>
      <c r="DC50" s="13">
        <v>35054</v>
      </c>
      <c r="DD50" s="13">
        <v>2414</v>
      </c>
      <c r="DE50" s="13">
        <v>4670</v>
      </c>
      <c r="DF50" s="13">
        <v>10380</v>
      </c>
      <c r="DG50" s="13">
        <v>2811</v>
      </c>
      <c r="DH50" s="13">
        <v>3603</v>
      </c>
      <c r="DI50" s="13">
        <v>1075</v>
      </c>
      <c r="DJ50" s="13">
        <v>225926</v>
      </c>
      <c r="DK50" s="13">
        <v>1955</v>
      </c>
      <c r="DL50" s="13">
        <v>3545</v>
      </c>
      <c r="DM50" s="13">
        <v>2452</v>
      </c>
      <c r="DN50" s="13">
        <v>32</v>
      </c>
      <c r="DO50" s="13">
        <v>179</v>
      </c>
      <c r="DP50" s="13">
        <v>8163</v>
      </c>
      <c r="DQ50" s="13"/>
      <c r="DR50" s="13">
        <v>8460</v>
      </c>
      <c r="DS50" s="13">
        <v>4181</v>
      </c>
      <c r="DT50" s="13">
        <v>838</v>
      </c>
      <c r="DU50" s="13">
        <v>1690</v>
      </c>
      <c r="DV50" s="13">
        <v>30</v>
      </c>
      <c r="DW50" s="13">
        <v>15199</v>
      </c>
      <c r="DX50" s="13"/>
      <c r="DY50" s="13">
        <v>1777</v>
      </c>
      <c r="DZ50" s="13">
        <v>8509</v>
      </c>
      <c r="EA50" s="13">
        <v>1103</v>
      </c>
      <c r="EB50" s="13">
        <v>457</v>
      </c>
      <c r="EC50" s="13">
        <v>11846</v>
      </c>
      <c r="ED50" s="13"/>
      <c r="EE50" s="13">
        <v>4811</v>
      </c>
      <c r="EF50" s="13">
        <v>1564</v>
      </c>
      <c r="EG50" s="13">
        <v>96</v>
      </c>
      <c r="EH50" s="13">
        <v>326</v>
      </c>
      <c r="EI50" s="13">
        <v>6796</v>
      </c>
      <c r="EJ50" s="13"/>
      <c r="EK50" s="13">
        <v>745</v>
      </c>
      <c r="EL50" s="13">
        <v>1890</v>
      </c>
      <c r="EM50" s="13">
        <v>178</v>
      </c>
      <c r="EN50" s="13">
        <v>267</v>
      </c>
      <c r="EO50" s="13">
        <v>3080</v>
      </c>
      <c r="EP50" s="13"/>
      <c r="EQ50" s="13">
        <v>728</v>
      </c>
      <c r="ER50" s="13">
        <v>2459</v>
      </c>
      <c r="ES50" s="13">
        <v>221</v>
      </c>
      <c r="ET50" s="13">
        <v>199</v>
      </c>
      <c r="EU50" s="13">
        <v>3607</v>
      </c>
      <c r="EV50" s="13"/>
      <c r="EW50" s="13">
        <v>1035</v>
      </c>
      <c r="EX50" s="13">
        <v>2148</v>
      </c>
      <c r="EY50" s="13">
        <v>21</v>
      </c>
      <c r="EZ50" s="13">
        <v>226</v>
      </c>
      <c r="FA50" s="13">
        <v>3430</v>
      </c>
      <c r="FB50" s="13"/>
      <c r="FC50" s="13">
        <v>2584</v>
      </c>
      <c r="FD50" s="13">
        <v>2150</v>
      </c>
      <c r="FE50" s="13">
        <v>0</v>
      </c>
      <c r="FF50" s="13">
        <v>92</v>
      </c>
      <c r="FG50" s="13">
        <v>4826</v>
      </c>
      <c r="FH50" s="13"/>
      <c r="FI50" s="13">
        <v>6537</v>
      </c>
      <c r="FJ50" s="13">
        <v>4586</v>
      </c>
      <c r="FK50" s="13">
        <v>49</v>
      </c>
      <c r="FL50" s="13">
        <v>716</v>
      </c>
      <c r="FM50" s="13">
        <v>11890</v>
      </c>
      <c r="FN50" s="13"/>
      <c r="FO50" s="13">
        <v>2820</v>
      </c>
      <c r="FP50" s="13">
        <v>2390</v>
      </c>
      <c r="FQ50" s="13">
        <v>322</v>
      </c>
      <c r="FR50" s="13">
        <v>1360</v>
      </c>
      <c r="FS50" s="13">
        <v>590</v>
      </c>
      <c r="FT50" s="13">
        <v>7482</v>
      </c>
      <c r="FU50" s="13"/>
      <c r="FV50" s="13">
        <v>1514</v>
      </c>
      <c r="FW50" s="13">
        <v>2169</v>
      </c>
      <c r="FX50" s="13">
        <v>388</v>
      </c>
      <c r="FY50" s="13">
        <v>1286</v>
      </c>
      <c r="FZ50" s="13">
        <v>5357</v>
      </c>
      <c r="GA50" s="13"/>
      <c r="GB50" s="13">
        <v>4039</v>
      </c>
      <c r="GC50" s="13">
        <v>3540</v>
      </c>
      <c r="GD50" s="13">
        <v>13</v>
      </c>
      <c r="GE50" s="13">
        <v>112</v>
      </c>
      <c r="GF50" s="13">
        <v>7704</v>
      </c>
      <c r="GG50" s="13"/>
      <c r="GH50" s="13">
        <v>390</v>
      </c>
      <c r="GI50" s="13">
        <v>2477</v>
      </c>
      <c r="GJ50" s="13">
        <v>1080</v>
      </c>
      <c r="GK50" s="13">
        <v>536</v>
      </c>
      <c r="GL50" s="13">
        <v>4482</v>
      </c>
      <c r="GM50" s="13"/>
      <c r="GN50" s="13">
        <v>383</v>
      </c>
      <c r="GO50" s="13">
        <v>690</v>
      </c>
      <c r="GP50" s="13">
        <v>20</v>
      </c>
      <c r="GQ50" s="13">
        <v>129</v>
      </c>
      <c r="GR50" s="13">
        <v>1222</v>
      </c>
      <c r="GS50" s="13"/>
      <c r="GT50" s="13">
        <v>1999</v>
      </c>
      <c r="GU50" s="13">
        <v>2654</v>
      </c>
      <c r="GV50" s="13">
        <v>2350</v>
      </c>
      <c r="GW50" s="13">
        <v>777</v>
      </c>
      <c r="GX50" s="13">
        <v>835</v>
      </c>
      <c r="GY50" s="13">
        <v>8615</v>
      </c>
      <c r="GZ50" s="13"/>
      <c r="HA50" s="13">
        <v>1822</v>
      </c>
      <c r="HB50" s="13">
        <v>921</v>
      </c>
      <c r="HC50" s="13">
        <v>495</v>
      </c>
      <c r="HD50" s="13">
        <v>280</v>
      </c>
      <c r="HE50" s="13">
        <v>3519</v>
      </c>
      <c r="HF50" s="13"/>
      <c r="HG50" s="13">
        <v>1893</v>
      </c>
      <c r="HH50" s="13">
        <v>1533</v>
      </c>
      <c r="HI50" s="13">
        <v>205</v>
      </c>
      <c r="HJ50" s="13">
        <v>289</v>
      </c>
      <c r="HK50" s="13">
        <v>3920</v>
      </c>
      <c r="HL50" s="13"/>
      <c r="HM50" s="13">
        <v>2278</v>
      </c>
      <c r="HN50" s="13">
        <v>684</v>
      </c>
      <c r="HO50" s="13">
        <v>34</v>
      </c>
      <c r="HP50" s="13">
        <v>89</v>
      </c>
      <c r="HQ50" s="13">
        <v>94</v>
      </c>
      <c r="HR50" s="13">
        <v>3180</v>
      </c>
      <c r="HS50" s="13"/>
      <c r="HT50" s="13">
        <v>77</v>
      </c>
      <c r="HU50" s="13">
        <v>544</v>
      </c>
      <c r="HV50" s="13">
        <v>12</v>
      </c>
      <c r="HW50" s="13">
        <v>124</v>
      </c>
      <c r="HX50" s="13">
        <v>758</v>
      </c>
      <c r="HY50" s="13"/>
      <c r="HZ50" s="13">
        <v>34465</v>
      </c>
      <c r="IA50" s="13">
        <v>8243</v>
      </c>
      <c r="IB50" s="13">
        <v>34465</v>
      </c>
      <c r="IC50" s="13">
        <v>8243</v>
      </c>
      <c r="ID50" s="13">
        <v>45847</v>
      </c>
      <c r="IE50" s="13">
        <v>48634</v>
      </c>
      <c r="IF50" s="13">
        <v>2350</v>
      </c>
      <c r="IG50" s="13">
        <v>2452</v>
      </c>
      <c r="IH50" s="13">
        <v>5884</v>
      </c>
      <c r="II50" s="13">
        <v>1690</v>
      </c>
      <c r="IJ50" s="13">
        <v>7534</v>
      </c>
      <c r="IK50" s="13">
        <v>684</v>
      </c>
      <c r="IL50" s="13">
        <v>157783</v>
      </c>
    </row>
    <row r="51" spans="1:246" x14ac:dyDescent="0.15">
      <c r="A51" s="14">
        <v>36678</v>
      </c>
      <c r="B51" s="13">
        <v>3714</v>
      </c>
      <c r="C51" s="13">
        <v>3626</v>
      </c>
      <c r="D51" s="13">
        <v>4906</v>
      </c>
      <c r="E51" s="13">
        <v>56</v>
      </c>
      <c r="F51" s="13">
        <v>109</v>
      </c>
      <c r="G51" s="13">
        <v>12259</v>
      </c>
      <c r="H51" s="13">
        <v>8414</v>
      </c>
      <c r="I51" s="13">
        <v>4157</v>
      </c>
      <c r="J51" s="13">
        <v>1617</v>
      </c>
      <c r="K51" s="13">
        <v>2187</v>
      </c>
      <c r="L51" s="13">
        <v>25</v>
      </c>
      <c r="M51" s="13">
        <v>16511</v>
      </c>
      <c r="N51" s="13">
        <v>4520</v>
      </c>
      <c r="O51" s="13">
        <v>9419</v>
      </c>
      <c r="P51" s="13">
        <v>2097</v>
      </c>
      <c r="Q51" s="13">
        <v>229</v>
      </c>
      <c r="R51" s="13">
        <v>16779</v>
      </c>
      <c r="S51" s="13">
        <v>8452</v>
      </c>
      <c r="T51" s="13">
        <v>1510</v>
      </c>
      <c r="U51" s="13">
        <v>104</v>
      </c>
      <c r="V51" s="13">
        <v>180</v>
      </c>
      <c r="W51" s="13">
        <v>10291</v>
      </c>
      <c r="X51" s="13">
        <v>933</v>
      </c>
      <c r="Y51" s="13">
        <v>1549</v>
      </c>
      <c r="Z51" s="13">
        <v>313</v>
      </c>
      <c r="AA51" s="13">
        <v>132</v>
      </c>
      <c r="AB51" s="13">
        <v>2567</v>
      </c>
      <c r="AC51" s="13">
        <v>1372</v>
      </c>
      <c r="AD51" s="13">
        <v>1704</v>
      </c>
      <c r="AE51" s="13">
        <v>423</v>
      </c>
      <c r="AF51" s="13">
        <v>124</v>
      </c>
      <c r="AG51" s="13">
        <v>3213</v>
      </c>
      <c r="AH51" s="13">
        <v>2058</v>
      </c>
      <c r="AI51" s="13">
        <v>1547</v>
      </c>
      <c r="AJ51" s="13">
        <v>37</v>
      </c>
      <c r="AK51" s="13">
        <v>122</v>
      </c>
      <c r="AL51" s="13">
        <v>3129</v>
      </c>
      <c r="AM51" s="13">
        <v>5965</v>
      </c>
      <c r="AN51" s="13">
        <v>1456</v>
      </c>
      <c r="AO51" s="13">
        <v>0</v>
      </c>
      <c r="AP51" s="13">
        <v>50</v>
      </c>
      <c r="AQ51" s="13">
        <v>5752</v>
      </c>
      <c r="AR51" s="13">
        <v>12634</v>
      </c>
      <c r="AS51" s="13">
        <v>4873</v>
      </c>
      <c r="AT51" s="13">
        <v>91</v>
      </c>
      <c r="AU51" s="13">
        <v>426</v>
      </c>
      <c r="AV51" s="13">
        <v>17138</v>
      </c>
      <c r="AW51" s="13">
        <v>7014</v>
      </c>
      <c r="AX51" s="13">
        <v>1695</v>
      </c>
      <c r="AY51" s="13">
        <v>419</v>
      </c>
      <c r="AZ51" s="13">
        <v>766</v>
      </c>
      <c r="BA51" s="13">
        <v>886</v>
      </c>
      <c r="BB51" s="13">
        <v>10093</v>
      </c>
      <c r="BC51" s="13">
        <v>3491</v>
      </c>
      <c r="BD51" s="13">
        <v>874</v>
      </c>
      <c r="BE51" s="13">
        <v>788</v>
      </c>
      <c r="BF51" s="13">
        <v>826</v>
      </c>
      <c r="BG51" s="13">
        <v>4063</v>
      </c>
      <c r="BH51" s="13">
        <v>9749</v>
      </c>
      <c r="BI51" s="13">
        <v>1853</v>
      </c>
      <c r="BJ51" s="13">
        <v>23</v>
      </c>
      <c r="BK51" s="13">
        <v>65</v>
      </c>
      <c r="BL51" s="13">
        <v>8832</v>
      </c>
      <c r="BM51" s="13">
        <v>765</v>
      </c>
      <c r="BN51" s="13">
        <v>1660</v>
      </c>
      <c r="BO51" s="13">
        <v>1850</v>
      </c>
      <c r="BP51" s="13">
        <v>302</v>
      </c>
      <c r="BQ51" s="13">
        <v>4172</v>
      </c>
      <c r="BR51" s="13">
        <v>835</v>
      </c>
      <c r="BS51" s="13">
        <v>526</v>
      </c>
      <c r="BT51" s="13">
        <v>35</v>
      </c>
      <c r="BU51" s="13">
        <v>77</v>
      </c>
      <c r="BV51" s="13">
        <v>997</v>
      </c>
      <c r="BW51" s="13">
        <v>3533</v>
      </c>
      <c r="BX51" s="13">
        <v>1841</v>
      </c>
      <c r="BY51" s="13">
        <v>3414</v>
      </c>
      <c r="BZ51" s="13">
        <v>1210</v>
      </c>
      <c r="CA51" s="13">
        <v>508</v>
      </c>
      <c r="CB51" s="13">
        <v>10447</v>
      </c>
      <c r="CC51" s="13">
        <v>4129</v>
      </c>
      <c r="CD51" s="13">
        <v>598</v>
      </c>
      <c r="CE51" s="13">
        <v>764</v>
      </c>
      <c r="CF51" s="13">
        <v>149</v>
      </c>
      <c r="CG51" s="13">
        <v>5314</v>
      </c>
      <c r="CH51" s="13">
        <v>4499</v>
      </c>
      <c r="CI51" s="13">
        <v>1167</v>
      </c>
      <c r="CJ51" s="13">
        <v>325</v>
      </c>
      <c r="CK51" s="13">
        <v>138</v>
      </c>
      <c r="CL51" s="13">
        <v>5281</v>
      </c>
      <c r="CM51" s="13">
        <v>1910</v>
      </c>
      <c r="CN51" s="13">
        <v>415</v>
      </c>
      <c r="CO51" s="13">
        <v>54</v>
      </c>
      <c r="CP51" s="13">
        <v>42</v>
      </c>
      <c r="CQ51" s="13">
        <v>133</v>
      </c>
      <c r="CR51" s="13">
        <v>2263</v>
      </c>
      <c r="CS51" s="13">
        <v>270</v>
      </c>
      <c r="CT51" s="13">
        <v>383</v>
      </c>
      <c r="CU51" s="13">
        <v>22</v>
      </c>
      <c r="CV51" s="13">
        <v>59</v>
      </c>
      <c r="CW51" s="13">
        <v>712</v>
      </c>
      <c r="CX51" s="13">
        <v>81027</v>
      </c>
      <c r="CY51" s="13">
        <v>33581</v>
      </c>
      <c r="CZ51" s="13">
        <v>81027</v>
      </c>
      <c r="DA51" s="13">
        <v>33581</v>
      </c>
      <c r="DB51" s="13">
        <v>84497</v>
      </c>
      <c r="DC51" s="13">
        <v>39695</v>
      </c>
      <c r="DD51" s="13">
        <v>3414</v>
      </c>
      <c r="DE51" s="13">
        <v>4906</v>
      </c>
      <c r="DF51" s="13">
        <v>10324</v>
      </c>
      <c r="DG51" s="13">
        <v>2187</v>
      </c>
      <c r="DH51" s="13">
        <v>4339</v>
      </c>
      <c r="DI51" s="13">
        <v>1017</v>
      </c>
      <c r="DJ51" s="13">
        <v>244213</v>
      </c>
      <c r="DK51" s="13">
        <v>2137</v>
      </c>
      <c r="DL51" s="13">
        <v>3502</v>
      </c>
      <c r="DM51" s="13">
        <v>2788</v>
      </c>
      <c r="DN51" s="13">
        <v>31</v>
      </c>
      <c r="DO51" s="13">
        <v>226</v>
      </c>
      <c r="DP51" s="13">
        <v>8684</v>
      </c>
      <c r="DQ51" s="13"/>
      <c r="DR51" s="13">
        <v>4834</v>
      </c>
      <c r="DS51" s="13">
        <v>3369</v>
      </c>
      <c r="DT51" s="13">
        <v>832</v>
      </c>
      <c r="DU51" s="13">
        <v>1377</v>
      </c>
      <c r="DV51" s="13">
        <v>50</v>
      </c>
      <c r="DW51" s="13">
        <v>10463</v>
      </c>
      <c r="DX51" s="13"/>
      <c r="DY51" s="13">
        <v>2596</v>
      </c>
      <c r="DZ51" s="13">
        <v>9166</v>
      </c>
      <c r="EA51" s="13">
        <v>1094</v>
      </c>
      <c r="EB51" s="13">
        <v>464</v>
      </c>
      <c r="EC51" s="13">
        <v>13320</v>
      </c>
      <c r="ED51" s="13"/>
      <c r="EE51" s="13">
        <v>4037</v>
      </c>
      <c r="EF51" s="13">
        <v>2334</v>
      </c>
      <c r="EG51" s="13">
        <v>67</v>
      </c>
      <c r="EH51" s="13">
        <v>403</v>
      </c>
      <c r="EI51" s="13">
        <v>6842</v>
      </c>
      <c r="EJ51" s="13"/>
      <c r="EK51" s="13">
        <v>490</v>
      </c>
      <c r="EL51" s="13">
        <v>2006</v>
      </c>
      <c r="EM51" s="13">
        <v>177</v>
      </c>
      <c r="EN51" s="13">
        <v>274</v>
      </c>
      <c r="EO51" s="13">
        <v>2947</v>
      </c>
      <c r="EP51" s="13"/>
      <c r="EQ51" s="13">
        <v>788</v>
      </c>
      <c r="ER51" s="13">
        <v>2468</v>
      </c>
      <c r="ES51" s="13">
        <v>219</v>
      </c>
      <c r="ET51" s="13">
        <v>228</v>
      </c>
      <c r="EU51" s="13">
        <v>3703</v>
      </c>
      <c r="EV51" s="13"/>
      <c r="EW51" s="13">
        <v>1183</v>
      </c>
      <c r="EX51" s="13">
        <v>2448</v>
      </c>
      <c r="EY51" s="13">
        <v>21</v>
      </c>
      <c r="EZ51" s="13">
        <v>248</v>
      </c>
      <c r="FA51" s="13">
        <v>3899</v>
      </c>
      <c r="FB51" s="13"/>
      <c r="FC51" s="13">
        <v>3426</v>
      </c>
      <c r="FD51" s="13">
        <v>1909</v>
      </c>
      <c r="FE51" s="13">
        <v>0</v>
      </c>
      <c r="FF51" s="13">
        <v>105</v>
      </c>
      <c r="FG51" s="13">
        <v>5440</v>
      </c>
      <c r="FH51" s="13"/>
      <c r="FI51" s="13">
        <v>6456</v>
      </c>
      <c r="FJ51" s="13">
        <v>5335</v>
      </c>
      <c r="FK51" s="13">
        <v>52</v>
      </c>
      <c r="FL51" s="13">
        <v>937</v>
      </c>
      <c r="FM51" s="13">
        <v>12780</v>
      </c>
      <c r="FN51" s="13"/>
      <c r="FO51" s="13">
        <v>4229</v>
      </c>
      <c r="FP51" s="13">
        <v>3465</v>
      </c>
      <c r="FQ51" s="13">
        <v>245</v>
      </c>
      <c r="FR51" s="13">
        <v>1582</v>
      </c>
      <c r="FS51" s="13">
        <v>559</v>
      </c>
      <c r="FT51" s="13">
        <v>10080</v>
      </c>
      <c r="FU51" s="13"/>
      <c r="FV51" s="13">
        <v>1985</v>
      </c>
      <c r="FW51" s="13">
        <v>2468</v>
      </c>
      <c r="FX51" s="13">
        <v>385</v>
      </c>
      <c r="FY51" s="13">
        <v>1648</v>
      </c>
      <c r="FZ51" s="13">
        <v>6486</v>
      </c>
      <c r="GA51" s="13"/>
      <c r="GB51" s="13">
        <v>5597</v>
      </c>
      <c r="GC51" s="13">
        <v>3232</v>
      </c>
      <c r="GD51" s="13">
        <v>13</v>
      </c>
      <c r="GE51" s="13">
        <v>130</v>
      </c>
      <c r="GF51" s="13">
        <v>8972</v>
      </c>
      <c r="GG51" s="13"/>
      <c r="GH51" s="13">
        <v>419</v>
      </c>
      <c r="GI51" s="13">
        <v>3164</v>
      </c>
      <c r="GJ51" s="13">
        <v>1112</v>
      </c>
      <c r="GK51" s="13">
        <v>610</v>
      </c>
      <c r="GL51" s="13">
        <v>5305</v>
      </c>
      <c r="GM51" s="13"/>
      <c r="GN51" s="13">
        <v>438</v>
      </c>
      <c r="GO51" s="13">
        <v>859</v>
      </c>
      <c r="GP51" s="13">
        <v>20</v>
      </c>
      <c r="GQ51" s="13">
        <v>150</v>
      </c>
      <c r="GR51" s="13">
        <v>1467</v>
      </c>
      <c r="GS51" s="13"/>
      <c r="GT51" s="13">
        <v>1716</v>
      </c>
      <c r="GU51" s="13">
        <v>2365</v>
      </c>
      <c r="GV51" s="13">
        <v>3240</v>
      </c>
      <c r="GW51" s="13">
        <v>834</v>
      </c>
      <c r="GX51" s="13">
        <v>1059</v>
      </c>
      <c r="GY51" s="13">
        <v>9214</v>
      </c>
      <c r="GZ51" s="13"/>
      <c r="HA51" s="13">
        <v>2160</v>
      </c>
      <c r="HB51" s="13">
        <v>865</v>
      </c>
      <c r="HC51" s="13">
        <v>526</v>
      </c>
      <c r="HD51" s="13">
        <v>307</v>
      </c>
      <c r="HE51" s="13">
        <v>3857</v>
      </c>
      <c r="HF51" s="13"/>
      <c r="HG51" s="13">
        <v>2399</v>
      </c>
      <c r="HH51" s="13">
        <v>1592</v>
      </c>
      <c r="HI51" s="13">
        <v>219</v>
      </c>
      <c r="HJ51" s="13">
        <v>284</v>
      </c>
      <c r="HK51" s="13">
        <v>4495</v>
      </c>
      <c r="HL51" s="13"/>
      <c r="HM51" s="13">
        <v>965</v>
      </c>
      <c r="HN51" s="13">
        <v>675</v>
      </c>
      <c r="HO51" s="13">
        <v>35</v>
      </c>
      <c r="HP51" s="13">
        <v>87</v>
      </c>
      <c r="HQ51" s="13">
        <v>109</v>
      </c>
      <c r="HR51" s="13">
        <v>1871</v>
      </c>
      <c r="HS51" s="13"/>
      <c r="HT51" s="13">
        <v>139</v>
      </c>
      <c r="HU51" s="13">
        <v>621</v>
      </c>
      <c r="HV51" s="13">
        <v>12</v>
      </c>
      <c r="HW51" s="13">
        <v>122</v>
      </c>
      <c r="HX51" s="13">
        <v>894</v>
      </c>
      <c r="HY51" s="13"/>
      <c r="HZ51" s="13">
        <v>41296</v>
      </c>
      <c r="IA51" s="13">
        <v>9868</v>
      </c>
      <c r="IB51" s="13">
        <v>41296</v>
      </c>
      <c r="IC51" s="13">
        <v>9868</v>
      </c>
      <c r="ID51" s="13">
        <v>45993</v>
      </c>
      <c r="IE51" s="13">
        <v>51844</v>
      </c>
      <c r="IF51" s="13">
        <v>3240</v>
      </c>
      <c r="IG51" s="13">
        <v>2788</v>
      </c>
      <c r="IH51" s="13">
        <v>5894</v>
      </c>
      <c r="II51" s="13">
        <v>1377</v>
      </c>
      <c r="IJ51" s="13">
        <v>8914</v>
      </c>
      <c r="IK51" s="13">
        <v>668</v>
      </c>
      <c r="IL51" s="13">
        <v>171882</v>
      </c>
    </row>
    <row r="52" spans="1:246" x14ac:dyDescent="0.15">
      <c r="A52" s="14">
        <v>37043</v>
      </c>
      <c r="B52" s="13">
        <v>2786</v>
      </c>
      <c r="C52" s="13">
        <v>3729</v>
      </c>
      <c r="D52" s="13">
        <v>4897</v>
      </c>
      <c r="E52" s="13">
        <v>62</v>
      </c>
      <c r="F52" s="13">
        <v>100</v>
      </c>
      <c r="G52" s="13">
        <v>11620</v>
      </c>
      <c r="H52" s="13">
        <v>7385</v>
      </c>
      <c r="I52" s="13">
        <v>4239</v>
      </c>
      <c r="J52" s="13">
        <v>1844</v>
      </c>
      <c r="K52" s="13">
        <v>2630</v>
      </c>
      <c r="L52" s="13">
        <v>24</v>
      </c>
      <c r="M52" s="13">
        <v>16304</v>
      </c>
      <c r="N52" s="13">
        <v>3273</v>
      </c>
      <c r="O52" s="13">
        <v>8415</v>
      </c>
      <c r="P52" s="13">
        <v>2361</v>
      </c>
      <c r="Q52" s="13">
        <v>247</v>
      </c>
      <c r="R52" s="13">
        <v>14866</v>
      </c>
      <c r="S52" s="13">
        <v>8505</v>
      </c>
      <c r="T52" s="13">
        <v>1543</v>
      </c>
      <c r="U52" s="13">
        <v>180</v>
      </c>
      <c r="V52" s="13">
        <v>215</v>
      </c>
      <c r="W52" s="13">
        <v>10596</v>
      </c>
      <c r="X52" s="13">
        <v>656</v>
      </c>
      <c r="Y52" s="13">
        <v>1636</v>
      </c>
      <c r="Z52" s="13">
        <v>351</v>
      </c>
      <c r="AA52" s="13">
        <v>144</v>
      </c>
      <c r="AB52" s="13">
        <v>2578</v>
      </c>
      <c r="AC52" s="13">
        <v>1005</v>
      </c>
      <c r="AD52" s="13">
        <v>1432</v>
      </c>
      <c r="AE52" s="13">
        <v>458</v>
      </c>
      <c r="AF52" s="13">
        <v>143</v>
      </c>
      <c r="AG52" s="13">
        <v>2735</v>
      </c>
      <c r="AH52" s="13">
        <v>1515</v>
      </c>
      <c r="AI52" s="13">
        <v>1527</v>
      </c>
      <c r="AJ52" s="13">
        <v>41</v>
      </c>
      <c r="AK52" s="13">
        <v>136</v>
      </c>
      <c r="AL52" s="13">
        <v>2878</v>
      </c>
      <c r="AM52" s="13">
        <v>3201</v>
      </c>
      <c r="AN52" s="13">
        <v>1161</v>
      </c>
      <c r="AO52" s="13">
        <v>0</v>
      </c>
      <c r="AP52" s="13">
        <v>58</v>
      </c>
      <c r="AQ52" s="13">
        <v>3681</v>
      </c>
      <c r="AR52" s="13">
        <v>11961</v>
      </c>
      <c r="AS52" s="13">
        <v>4289</v>
      </c>
      <c r="AT52" s="13">
        <v>98</v>
      </c>
      <c r="AU52" s="13">
        <v>390</v>
      </c>
      <c r="AV52" s="13">
        <v>15720</v>
      </c>
      <c r="AW52" s="13">
        <v>4776</v>
      </c>
      <c r="AX52" s="13">
        <v>2527</v>
      </c>
      <c r="AY52" s="13">
        <v>544</v>
      </c>
      <c r="AZ52" s="13">
        <v>1020</v>
      </c>
      <c r="BA52" s="13">
        <v>949</v>
      </c>
      <c r="BB52" s="13">
        <v>11084</v>
      </c>
      <c r="BC52" s="13">
        <v>3137</v>
      </c>
      <c r="BD52" s="13">
        <v>1018</v>
      </c>
      <c r="BE52" s="13">
        <v>697</v>
      </c>
      <c r="BF52" s="13">
        <v>968</v>
      </c>
      <c r="BG52" s="13">
        <v>4343</v>
      </c>
      <c r="BH52" s="13">
        <v>8445</v>
      </c>
      <c r="BI52" s="13">
        <v>2181</v>
      </c>
      <c r="BJ52" s="13">
        <v>26</v>
      </c>
      <c r="BK52" s="13">
        <v>81</v>
      </c>
      <c r="BL52" s="13">
        <v>8690</v>
      </c>
      <c r="BM52" s="13">
        <v>710</v>
      </c>
      <c r="BN52" s="13">
        <v>1741</v>
      </c>
      <c r="BO52" s="13">
        <v>1970</v>
      </c>
      <c r="BP52" s="13">
        <v>384</v>
      </c>
      <c r="BQ52" s="13">
        <v>4455</v>
      </c>
      <c r="BR52" s="13">
        <v>742</v>
      </c>
      <c r="BS52" s="13">
        <v>567</v>
      </c>
      <c r="BT52" s="13">
        <v>39</v>
      </c>
      <c r="BU52" s="13">
        <v>98</v>
      </c>
      <c r="BV52" s="13">
        <v>1039</v>
      </c>
      <c r="BW52" s="13">
        <v>3627</v>
      </c>
      <c r="BX52" s="13">
        <v>1752</v>
      </c>
      <c r="BY52" s="13">
        <v>3120</v>
      </c>
      <c r="BZ52" s="13">
        <v>1214</v>
      </c>
      <c r="CA52" s="13">
        <v>537</v>
      </c>
      <c r="CB52" s="13">
        <v>10124</v>
      </c>
      <c r="CC52" s="13">
        <v>4153</v>
      </c>
      <c r="CD52" s="13">
        <v>700</v>
      </c>
      <c r="CE52" s="13">
        <v>781</v>
      </c>
      <c r="CF52" s="13">
        <v>224</v>
      </c>
      <c r="CG52" s="13">
        <v>5764</v>
      </c>
      <c r="CH52" s="13">
        <v>3919</v>
      </c>
      <c r="CI52" s="13">
        <v>1366</v>
      </c>
      <c r="CJ52" s="13">
        <v>329</v>
      </c>
      <c r="CK52" s="13">
        <v>200</v>
      </c>
      <c r="CL52" s="13">
        <v>5387</v>
      </c>
      <c r="CM52" s="13">
        <v>1799</v>
      </c>
      <c r="CN52" s="13">
        <v>530</v>
      </c>
      <c r="CO52" s="13">
        <v>55</v>
      </c>
      <c r="CP52" s="13">
        <v>59</v>
      </c>
      <c r="CQ52" s="13">
        <v>157</v>
      </c>
      <c r="CR52" s="13">
        <v>2491</v>
      </c>
      <c r="CS52" s="13">
        <v>145</v>
      </c>
      <c r="CT52" s="13">
        <v>408</v>
      </c>
      <c r="CU52" s="13">
        <v>24</v>
      </c>
      <c r="CV52" s="13">
        <v>71</v>
      </c>
      <c r="CW52" s="13">
        <v>713</v>
      </c>
      <c r="CX52" s="13">
        <v>63337</v>
      </c>
      <c r="CY52" s="13">
        <v>30494</v>
      </c>
      <c r="CZ52" s="13">
        <v>63337</v>
      </c>
      <c r="DA52" s="13">
        <v>30494</v>
      </c>
      <c r="DB52" s="13">
        <v>71332</v>
      </c>
      <c r="DC52" s="13">
        <v>40719</v>
      </c>
      <c r="DD52" s="13">
        <v>3120</v>
      </c>
      <c r="DE52" s="13">
        <v>4897</v>
      </c>
      <c r="DF52" s="13">
        <v>11160</v>
      </c>
      <c r="DG52" s="13">
        <v>2630</v>
      </c>
      <c r="DH52" s="13">
        <v>5101</v>
      </c>
      <c r="DI52" s="13">
        <v>1109</v>
      </c>
      <c r="DJ52" s="13">
        <v>224814</v>
      </c>
      <c r="DK52" s="13">
        <v>1668</v>
      </c>
      <c r="DL52" s="13">
        <v>3779</v>
      </c>
      <c r="DM52" s="13">
        <v>3213</v>
      </c>
      <c r="DN52" s="13">
        <v>38</v>
      </c>
      <c r="DO52" s="13">
        <v>208</v>
      </c>
      <c r="DP52" s="13">
        <v>8906</v>
      </c>
      <c r="DQ52" s="13"/>
      <c r="DR52" s="13">
        <v>4419</v>
      </c>
      <c r="DS52" s="13">
        <v>3661</v>
      </c>
      <c r="DT52" s="13">
        <v>1004</v>
      </c>
      <c r="DU52" s="13">
        <v>1708</v>
      </c>
      <c r="DV52" s="13">
        <v>49</v>
      </c>
      <c r="DW52" s="13">
        <v>10840</v>
      </c>
      <c r="DX52" s="13"/>
      <c r="DY52" s="13">
        <v>1957</v>
      </c>
      <c r="DZ52" s="13">
        <v>8634</v>
      </c>
      <c r="EA52" s="13">
        <v>1321</v>
      </c>
      <c r="EB52" s="13">
        <v>497</v>
      </c>
      <c r="EC52" s="13">
        <v>12410</v>
      </c>
      <c r="ED52" s="13"/>
      <c r="EE52" s="13">
        <v>4134</v>
      </c>
      <c r="EF52" s="13">
        <v>2248</v>
      </c>
      <c r="EG52" s="13">
        <v>124</v>
      </c>
      <c r="EH52" s="13">
        <v>478</v>
      </c>
      <c r="EI52" s="13">
        <v>6985</v>
      </c>
      <c r="EJ52" s="13"/>
      <c r="EK52" s="13">
        <v>356</v>
      </c>
      <c r="EL52" s="13">
        <v>2112</v>
      </c>
      <c r="EM52" s="13">
        <v>213</v>
      </c>
      <c r="EN52" s="13">
        <v>298</v>
      </c>
      <c r="EO52" s="13">
        <v>2979</v>
      </c>
      <c r="EP52" s="13"/>
      <c r="EQ52" s="13">
        <v>602</v>
      </c>
      <c r="ER52" s="13">
        <v>2028</v>
      </c>
      <c r="ES52" s="13">
        <v>264</v>
      </c>
      <c r="ET52" s="13">
        <v>257</v>
      </c>
      <c r="EU52" s="13">
        <v>3151</v>
      </c>
      <c r="EV52" s="13"/>
      <c r="EW52" s="13">
        <v>907</v>
      </c>
      <c r="EX52" s="13">
        <v>2373</v>
      </c>
      <c r="EY52" s="13">
        <v>25</v>
      </c>
      <c r="EZ52" s="13">
        <v>274</v>
      </c>
      <c r="FA52" s="13">
        <v>3578</v>
      </c>
      <c r="FB52" s="13"/>
      <c r="FC52" s="13">
        <v>1915</v>
      </c>
      <c r="FD52" s="13">
        <v>1485</v>
      </c>
      <c r="FE52" s="13">
        <v>0</v>
      </c>
      <c r="FF52" s="13">
        <v>120</v>
      </c>
      <c r="FG52" s="13">
        <v>3519</v>
      </c>
      <c r="FH52" s="13"/>
      <c r="FI52" s="13">
        <v>6274</v>
      </c>
      <c r="FJ52" s="13">
        <v>4662</v>
      </c>
      <c r="FK52" s="13">
        <v>60</v>
      </c>
      <c r="FL52" s="13">
        <v>855</v>
      </c>
      <c r="FM52" s="13">
        <v>11850</v>
      </c>
      <c r="FN52" s="13"/>
      <c r="FO52" s="13">
        <v>2921</v>
      </c>
      <c r="FP52" s="13">
        <v>5011</v>
      </c>
      <c r="FQ52" s="13">
        <v>340</v>
      </c>
      <c r="FR52" s="13">
        <v>2099</v>
      </c>
      <c r="FS52" s="13">
        <v>639</v>
      </c>
      <c r="FT52" s="13">
        <v>11010</v>
      </c>
      <c r="FU52" s="13"/>
      <c r="FV52" s="13">
        <v>1860</v>
      </c>
      <c r="FW52" s="13">
        <v>2957</v>
      </c>
      <c r="FX52" s="13">
        <v>465</v>
      </c>
      <c r="FY52" s="13">
        <v>1911</v>
      </c>
      <c r="FZ52" s="13">
        <v>7193</v>
      </c>
      <c r="GA52" s="13"/>
      <c r="GB52" s="13">
        <v>5049</v>
      </c>
      <c r="GC52" s="13">
        <v>3792</v>
      </c>
      <c r="GD52" s="13">
        <v>16</v>
      </c>
      <c r="GE52" s="13">
        <v>160</v>
      </c>
      <c r="GF52" s="13">
        <v>9017</v>
      </c>
      <c r="GG52" s="13"/>
      <c r="GH52" s="13">
        <v>405</v>
      </c>
      <c r="GI52" s="13">
        <v>3237</v>
      </c>
      <c r="GJ52" s="13">
        <v>1266</v>
      </c>
      <c r="GK52" s="13">
        <v>769</v>
      </c>
      <c r="GL52" s="13">
        <v>5676</v>
      </c>
      <c r="GM52" s="13"/>
      <c r="GN52" s="13">
        <v>405</v>
      </c>
      <c r="GO52" s="13">
        <v>908</v>
      </c>
      <c r="GP52" s="13">
        <v>24</v>
      </c>
      <c r="GQ52" s="13">
        <v>187</v>
      </c>
      <c r="GR52" s="13">
        <v>1524</v>
      </c>
      <c r="GS52" s="13"/>
      <c r="GT52" s="13">
        <v>1813</v>
      </c>
      <c r="GU52" s="13">
        <v>2397</v>
      </c>
      <c r="GV52" s="13">
        <v>2784</v>
      </c>
      <c r="GW52" s="13">
        <v>885</v>
      </c>
      <c r="GX52" s="13">
        <v>1114</v>
      </c>
      <c r="GY52" s="13">
        <v>8993</v>
      </c>
      <c r="GZ52" s="13"/>
      <c r="HA52" s="13">
        <v>2244</v>
      </c>
      <c r="HB52" s="13">
        <v>1054</v>
      </c>
      <c r="HC52" s="13">
        <v>569</v>
      </c>
      <c r="HD52" s="13">
        <v>459</v>
      </c>
      <c r="HE52" s="13">
        <v>4327</v>
      </c>
      <c r="HF52" s="13"/>
      <c r="HG52" s="13">
        <v>2166</v>
      </c>
      <c r="HH52" s="13">
        <v>1905</v>
      </c>
      <c r="HI52" s="13">
        <v>235</v>
      </c>
      <c r="HJ52" s="13">
        <v>410</v>
      </c>
      <c r="HK52" s="13">
        <v>4715</v>
      </c>
      <c r="HL52" s="13"/>
      <c r="HM52" s="13">
        <v>937</v>
      </c>
      <c r="HN52" s="13">
        <v>862</v>
      </c>
      <c r="HO52" s="13">
        <v>39</v>
      </c>
      <c r="HP52" s="13">
        <v>123</v>
      </c>
      <c r="HQ52" s="13">
        <v>129</v>
      </c>
      <c r="HR52" s="13">
        <v>2090</v>
      </c>
      <c r="HS52" s="13"/>
      <c r="HT52" s="13">
        <v>77</v>
      </c>
      <c r="HU52" s="13">
        <v>659</v>
      </c>
      <c r="HV52" s="13">
        <v>15</v>
      </c>
      <c r="HW52" s="13">
        <v>144</v>
      </c>
      <c r="HX52" s="13">
        <v>895</v>
      </c>
      <c r="HY52" s="13"/>
      <c r="HZ52" s="13">
        <v>34852</v>
      </c>
      <c r="IA52" s="13">
        <v>9627</v>
      </c>
      <c r="IB52" s="13">
        <v>34852</v>
      </c>
      <c r="IC52" s="13">
        <v>9627</v>
      </c>
      <c r="ID52" s="13">
        <v>40107</v>
      </c>
      <c r="IE52" s="13">
        <v>53764</v>
      </c>
      <c r="IF52" s="13">
        <v>2784</v>
      </c>
      <c r="IG52" s="13">
        <v>3213</v>
      </c>
      <c r="IH52" s="13">
        <v>6903</v>
      </c>
      <c r="II52" s="13">
        <v>1708</v>
      </c>
      <c r="IJ52" s="13">
        <v>10412</v>
      </c>
      <c r="IK52" s="13">
        <v>768</v>
      </c>
      <c r="IL52" s="13">
        <v>164137</v>
      </c>
    </row>
    <row r="53" spans="1:246" x14ac:dyDescent="0.15">
      <c r="A53" s="14">
        <v>37408</v>
      </c>
      <c r="B53" s="13">
        <v>3611</v>
      </c>
      <c r="C53" s="13">
        <v>3297</v>
      </c>
      <c r="D53" s="13">
        <v>5002</v>
      </c>
      <c r="E53" s="13">
        <v>74</v>
      </c>
      <c r="F53" s="13">
        <v>115</v>
      </c>
      <c r="G53" s="13">
        <v>11833</v>
      </c>
      <c r="H53" s="13">
        <v>11424</v>
      </c>
      <c r="I53" s="13">
        <v>5154</v>
      </c>
      <c r="J53" s="13">
        <v>2160</v>
      </c>
      <c r="K53" s="13">
        <v>2314</v>
      </c>
      <c r="L53" s="13">
        <v>33</v>
      </c>
      <c r="M53" s="13">
        <v>21104</v>
      </c>
      <c r="N53" s="13">
        <v>2524</v>
      </c>
      <c r="O53" s="13">
        <v>8442</v>
      </c>
      <c r="P53" s="13">
        <v>2749</v>
      </c>
      <c r="Q53" s="13">
        <v>284</v>
      </c>
      <c r="R53" s="13">
        <v>14710</v>
      </c>
      <c r="S53" s="13">
        <v>10286</v>
      </c>
      <c r="T53" s="13">
        <v>1910</v>
      </c>
      <c r="U53" s="13">
        <v>282</v>
      </c>
      <c r="V53" s="13">
        <v>213</v>
      </c>
      <c r="W53" s="13">
        <v>12820</v>
      </c>
      <c r="X53" s="13">
        <v>713</v>
      </c>
      <c r="Y53" s="13">
        <v>1793</v>
      </c>
      <c r="Z53" s="13">
        <v>417</v>
      </c>
      <c r="AA53" s="13">
        <v>163</v>
      </c>
      <c r="AB53" s="13">
        <v>2849</v>
      </c>
      <c r="AC53" s="13">
        <v>1100</v>
      </c>
      <c r="AD53" s="13">
        <v>1478</v>
      </c>
      <c r="AE53" s="13">
        <v>527</v>
      </c>
      <c r="AF53" s="13">
        <v>159</v>
      </c>
      <c r="AG53" s="13">
        <v>2899</v>
      </c>
      <c r="AH53" s="13">
        <v>1871</v>
      </c>
      <c r="AI53" s="13">
        <v>1661</v>
      </c>
      <c r="AJ53" s="13">
        <v>49</v>
      </c>
      <c r="AK53" s="13">
        <v>145</v>
      </c>
      <c r="AL53" s="13">
        <v>3235</v>
      </c>
      <c r="AM53" s="13">
        <v>2173</v>
      </c>
      <c r="AN53" s="13">
        <v>1127</v>
      </c>
      <c r="AO53" s="13">
        <v>11</v>
      </c>
      <c r="AP53" s="13">
        <v>62</v>
      </c>
      <c r="AQ53" s="13">
        <v>3007</v>
      </c>
      <c r="AR53" s="13">
        <v>13917</v>
      </c>
      <c r="AS53" s="13">
        <v>5463</v>
      </c>
      <c r="AT53" s="13">
        <v>114</v>
      </c>
      <c r="AU53" s="13">
        <v>417</v>
      </c>
      <c r="AV53" s="13">
        <v>18863</v>
      </c>
      <c r="AW53" s="13">
        <v>4523</v>
      </c>
      <c r="AX53" s="13">
        <v>1977</v>
      </c>
      <c r="AY53" s="13">
        <v>690</v>
      </c>
      <c r="AZ53" s="13">
        <v>1055</v>
      </c>
      <c r="BA53" s="13">
        <v>918</v>
      </c>
      <c r="BB53" s="13">
        <v>9975</v>
      </c>
      <c r="BC53" s="13">
        <v>2045</v>
      </c>
      <c r="BD53" s="13">
        <v>994</v>
      </c>
      <c r="BE53" s="13">
        <v>858</v>
      </c>
      <c r="BF53" s="13">
        <v>1008</v>
      </c>
      <c r="BG53" s="13">
        <v>4021</v>
      </c>
      <c r="BH53" s="13">
        <v>6499</v>
      </c>
      <c r="BI53" s="13">
        <v>2037</v>
      </c>
      <c r="BJ53" s="13">
        <v>31</v>
      </c>
      <c r="BK53" s="13">
        <v>80</v>
      </c>
      <c r="BL53" s="13">
        <v>7328</v>
      </c>
      <c r="BM53" s="13">
        <v>651</v>
      </c>
      <c r="BN53" s="13">
        <v>1728</v>
      </c>
      <c r="BO53" s="13">
        <v>2172</v>
      </c>
      <c r="BP53" s="13">
        <v>389</v>
      </c>
      <c r="BQ53" s="13">
        <v>4519</v>
      </c>
      <c r="BR53" s="13">
        <v>873</v>
      </c>
      <c r="BS53" s="13">
        <v>576</v>
      </c>
      <c r="BT53" s="13">
        <v>47</v>
      </c>
      <c r="BU53" s="13">
        <v>103</v>
      </c>
      <c r="BV53" s="13">
        <v>1106</v>
      </c>
      <c r="BW53" s="13">
        <v>4008</v>
      </c>
      <c r="BX53" s="13">
        <v>2242</v>
      </c>
      <c r="BY53" s="13">
        <v>2795</v>
      </c>
      <c r="BZ53" s="13">
        <v>1211</v>
      </c>
      <c r="CA53" s="13">
        <v>558</v>
      </c>
      <c r="CB53" s="13">
        <v>10812</v>
      </c>
      <c r="CC53" s="13">
        <v>5419</v>
      </c>
      <c r="CD53" s="13">
        <v>669</v>
      </c>
      <c r="CE53" s="13">
        <v>850</v>
      </c>
      <c r="CF53" s="13">
        <v>207</v>
      </c>
      <c r="CG53" s="13">
        <v>6635</v>
      </c>
      <c r="CH53" s="13">
        <v>4558</v>
      </c>
      <c r="CI53" s="13">
        <v>1398</v>
      </c>
      <c r="CJ53" s="13">
        <v>332</v>
      </c>
      <c r="CK53" s="13">
        <v>192</v>
      </c>
      <c r="CL53" s="13">
        <v>5827</v>
      </c>
      <c r="CM53" s="13">
        <v>1832</v>
      </c>
      <c r="CN53" s="13">
        <v>546</v>
      </c>
      <c r="CO53" s="13">
        <v>57</v>
      </c>
      <c r="CP53" s="13">
        <v>63</v>
      </c>
      <c r="CQ53" s="13">
        <v>154</v>
      </c>
      <c r="CR53" s="13">
        <v>2550</v>
      </c>
      <c r="CS53" s="13">
        <v>147</v>
      </c>
      <c r="CT53" s="13">
        <v>403</v>
      </c>
      <c r="CU53" s="13">
        <v>29</v>
      </c>
      <c r="CV53" s="13">
        <v>71</v>
      </c>
      <c r="CW53" s="13">
        <v>711</v>
      </c>
      <c r="CX53" s="13">
        <v>75169</v>
      </c>
      <c r="CY53" s="13">
        <v>37700</v>
      </c>
      <c r="CZ53" s="13">
        <v>75169</v>
      </c>
      <c r="DA53" s="13">
        <v>37700</v>
      </c>
      <c r="DB53" s="13">
        <v>77307</v>
      </c>
      <c r="DC53" s="13">
        <v>42146</v>
      </c>
      <c r="DD53" s="13">
        <v>2795</v>
      </c>
      <c r="DE53" s="13">
        <v>5002</v>
      </c>
      <c r="DF53" s="13">
        <v>12708</v>
      </c>
      <c r="DG53" s="13">
        <v>2314</v>
      </c>
      <c r="DH53" s="13">
        <v>5317</v>
      </c>
      <c r="DI53" s="13">
        <v>1075</v>
      </c>
      <c r="DJ53" s="13">
        <v>245328</v>
      </c>
      <c r="DK53" s="13">
        <v>2209</v>
      </c>
      <c r="DL53" s="13">
        <v>3406</v>
      </c>
      <c r="DM53" s="13">
        <v>3661</v>
      </c>
      <c r="DN53" s="13">
        <v>47</v>
      </c>
      <c r="DO53" s="13">
        <v>230</v>
      </c>
      <c r="DP53" s="13">
        <v>9553</v>
      </c>
      <c r="DQ53" s="13"/>
      <c r="DR53" s="13">
        <v>7000</v>
      </c>
      <c r="DS53" s="13">
        <v>4628</v>
      </c>
      <c r="DT53" s="13">
        <v>1254</v>
      </c>
      <c r="DU53" s="13">
        <v>1523</v>
      </c>
      <c r="DV53" s="13">
        <v>64</v>
      </c>
      <c r="DW53" s="13">
        <v>14468</v>
      </c>
      <c r="DX53" s="13"/>
      <c r="DY53" s="13">
        <v>1546</v>
      </c>
      <c r="DZ53" s="13">
        <v>8865</v>
      </c>
      <c r="EA53" s="13">
        <v>1649</v>
      </c>
      <c r="EB53" s="13">
        <v>551</v>
      </c>
      <c r="EC53" s="13">
        <v>12611</v>
      </c>
      <c r="ED53" s="13"/>
      <c r="EE53" s="13">
        <v>5452</v>
      </c>
      <c r="EF53" s="13">
        <v>2814</v>
      </c>
      <c r="EG53" s="13">
        <v>199</v>
      </c>
      <c r="EH53" s="13">
        <v>456</v>
      </c>
      <c r="EI53" s="13">
        <v>8921</v>
      </c>
      <c r="EJ53" s="13"/>
      <c r="EK53" s="13">
        <v>397</v>
      </c>
      <c r="EL53" s="13">
        <v>2313</v>
      </c>
      <c r="EM53" s="13">
        <v>267</v>
      </c>
      <c r="EN53" s="13">
        <v>325</v>
      </c>
      <c r="EO53" s="13">
        <v>3301</v>
      </c>
      <c r="EP53" s="13"/>
      <c r="EQ53" s="13">
        <v>674</v>
      </c>
      <c r="ER53" s="13">
        <v>2080</v>
      </c>
      <c r="ES53" s="13">
        <v>330</v>
      </c>
      <c r="ET53" s="13">
        <v>276</v>
      </c>
      <c r="EU53" s="13">
        <v>3360</v>
      </c>
      <c r="EV53" s="13"/>
      <c r="EW53" s="13">
        <v>1147</v>
      </c>
      <c r="EX53" s="13">
        <v>2540</v>
      </c>
      <c r="EY53" s="13">
        <v>31</v>
      </c>
      <c r="EZ53" s="13">
        <v>283</v>
      </c>
      <c r="FA53" s="13">
        <v>4001</v>
      </c>
      <c r="FB53" s="13"/>
      <c r="FC53" s="13">
        <v>1331</v>
      </c>
      <c r="FD53" s="13">
        <v>1448</v>
      </c>
      <c r="FE53" s="13">
        <v>7</v>
      </c>
      <c r="FF53" s="13">
        <v>123</v>
      </c>
      <c r="FG53" s="13">
        <v>2910</v>
      </c>
      <c r="FH53" s="13"/>
      <c r="FI53" s="13">
        <v>7546</v>
      </c>
      <c r="FJ53" s="13">
        <v>6038</v>
      </c>
      <c r="FK53" s="13">
        <v>73</v>
      </c>
      <c r="FL53" s="13">
        <v>878</v>
      </c>
      <c r="FM53" s="13">
        <v>14535</v>
      </c>
      <c r="FN53" s="13"/>
      <c r="FO53" s="13">
        <v>3025</v>
      </c>
      <c r="FP53" s="13">
        <v>3883</v>
      </c>
      <c r="FQ53" s="13">
        <v>448</v>
      </c>
      <c r="FR53" s="13">
        <v>2094</v>
      </c>
      <c r="FS53" s="13">
        <v>654</v>
      </c>
      <c r="FT53" s="13">
        <v>10103</v>
      </c>
      <c r="FU53" s="13"/>
      <c r="FV53" s="13">
        <v>1242</v>
      </c>
      <c r="FW53" s="13">
        <v>2716</v>
      </c>
      <c r="FX53" s="13">
        <v>580</v>
      </c>
      <c r="FY53" s="13">
        <v>1924</v>
      </c>
      <c r="FZ53" s="13">
        <v>6463</v>
      </c>
      <c r="GA53" s="13"/>
      <c r="GB53" s="13">
        <v>3981</v>
      </c>
      <c r="GC53" s="13">
        <v>3434</v>
      </c>
      <c r="GD53" s="13">
        <v>20</v>
      </c>
      <c r="GE53" s="13">
        <v>153</v>
      </c>
      <c r="GF53" s="13">
        <v>7587</v>
      </c>
      <c r="GG53" s="13"/>
      <c r="GH53" s="13">
        <v>380</v>
      </c>
      <c r="GI53" s="13">
        <v>3123</v>
      </c>
      <c r="GJ53" s="13">
        <v>1452</v>
      </c>
      <c r="GK53" s="13">
        <v>753</v>
      </c>
      <c r="GL53" s="13">
        <v>5708</v>
      </c>
      <c r="GM53" s="13"/>
      <c r="GN53" s="13">
        <v>488</v>
      </c>
      <c r="GO53" s="13">
        <v>909</v>
      </c>
      <c r="GP53" s="13">
        <v>30</v>
      </c>
      <c r="GQ53" s="13">
        <v>190</v>
      </c>
      <c r="GR53" s="13">
        <v>1617</v>
      </c>
      <c r="GS53" s="13"/>
      <c r="GT53" s="13">
        <v>2058</v>
      </c>
      <c r="GU53" s="13">
        <v>3066</v>
      </c>
      <c r="GV53" s="13">
        <v>2558</v>
      </c>
      <c r="GW53" s="13">
        <v>905</v>
      </c>
      <c r="GX53" s="13">
        <v>1137</v>
      </c>
      <c r="GY53" s="13">
        <v>9723</v>
      </c>
      <c r="GZ53" s="13"/>
      <c r="HA53" s="13">
        <v>3005</v>
      </c>
      <c r="HB53" s="13">
        <v>998</v>
      </c>
      <c r="HC53" s="13">
        <v>635</v>
      </c>
      <c r="HD53" s="13">
        <v>416</v>
      </c>
      <c r="HE53" s="13">
        <v>5054</v>
      </c>
      <c r="HF53" s="13"/>
      <c r="HG53" s="13">
        <v>2585</v>
      </c>
      <c r="HH53" s="13">
        <v>1940</v>
      </c>
      <c r="HI53" s="13">
        <v>244</v>
      </c>
      <c r="HJ53" s="13">
        <v>382</v>
      </c>
      <c r="HK53" s="13">
        <v>5150</v>
      </c>
      <c r="HL53" s="13"/>
      <c r="HM53" s="13">
        <v>994</v>
      </c>
      <c r="HN53" s="13">
        <v>878</v>
      </c>
      <c r="HO53" s="13">
        <v>41</v>
      </c>
      <c r="HP53" s="13">
        <v>127</v>
      </c>
      <c r="HQ53" s="13">
        <v>132</v>
      </c>
      <c r="HR53" s="13">
        <v>2173</v>
      </c>
      <c r="HS53" s="13"/>
      <c r="HT53" s="13">
        <v>83</v>
      </c>
      <c r="HU53" s="13">
        <v>640</v>
      </c>
      <c r="HV53" s="13">
        <v>18</v>
      </c>
      <c r="HW53" s="13">
        <v>141</v>
      </c>
      <c r="HX53" s="13">
        <v>883</v>
      </c>
      <c r="HY53" s="13"/>
      <c r="HZ53" s="13">
        <v>42312</v>
      </c>
      <c r="IA53" s="13">
        <v>13346</v>
      </c>
      <c r="IB53" s="13">
        <v>42312</v>
      </c>
      <c r="IC53" s="13">
        <v>13346</v>
      </c>
      <c r="ID53" s="13">
        <v>45142</v>
      </c>
      <c r="IE53" s="13">
        <v>55717</v>
      </c>
      <c r="IF53" s="13">
        <v>2558</v>
      </c>
      <c r="IG53" s="13">
        <v>3661</v>
      </c>
      <c r="IH53" s="13">
        <v>8230</v>
      </c>
      <c r="II53" s="13">
        <v>1523</v>
      </c>
      <c r="IJ53" s="13">
        <v>10505</v>
      </c>
      <c r="IK53" s="13">
        <v>786</v>
      </c>
      <c r="IL53" s="13">
        <v>183780</v>
      </c>
    </row>
    <row r="54" spans="1:246" x14ac:dyDescent="0.15">
      <c r="A54" s="14">
        <v>37773</v>
      </c>
      <c r="B54" s="13">
        <v>4506</v>
      </c>
      <c r="C54" s="13">
        <v>3987</v>
      </c>
      <c r="D54" s="13">
        <v>3237</v>
      </c>
      <c r="E54" s="13">
        <v>81</v>
      </c>
      <c r="F54" s="13">
        <v>83</v>
      </c>
      <c r="G54" s="13">
        <v>11719</v>
      </c>
      <c r="H54" s="13">
        <v>14757</v>
      </c>
      <c r="I54" s="13">
        <v>5882</v>
      </c>
      <c r="J54" s="13">
        <v>2324</v>
      </c>
      <c r="K54" s="13">
        <v>2530</v>
      </c>
      <c r="L54" s="13">
        <v>45</v>
      </c>
      <c r="M54" s="13">
        <v>25417</v>
      </c>
      <c r="N54" s="13">
        <v>5602</v>
      </c>
      <c r="O54" s="13">
        <v>9892</v>
      </c>
      <c r="P54" s="13">
        <v>3081</v>
      </c>
      <c r="Q54" s="13">
        <v>296</v>
      </c>
      <c r="R54" s="13">
        <v>18946</v>
      </c>
      <c r="S54" s="13">
        <v>9938</v>
      </c>
      <c r="T54" s="13">
        <v>1714</v>
      </c>
      <c r="U54" s="13">
        <v>263</v>
      </c>
      <c r="V54" s="13">
        <v>218</v>
      </c>
      <c r="W54" s="13">
        <v>12136</v>
      </c>
      <c r="X54" s="13">
        <v>562</v>
      </c>
      <c r="Y54" s="13">
        <v>2224</v>
      </c>
      <c r="Z54" s="13">
        <v>457</v>
      </c>
      <c r="AA54" s="13">
        <v>162</v>
      </c>
      <c r="AB54" s="13">
        <v>3277</v>
      </c>
      <c r="AC54" s="13">
        <v>1069</v>
      </c>
      <c r="AD54" s="13">
        <v>1609</v>
      </c>
      <c r="AE54" s="13">
        <v>628</v>
      </c>
      <c r="AF54" s="13">
        <v>223</v>
      </c>
      <c r="AG54" s="13">
        <v>3194</v>
      </c>
      <c r="AH54" s="13">
        <v>2140</v>
      </c>
      <c r="AI54" s="13">
        <v>1894</v>
      </c>
      <c r="AJ54" s="13">
        <v>53</v>
      </c>
      <c r="AK54" s="13">
        <v>182</v>
      </c>
      <c r="AL54" s="13">
        <v>3716</v>
      </c>
      <c r="AM54" s="13">
        <v>2361</v>
      </c>
      <c r="AN54" s="13">
        <v>1331</v>
      </c>
      <c r="AO54" s="13">
        <v>12</v>
      </c>
      <c r="AP54" s="13">
        <v>75</v>
      </c>
      <c r="AQ54" s="13">
        <v>3425</v>
      </c>
      <c r="AR54" s="13">
        <v>14067</v>
      </c>
      <c r="AS54" s="13">
        <v>8193</v>
      </c>
      <c r="AT54" s="13">
        <v>125</v>
      </c>
      <c r="AU54" s="13">
        <v>465</v>
      </c>
      <c r="AV54" s="13">
        <v>23027</v>
      </c>
      <c r="AW54" s="13">
        <v>4330</v>
      </c>
      <c r="AX54" s="13">
        <v>1795</v>
      </c>
      <c r="AY54" s="13">
        <v>684</v>
      </c>
      <c r="AZ54" s="13">
        <v>1024</v>
      </c>
      <c r="BA54" s="13">
        <v>731</v>
      </c>
      <c r="BB54" s="13">
        <v>9298</v>
      </c>
      <c r="BC54" s="13">
        <v>1937</v>
      </c>
      <c r="BD54" s="13">
        <v>1205</v>
      </c>
      <c r="BE54" s="13">
        <v>954</v>
      </c>
      <c r="BF54" s="13">
        <v>1126</v>
      </c>
      <c r="BG54" s="13">
        <v>4521</v>
      </c>
      <c r="BH54" s="13">
        <v>6907</v>
      </c>
      <c r="BI54" s="13">
        <v>3170</v>
      </c>
      <c r="BJ54" s="13">
        <v>34</v>
      </c>
      <c r="BK54" s="13">
        <v>109</v>
      </c>
      <c r="BL54" s="13">
        <v>9470</v>
      </c>
      <c r="BM54" s="13">
        <v>611</v>
      </c>
      <c r="BN54" s="13">
        <v>1631</v>
      </c>
      <c r="BO54" s="13">
        <v>2304</v>
      </c>
      <c r="BP54" s="13">
        <v>606</v>
      </c>
      <c r="BQ54" s="13">
        <v>4767</v>
      </c>
      <c r="BR54" s="13">
        <v>665</v>
      </c>
      <c r="BS54" s="13">
        <v>569</v>
      </c>
      <c r="BT54" s="13">
        <v>51</v>
      </c>
      <c r="BU54" s="13">
        <v>137</v>
      </c>
      <c r="BV54" s="13">
        <v>1065</v>
      </c>
      <c r="BW54" s="13">
        <v>4917</v>
      </c>
      <c r="BX54" s="13">
        <v>3047</v>
      </c>
      <c r="BY54" s="13">
        <v>3058</v>
      </c>
      <c r="BZ54" s="13">
        <v>1225</v>
      </c>
      <c r="CA54" s="13">
        <v>678</v>
      </c>
      <c r="CB54" s="13">
        <v>13106</v>
      </c>
      <c r="CC54" s="13">
        <v>5364</v>
      </c>
      <c r="CD54" s="13">
        <v>819</v>
      </c>
      <c r="CE54" s="13">
        <v>935</v>
      </c>
      <c r="CF54" s="13">
        <v>238</v>
      </c>
      <c r="CG54" s="13">
        <v>7054</v>
      </c>
      <c r="CH54" s="13">
        <v>5072</v>
      </c>
      <c r="CI54" s="13">
        <v>1562</v>
      </c>
      <c r="CJ54" s="13">
        <v>335</v>
      </c>
      <c r="CK54" s="13">
        <v>189</v>
      </c>
      <c r="CL54" s="13">
        <v>6410</v>
      </c>
      <c r="CM54" s="13">
        <v>1775</v>
      </c>
      <c r="CN54" s="13">
        <v>563</v>
      </c>
      <c r="CO54" s="13">
        <v>58</v>
      </c>
      <c r="CP54" s="13">
        <v>59</v>
      </c>
      <c r="CQ54" s="13">
        <v>164</v>
      </c>
      <c r="CR54" s="13">
        <v>2548</v>
      </c>
      <c r="CS54" s="13">
        <v>382</v>
      </c>
      <c r="CT54" s="13">
        <v>444</v>
      </c>
      <c r="CU54" s="13">
        <v>32</v>
      </c>
      <c r="CV54" s="13">
        <v>90</v>
      </c>
      <c r="CW54" s="13">
        <v>902</v>
      </c>
      <c r="CX54" s="13">
        <v>85413</v>
      </c>
      <c r="CY54" s="13">
        <v>39238</v>
      </c>
      <c r="CZ54" s="13">
        <v>85413</v>
      </c>
      <c r="DA54" s="13">
        <v>39238</v>
      </c>
      <c r="DB54" s="13">
        <v>86371</v>
      </c>
      <c r="DC54" s="13">
        <v>50140</v>
      </c>
      <c r="DD54" s="13">
        <v>3058</v>
      </c>
      <c r="DE54" s="13">
        <v>3237</v>
      </c>
      <c r="DF54" s="13">
        <v>13662</v>
      </c>
      <c r="DG54" s="13">
        <v>2530</v>
      </c>
      <c r="DH54" s="13">
        <v>5995</v>
      </c>
      <c r="DI54" s="13">
        <v>905</v>
      </c>
      <c r="DJ54" s="13">
        <v>276159</v>
      </c>
      <c r="DK54" s="13">
        <v>2869</v>
      </c>
      <c r="DL54" s="13">
        <v>4106</v>
      </c>
      <c r="DM54" s="13">
        <v>2425</v>
      </c>
      <c r="DN54" s="13">
        <v>53</v>
      </c>
      <c r="DO54" s="13">
        <v>156</v>
      </c>
      <c r="DP54" s="13">
        <v>9609</v>
      </c>
      <c r="DQ54" s="13"/>
      <c r="DR54" s="13">
        <v>9413</v>
      </c>
      <c r="DS54" s="13">
        <v>5240</v>
      </c>
      <c r="DT54" s="13">
        <v>1401</v>
      </c>
      <c r="DU54" s="13">
        <v>1728</v>
      </c>
      <c r="DV54" s="13">
        <v>82</v>
      </c>
      <c r="DW54" s="13">
        <v>17865</v>
      </c>
      <c r="DX54" s="13"/>
      <c r="DY54" s="13">
        <v>3572</v>
      </c>
      <c r="DZ54" s="13">
        <v>10143</v>
      </c>
      <c r="EA54" s="13">
        <v>1843</v>
      </c>
      <c r="EB54" s="13">
        <v>547</v>
      </c>
      <c r="EC54" s="13">
        <v>16105</v>
      </c>
      <c r="ED54" s="13"/>
      <c r="EE54" s="13">
        <v>5403</v>
      </c>
      <c r="EF54" s="13">
        <v>2378</v>
      </c>
      <c r="EG54" s="13">
        <v>193</v>
      </c>
      <c r="EH54" s="13">
        <v>445</v>
      </c>
      <c r="EI54" s="13">
        <v>8419</v>
      </c>
      <c r="EJ54" s="13"/>
      <c r="EK54" s="13">
        <v>326</v>
      </c>
      <c r="EL54" s="13">
        <v>2796</v>
      </c>
      <c r="EM54" s="13">
        <v>298</v>
      </c>
      <c r="EN54" s="13">
        <v>306</v>
      </c>
      <c r="EO54" s="13">
        <v>3725</v>
      </c>
      <c r="EP54" s="13"/>
      <c r="EQ54" s="13">
        <v>682</v>
      </c>
      <c r="ER54" s="13">
        <v>2161</v>
      </c>
      <c r="ES54" s="13">
        <v>369</v>
      </c>
      <c r="ET54" s="13">
        <v>382</v>
      </c>
      <c r="EU54" s="13">
        <v>3594</v>
      </c>
      <c r="EV54" s="13"/>
      <c r="EW54" s="13">
        <v>1365</v>
      </c>
      <c r="EX54" s="13">
        <v>2755</v>
      </c>
      <c r="EY54" s="13">
        <v>35</v>
      </c>
      <c r="EZ54" s="13">
        <v>337</v>
      </c>
      <c r="FA54" s="13">
        <v>4492</v>
      </c>
      <c r="FB54" s="13"/>
      <c r="FC54" s="13">
        <v>1505</v>
      </c>
      <c r="FD54" s="13">
        <v>1660</v>
      </c>
      <c r="FE54" s="13">
        <v>8</v>
      </c>
      <c r="FF54" s="13">
        <v>141</v>
      </c>
      <c r="FG54" s="13">
        <v>3314</v>
      </c>
      <c r="FH54" s="13"/>
      <c r="FI54" s="13">
        <v>7912</v>
      </c>
      <c r="FJ54" s="13">
        <v>8744</v>
      </c>
      <c r="FK54" s="13">
        <v>82</v>
      </c>
      <c r="FL54" s="13">
        <v>936</v>
      </c>
      <c r="FM54" s="13">
        <v>17674</v>
      </c>
      <c r="FN54" s="13"/>
      <c r="FO54" s="13">
        <v>2916</v>
      </c>
      <c r="FP54" s="13">
        <v>3283</v>
      </c>
      <c r="FQ54" s="13">
        <v>456</v>
      </c>
      <c r="FR54" s="13">
        <v>1930</v>
      </c>
      <c r="FS54" s="13">
        <v>533</v>
      </c>
      <c r="FT54" s="13">
        <v>9117</v>
      </c>
      <c r="FU54" s="13"/>
      <c r="FV54" s="13">
        <v>1224</v>
      </c>
      <c r="FW54" s="13">
        <v>2938</v>
      </c>
      <c r="FX54" s="13">
        <v>648</v>
      </c>
      <c r="FY54" s="13">
        <v>2065</v>
      </c>
      <c r="FZ54" s="13">
        <v>6875</v>
      </c>
      <c r="GA54" s="13"/>
      <c r="GB54" s="13">
        <v>4405</v>
      </c>
      <c r="GC54" s="13">
        <v>5102</v>
      </c>
      <c r="GD54" s="13">
        <v>22</v>
      </c>
      <c r="GE54" s="13">
        <v>198</v>
      </c>
      <c r="GF54" s="13">
        <v>9727</v>
      </c>
      <c r="GG54" s="13"/>
      <c r="GH54" s="13">
        <v>371</v>
      </c>
      <c r="GI54" s="13">
        <v>2725</v>
      </c>
      <c r="GJ54" s="13">
        <v>1563</v>
      </c>
      <c r="GK54" s="13">
        <v>1124</v>
      </c>
      <c r="GL54" s="13">
        <v>5782</v>
      </c>
      <c r="GM54" s="13"/>
      <c r="GN54" s="13">
        <v>387</v>
      </c>
      <c r="GO54" s="13">
        <v>848</v>
      </c>
      <c r="GP54" s="13">
        <v>33</v>
      </c>
      <c r="GQ54" s="13">
        <v>245</v>
      </c>
      <c r="GR54" s="13">
        <v>1513</v>
      </c>
      <c r="GS54" s="13"/>
      <c r="GT54" s="13">
        <v>2625</v>
      </c>
      <c r="GU54" s="13">
        <v>3761</v>
      </c>
      <c r="GV54" s="13">
        <v>2644</v>
      </c>
      <c r="GW54" s="13">
        <v>919</v>
      </c>
      <c r="GX54" s="13">
        <v>1316</v>
      </c>
      <c r="GY54" s="13">
        <v>11265</v>
      </c>
      <c r="GZ54" s="13"/>
      <c r="HA54" s="13">
        <v>3090</v>
      </c>
      <c r="HB54" s="13">
        <v>1126</v>
      </c>
      <c r="HC54" s="13">
        <v>702</v>
      </c>
      <c r="HD54" s="13">
        <v>456</v>
      </c>
      <c r="HE54" s="13">
        <v>5373</v>
      </c>
      <c r="HF54" s="13"/>
      <c r="HG54" s="13">
        <v>2995</v>
      </c>
      <c r="HH54" s="13">
        <v>2082</v>
      </c>
      <c r="HI54" s="13">
        <v>247</v>
      </c>
      <c r="HJ54" s="13">
        <v>358</v>
      </c>
      <c r="HK54" s="13">
        <v>5683</v>
      </c>
      <c r="HL54" s="13"/>
      <c r="HM54" s="13">
        <v>997</v>
      </c>
      <c r="HN54" s="13">
        <v>856</v>
      </c>
      <c r="HO54" s="13">
        <v>42</v>
      </c>
      <c r="HP54" s="13">
        <v>114</v>
      </c>
      <c r="HQ54" s="13">
        <v>139</v>
      </c>
      <c r="HR54" s="13">
        <v>2148</v>
      </c>
      <c r="HS54" s="13"/>
      <c r="HT54" s="13">
        <v>224</v>
      </c>
      <c r="HU54" s="13">
        <v>678</v>
      </c>
      <c r="HV54" s="13">
        <v>21</v>
      </c>
      <c r="HW54" s="13">
        <v>169</v>
      </c>
      <c r="HX54" s="13">
        <v>1092</v>
      </c>
      <c r="HY54" s="13"/>
      <c r="HZ54" s="13">
        <v>49958</v>
      </c>
      <c r="IA54" s="13">
        <v>15882</v>
      </c>
      <c r="IB54" s="13">
        <v>49958</v>
      </c>
      <c r="IC54" s="13">
        <v>15882</v>
      </c>
      <c r="ID54" s="13">
        <v>52282</v>
      </c>
      <c r="IE54" s="13">
        <v>63381</v>
      </c>
      <c r="IF54" s="13">
        <v>2644</v>
      </c>
      <c r="IG54" s="13">
        <v>2425</v>
      </c>
      <c r="IH54" s="13">
        <v>8935</v>
      </c>
      <c r="II54" s="13">
        <v>1728</v>
      </c>
      <c r="IJ54" s="13">
        <v>11306</v>
      </c>
      <c r="IK54" s="13">
        <v>672</v>
      </c>
      <c r="IL54" s="13">
        <v>209212</v>
      </c>
    </row>
    <row r="55" spans="1:246" x14ac:dyDescent="0.15">
      <c r="A55" s="14">
        <v>38139</v>
      </c>
      <c r="B55" s="13">
        <v>4685</v>
      </c>
      <c r="C55" s="13">
        <v>3950</v>
      </c>
      <c r="D55" s="13">
        <v>4942</v>
      </c>
      <c r="E55" s="13">
        <v>92</v>
      </c>
      <c r="F55" s="13">
        <v>90</v>
      </c>
      <c r="G55" s="13">
        <v>13394</v>
      </c>
      <c r="H55" s="13">
        <v>14350</v>
      </c>
      <c r="I55" s="13">
        <v>7155</v>
      </c>
      <c r="J55" s="13">
        <v>2544</v>
      </c>
      <c r="K55" s="13">
        <v>2480</v>
      </c>
      <c r="L55" s="13">
        <v>49</v>
      </c>
      <c r="M55" s="13">
        <v>26811</v>
      </c>
      <c r="N55" s="13">
        <v>6573</v>
      </c>
      <c r="O55" s="13">
        <v>11086</v>
      </c>
      <c r="P55" s="13">
        <v>3314</v>
      </c>
      <c r="Q55" s="13">
        <v>321</v>
      </c>
      <c r="R55" s="13">
        <v>21332</v>
      </c>
      <c r="S55" s="13">
        <v>10812</v>
      </c>
      <c r="T55" s="13">
        <v>1708</v>
      </c>
      <c r="U55" s="13">
        <v>220</v>
      </c>
      <c r="V55" s="13">
        <v>250</v>
      </c>
      <c r="W55" s="13">
        <v>12860</v>
      </c>
      <c r="X55" s="13">
        <v>514</v>
      </c>
      <c r="Y55" s="13">
        <v>2421</v>
      </c>
      <c r="Z55" s="13">
        <v>515</v>
      </c>
      <c r="AA55" s="13">
        <v>177</v>
      </c>
      <c r="AB55" s="13">
        <v>3528</v>
      </c>
      <c r="AC55" s="13">
        <v>959</v>
      </c>
      <c r="AD55" s="13">
        <v>2000</v>
      </c>
      <c r="AE55" s="13">
        <v>673</v>
      </c>
      <c r="AF55" s="13">
        <v>228</v>
      </c>
      <c r="AG55" s="13">
        <v>3630</v>
      </c>
      <c r="AH55" s="13">
        <v>2216</v>
      </c>
      <c r="AI55" s="13">
        <v>2394</v>
      </c>
      <c r="AJ55" s="13">
        <v>60</v>
      </c>
      <c r="AK55" s="13">
        <v>196</v>
      </c>
      <c r="AL55" s="13">
        <v>4383</v>
      </c>
      <c r="AM55" s="13">
        <v>1618</v>
      </c>
      <c r="AN55" s="13">
        <v>1735</v>
      </c>
      <c r="AO55" s="13">
        <v>14</v>
      </c>
      <c r="AP55" s="13">
        <v>82</v>
      </c>
      <c r="AQ55" s="13">
        <v>3470</v>
      </c>
      <c r="AR55" s="13">
        <v>15846</v>
      </c>
      <c r="AS55" s="13">
        <v>8942</v>
      </c>
      <c r="AT55" s="13">
        <v>141</v>
      </c>
      <c r="AU55" s="13">
        <v>588</v>
      </c>
      <c r="AV55" s="13">
        <v>25706</v>
      </c>
      <c r="AW55" s="13">
        <v>5814</v>
      </c>
      <c r="AX55" s="13">
        <v>1378</v>
      </c>
      <c r="AY55" s="13">
        <v>683</v>
      </c>
      <c r="AZ55" s="13">
        <v>991</v>
      </c>
      <c r="BA55" s="13">
        <v>965</v>
      </c>
      <c r="BB55" s="13">
        <v>9648</v>
      </c>
      <c r="BC55" s="13">
        <v>2030</v>
      </c>
      <c r="BD55" s="13">
        <v>1563</v>
      </c>
      <c r="BE55" s="13">
        <v>1184</v>
      </c>
      <c r="BF55" s="13">
        <v>1187</v>
      </c>
      <c r="BG55" s="13">
        <v>5309</v>
      </c>
      <c r="BH55" s="13">
        <v>7455</v>
      </c>
      <c r="BI55" s="13">
        <v>4442</v>
      </c>
      <c r="BJ55" s="13">
        <v>38</v>
      </c>
      <c r="BK55" s="13">
        <v>116</v>
      </c>
      <c r="BL55" s="13">
        <v>11817</v>
      </c>
      <c r="BM55" s="13">
        <v>350</v>
      </c>
      <c r="BN55" s="13">
        <v>1857</v>
      </c>
      <c r="BO55" s="13">
        <v>2514</v>
      </c>
      <c r="BP55" s="13">
        <v>642</v>
      </c>
      <c r="BQ55" s="13">
        <v>5118</v>
      </c>
      <c r="BR55" s="13">
        <v>410</v>
      </c>
      <c r="BS55" s="13">
        <v>623</v>
      </c>
      <c r="BT55" s="13">
        <v>58</v>
      </c>
      <c r="BU55" s="13">
        <v>138</v>
      </c>
      <c r="BV55" s="13">
        <v>1021</v>
      </c>
      <c r="BW55" s="13">
        <v>4935</v>
      </c>
      <c r="BX55" s="13">
        <v>3251</v>
      </c>
      <c r="BY55" s="13">
        <v>2517</v>
      </c>
      <c r="BZ55" s="13">
        <v>1246</v>
      </c>
      <c r="CA55" s="13">
        <v>717</v>
      </c>
      <c r="CB55" s="13">
        <v>12972</v>
      </c>
      <c r="CC55" s="13">
        <v>5166</v>
      </c>
      <c r="CD55" s="13">
        <v>978</v>
      </c>
      <c r="CE55" s="13">
        <v>1054</v>
      </c>
      <c r="CF55" s="13">
        <v>244</v>
      </c>
      <c r="CG55" s="13">
        <v>7323</v>
      </c>
      <c r="CH55" s="13">
        <v>4910</v>
      </c>
      <c r="CI55" s="13">
        <v>1929</v>
      </c>
      <c r="CJ55" s="13">
        <v>347</v>
      </c>
      <c r="CK55" s="13">
        <v>205</v>
      </c>
      <c r="CL55" s="13">
        <v>6896</v>
      </c>
      <c r="CM55" s="13">
        <v>2263</v>
      </c>
      <c r="CN55" s="13">
        <v>606</v>
      </c>
      <c r="CO55" s="13">
        <v>61</v>
      </c>
      <c r="CP55" s="13">
        <v>66</v>
      </c>
      <c r="CQ55" s="13">
        <v>174</v>
      </c>
      <c r="CR55" s="13">
        <v>2979</v>
      </c>
      <c r="CS55" s="13">
        <v>484</v>
      </c>
      <c r="CT55" s="13">
        <v>618</v>
      </c>
      <c r="CU55" s="13">
        <v>36</v>
      </c>
      <c r="CV55" s="13">
        <v>98</v>
      </c>
      <c r="CW55" s="13">
        <v>1184</v>
      </c>
      <c r="CX55" s="13">
        <v>93191</v>
      </c>
      <c r="CY55" s="13">
        <v>38298</v>
      </c>
      <c r="CZ55" s="13">
        <v>93191</v>
      </c>
      <c r="DA55" s="13">
        <v>38298</v>
      </c>
      <c r="DB55" s="13">
        <v>90765</v>
      </c>
      <c r="DC55" s="13">
        <v>57275</v>
      </c>
      <c r="DD55" s="13">
        <v>2517</v>
      </c>
      <c r="DE55" s="13">
        <v>4942</v>
      </c>
      <c r="DF55" s="13">
        <v>14812</v>
      </c>
      <c r="DG55" s="13">
        <v>2480</v>
      </c>
      <c r="DH55" s="13">
        <v>6377</v>
      </c>
      <c r="DI55" s="13">
        <v>1146</v>
      </c>
      <c r="DJ55" s="13">
        <v>300283</v>
      </c>
      <c r="DK55" s="13">
        <v>3174</v>
      </c>
      <c r="DL55" s="13">
        <v>3868</v>
      </c>
      <c r="DM55" s="13">
        <v>3990</v>
      </c>
      <c r="DN55" s="13">
        <v>60</v>
      </c>
      <c r="DO55" s="13">
        <v>158</v>
      </c>
      <c r="DP55" s="13">
        <v>11249</v>
      </c>
      <c r="DQ55" s="13"/>
      <c r="DR55" s="13">
        <v>9740</v>
      </c>
      <c r="DS55" s="13">
        <v>6067</v>
      </c>
      <c r="DT55" s="13">
        <v>1586</v>
      </c>
      <c r="DU55" s="13">
        <v>1731</v>
      </c>
      <c r="DV55" s="13">
        <v>84</v>
      </c>
      <c r="DW55" s="13">
        <v>19209</v>
      </c>
      <c r="DX55" s="13"/>
      <c r="DY55" s="13">
        <v>4460</v>
      </c>
      <c r="DZ55" s="13">
        <v>10589</v>
      </c>
      <c r="EA55" s="13">
        <v>2086</v>
      </c>
      <c r="EB55" s="13">
        <v>559</v>
      </c>
      <c r="EC55" s="13">
        <v>17695</v>
      </c>
      <c r="ED55" s="13"/>
      <c r="EE55" s="13">
        <v>6159</v>
      </c>
      <c r="EF55" s="13">
        <v>2115</v>
      </c>
      <c r="EG55" s="13">
        <v>166</v>
      </c>
      <c r="EH55" s="13">
        <v>481</v>
      </c>
      <c r="EI55" s="13">
        <v>8921</v>
      </c>
      <c r="EJ55" s="13"/>
      <c r="EK55" s="13">
        <v>317</v>
      </c>
      <c r="EL55" s="13">
        <v>2804</v>
      </c>
      <c r="EM55" s="13">
        <v>337</v>
      </c>
      <c r="EN55" s="13">
        <v>311</v>
      </c>
      <c r="EO55" s="13">
        <v>3769</v>
      </c>
      <c r="EP55" s="13"/>
      <c r="EQ55" s="13">
        <v>651</v>
      </c>
      <c r="ER55" s="13">
        <v>2418</v>
      </c>
      <c r="ES55" s="13">
        <v>418</v>
      </c>
      <c r="ET55" s="13">
        <v>383</v>
      </c>
      <c r="EU55" s="13">
        <v>3870</v>
      </c>
      <c r="EV55" s="13"/>
      <c r="EW55" s="13">
        <v>1504</v>
      </c>
      <c r="EX55" s="13">
        <v>3131</v>
      </c>
      <c r="EY55" s="13">
        <v>39</v>
      </c>
      <c r="EZ55" s="13">
        <v>339</v>
      </c>
      <c r="FA55" s="13">
        <v>5013</v>
      </c>
      <c r="FB55" s="13"/>
      <c r="FC55" s="13">
        <v>1098</v>
      </c>
      <c r="FD55" s="13">
        <v>1993</v>
      </c>
      <c r="FE55" s="13">
        <v>9</v>
      </c>
      <c r="FF55" s="13">
        <v>143</v>
      </c>
      <c r="FG55" s="13">
        <v>3243</v>
      </c>
      <c r="FH55" s="13"/>
      <c r="FI55" s="13">
        <v>9447</v>
      </c>
      <c r="FJ55" s="13">
        <v>8761</v>
      </c>
      <c r="FK55" s="13">
        <v>93</v>
      </c>
      <c r="FL55" s="13">
        <v>1117</v>
      </c>
      <c r="FM55" s="13">
        <v>19418</v>
      </c>
      <c r="FN55" s="13"/>
      <c r="FO55" s="13">
        <v>4030</v>
      </c>
      <c r="FP55" s="13">
        <v>2204</v>
      </c>
      <c r="FQ55" s="13">
        <v>463</v>
      </c>
      <c r="FR55" s="13">
        <v>1751</v>
      </c>
      <c r="FS55" s="13">
        <v>654</v>
      </c>
      <c r="FT55" s="13">
        <v>9103</v>
      </c>
      <c r="FU55" s="13"/>
      <c r="FV55" s="13">
        <v>1366</v>
      </c>
      <c r="FW55" s="13">
        <v>3155</v>
      </c>
      <c r="FX55" s="13">
        <v>734</v>
      </c>
      <c r="FY55" s="13">
        <v>2073</v>
      </c>
      <c r="FZ55" s="13">
        <v>7327</v>
      </c>
      <c r="GA55" s="13"/>
      <c r="GB55" s="13">
        <v>5059</v>
      </c>
      <c r="GC55" s="13">
        <v>6403</v>
      </c>
      <c r="GD55" s="13">
        <v>25</v>
      </c>
      <c r="GE55" s="13">
        <v>200</v>
      </c>
      <c r="GF55" s="13">
        <v>11687</v>
      </c>
      <c r="GG55" s="13"/>
      <c r="GH55" s="13">
        <v>227</v>
      </c>
      <c r="GI55" s="13">
        <v>2699</v>
      </c>
      <c r="GJ55" s="13">
        <v>1706</v>
      </c>
      <c r="GK55" s="13">
        <v>1129</v>
      </c>
      <c r="GL55" s="13">
        <v>5760</v>
      </c>
      <c r="GM55" s="13"/>
      <c r="GN55" s="13">
        <v>254</v>
      </c>
      <c r="GO55" s="13">
        <v>830</v>
      </c>
      <c r="GP55" s="13">
        <v>38</v>
      </c>
      <c r="GQ55" s="13">
        <v>239</v>
      </c>
      <c r="GR55" s="13">
        <v>1360</v>
      </c>
      <c r="GS55" s="13"/>
      <c r="GT55" s="13">
        <v>2816</v>
      </c>
      <c r="GU55" s="13">
        <v>3527</v>
      </c>
      <c r="GV55" s="13">
        <v>2029</v>
      </c>
      <c r="GW55" s="13">
        <v>930</v>
      </c>
      <c r="GX55" s="13">
        <v>1346</v>
      </c>
      <c r="GY55" s="13">
        <v>10648</v>
      </c>
      <c r="GZ55" s="13"/>
      <c r="HA55" s="13">
        <v>3177</v>
      </c>
      <c r="HB55" s="13">
        <v>1194</v>
      </c>
      <c r="HC55" s="13">
        <v>787</v>
      </c>
      <c r="HD55" s="13">
        <v>451</v>
      </c>
      <c r="HE55" s="13">
        <v>5609</v>
      </c>
      <c r="HF55" s="13"/>
      <c r="HG55" s="13">
        <v>3088</v>
      </c>
      <c r="HH55" s="13">
        <v>2351</v>
      </c>
      <c r="HI55" s="13">
        <v>255</v>
      </c>
      <c r="HJ55" s="13">
        <v>367</v>
      </c>
      <c r="HK55" s="13">
        <v>6061</v>
      </c>
      <c r="HL55" s="13"/>
      <c r="HM55" s="13">
        <v>1351</v>
      </c>
      <c r="HN55" s="13">
        <v>825</v>
      </c>
      <c r="HO55" s="13">
        <v>44</v>
      </c>
      <c r="HP55" s="13">
        <v>122</v>
      </c>
      <c r="HQ55" s="13">
        <v>147</v>
      </c>
      <c r="HR55" s="13">
        <v>2489</v>
      </c>
      <c r="HS55" s="13"/>
      <c r="HT55" s="13">
        <v>302</v>
      </c>
      <c r="HU55" s="13">
        <v>851</v>
      </c>
      <c r="HV55" s="13">
        <v>23</v>
      </c>
      <c r="HW55" s="13">
        <v>172</v>
      </c>
      <c r="HX55" s="13">
        <v>1349</v>
      </c>
      <c r="HY55" s="13"/>
      <c r="HZ55" s="13">
        <v>57949</v>
      </c>
      <c r="IA55" s="13">
        <v>18383</v>
      </c>
      <c r="IB55" s="13">
        <v>57949</v>
      </c>
      <c r="IC55" s="13">
        <v>18383</v>
      </c>
      <c r="ID55" s="13">
        <v>58220</v>
      </c>
      <c r="IE55" s="13">
        <v>65786</v>
      </c>
      <c r="IF55" s="13">
        <v>2029</v>
      </c>
      <c r="IG55" s="13">
        <v>3990</v>
      </c>
      <c r="IH55" s="13">
        <v>9801</v>
      </c>
      <c r="II55" s="13">
        <v>1731</v>
      </c>
      <c r="IJ55" s="13">
        <v>11423</v>
      </c>
      <c r="IK55" s="13">
        <v>801</v>
      </c>
      <c r="IL55" s="13">
        <v>230112</v>
      </c>
    </row>
    <row r="56" spans="1:246" x14ac:dyDescent="0.15">
      <c r="A56" s="14">
        <v>38504</v>
      </c>
      <c r="B56" s="13">
        <v>4858</v>
      </c>
      <c r="C56" s="13">
        <v>4945</v>
      </c>
      <c r="D56" s="13">
        <v>4481</v>
      </c>
      <c r="E56" s="13">
        <v>99</v>
      </c>
      <c r="F56" s="13">
        <v>97</v>
      </c>
      <c r="G56" s="13">
        <v>14270</v>
      </c>
      <c r="H56" s="13">
        <v>16143</v>
      </c>
      <c r="I56" s="13">
        <v>7067</v>
      </c>
      <c r="J56" s="13">
        <v>2714</v>
      </c>
      <c r="K56" s="13">
        <v>3012</v>
      </c>
      <c r="L56" s="13">
        <v>53</v>
      </c>
      <c r="M56" s="13">
        <v>29082</v>
      </c>
      <c r="N56" s="13">
        <v>8873</v>
      </c>
      <c r="O56" s="13">
        <v>11488</v>
      </c>
      <c r="P56" s="13">
        <v>3464</v>
      </c>
      <c r="Q56" s="13">
        <v>340</v>
      </c>
      <c r="R56" s="13">
        <v>23831</v>
      </c>
      <c r="S56" s="13">
        <v>12894</v>
      </c>
      <c r="T56" s="13">
        <v>1732</v>
      </c>
      <c r="U56" s="13">
        <v>207</v>
      </c>
      <c r="V56" s="13">
        <v>273</v>
      </c>
      <c r="W56" s="13">
        <v>14660</v>
      </c>
      <c r="X56" s="13">
        <v>694</v>
      </c>
      <c r="Y56" s="13">
        <v>3250</v>
      </c>
      <c r="Z56" s="13">
        <v>555</v>
      </c>
      <c r="AA56" s="13">
        <v>185</v>
      </c>
      <c r="AB56" s="13">
        <v>4569</v>
      </c>
      <c r="AC56" s="13">
        <v>1342</v>
      </c>
      <c r="AD56" s="13">
        <v>2720</v>
      </c>
      <c r="AE56" s="13">
        <v>689</v>
      </c>
      <c r="AF56" s="13">
        <v>240</v>
      </c>
      <c r="AG56" s="13">
        <v>4718</v>
      </c>
      <c r="AH56" s="13">
        <v>1948</v>
      </c>
      <c r="AI56" s="13">
        <v>3072</v>
      </c>
      <c r="AJ56" s="13">
        <v>65</v>
      </c>
      <c r="AK56" s="13">
        <v>208</v>
      </c>
      <c r="AL56" s="13">
        <v>5021</v>
      </c>
      <c r="AM56" s="13">
        <v>1841</v>
      </c>
      <c r="AN56" s="13">
        <v>1916</v>
      </c>
      <c r="AO56" s="13">
        <v>15</v>
      </c>
      <c r="AP56" s="13">
        <v>87</v>
      </c>
      <c r="AQ56" s="13">
        <v>3865</v>
      </c>
      <c r="AR56" s="13">
        <v>17420</v>
      </c>
      <c r="AS56" s="13">
        <v>8784</v>
      </c>
      <c r="AT56" s="13">
        <v>152</v>
      </c>
      <c r="AU56" s="13">
        <v>569</v>
      </c>
      <c r="AV56" s="13">
        <v>26707</v>
      </c>
      <c r="AW56" s="13">
        <v>6678</v>
      </c>
      <c r="AX56" s="13">
        <v>1687</v>
      </c>
      <c r="AY56" s="13">
        <v>748</v>
      </c>
      <c r="AZ56" s="13">
        <v>1104</v>
      </c>
      <c r="BA56" s="13">
        <v>852</v>
      </c>
      <c r="BB56" s="13">
        <v>10984</v>
      </c>
      <c r="BC56" s="13">
        <v>1650</v>
      </c>
      <c r="BD56" s="13">
        <v>2175</v>
      </c>
      <c r="BE56" s="13">
        <v>1236</v>
      </c>
      <c r="BF56" s="13">
        <v>1246</v>
      </c>
      <c r="BG56" s="13">
        <v>6117</v>
      </c>
      <c r="BH56" s="13">
        <v>8213</v>
      </c>
      <c r="BI56" s="13">
        <v>4825</v>
      </c>
      <c r="BJ56" s="13">
        <v>41</v>
      </c>
      <c r="BK56" s="13">
        <v>123</v>
      </c>
      <c r="BL56" s="13">
        <v>12910</v>
      </c>
      <c r="BM56" s="13">
        <v>327</v>
      </c>
      <c r="BN56" s="13">
        <v>2529</v>
      </c>
      <c r="BO56" s="13">
        <v>2651</v>
      </c>
      <c r="BP56" s="13">
        <v>683</v>
      </c>
      <c r="BQ56" s="13">
        <v>6121</v>
      </c>
      <c r="BR56" s="13">
        <v>389</v>
      </c>
      <c r="BS56" s="13">
        <v>834</v>
      </c>
      <c r="BT56" s="13">
        <v>62</v>
      </c>
      <c r="BU56" s="13">
        <v>140</v>
      </c>
      <c r="BV56" s="13">
        <v>1227</v>
      </c>
      <c r="BW56" s="13">
        <v>5797</v>
      </c>
      <c r="BX56" s="13">
        <v>3304</v>
      </c>
      <c r="BY56" s="13">
        <v>3970</v>
      </c>
      <c r="BZ56" s="13">
        <v>1249</v>
      </c>
      <c r="CA56" s="13">
        <v>732</v>
      </c>
      <c r="CB56" s="13">
        <v>15107</v>
      </c>
      <c r="CC56" s="13">
        <v>5264</v>
      </c>
      <c r="CD56" s="13">
        <v>1153</v>
      </c>
      <c r="CE56" s="13">
        <v>1176</v>
      </c>
      <c r="CF56" s="13">
        <v>283</v>
      </c>
      <c r="CG56" s="13">
        <v>7894</v>
      </c>
      <c r="CH56" s="13">
        <v>4651</v>
      </c>
      <c r="CI56" s="13">
        <v>2356</v>
      </c>
      <c r="CJ56" s="13">
        <v>354</v>
      </c>
      <c r="CK56" s="13">
        <v>220</v>
      </c>
      <c r="CL56" s="13">
        <v>7341</v>
      </c>
      <c r="CM56" s="13">
        <v>1892</v>
      </c>
      <c r="CN56" s="13">
        <v>694</v>
      </c>
      <c r="CO56" s="13">
        <v>63</v>
      </c>
      <c r="CP56" s="13">
        <v>71</v>
      </c>
      <c r="CQ56" s="13">
        <v>184</v>
      </c>
      <c r="CR56" s="13">
        <v>2878</v>
      </c>
      <c r="CS56" s="13">
        <v>301</v>
      </c>
      <c r="CT56" s="13">
        <v>746</v>
      </c>
      <c r="CU56" s="13">
        <v>38</v>
      </c>
      <c r="CV56" s="13">
        <v>100</v>
      </c>
      <c r="CW56" s="13">
        <v>1244</v>
      </c>
      <c r="CX56" s="13">
        <v>93119</v>
      </c>
      <c r="CY56" s="13">
        <v>31698</v>
      </c>
      <c r="CZ56" s="13">
        <v>93119</v>
      </c>
      <c r="DA56" s="13">
        <v>31698</v>
      </c>
      <c r="DB56" s="13">
        <v>100497</v>
      </c>
      <c r="DC56" s="13">
        <v>64859</v>
      </c>
      <c r="DD56" s="13">
        <v>3970</v>
      </c>
      <c r="DE56" s="13">
        <v>4481</v>
      </c>
      <c r="DF56" s="13">
        <v>15595</v>
      </c>
      <c r="DG56" s="13">
        <v>3012</v>
      </c>
      <c r="DH56" s="13">
        <v>6749</v>
      </c>
      <c r="DI56" s="13">
        <v>1048</v>
      </c>
      <c r="DJ56" s="13">
        <v>318584</v>
      </c>
      <c r="DK56" s="13">
        <v>3473</v>
      </c>
      <c r="DL56" s="13">
        <v>4817</v>
      </c>
      <c r="DM56" s="13">
        <v>3764</v>
      </c>
      <c r="DN56" s="13">
        <v>67</v>
      </c>
      <c r="DO56" s="13">
        <v>162</v>
      </c>
      <c r="DP56" s="13">
        <v>12283</v>
      </c>
      <c r="DQ56" s="13"/>
      <c r="DR56" s="13">
        <v>11559</v>
      </c>
      <c r="DS56" s="13">
        <v>6042</v>
      </c>
      <c r="DT56" s="13">
        <v>1773</v>
      </c>
      <c r="DU56" s="13">
        <v>2074</v>
      </c>
      <c r="DV56" s="13">
        <v>87</v>
      </c>
      <c r="DW56" s="13">
        <v>21534</v>
      </c>
      <c r="DX56" s="13"/>
      <c r="DY56" s="13">
        <v>6351</v>
      </c>
      <c r="DZ56" s="13">
        <v>10911</v>
      </c>
      <c r="EA56" s="13">
        <v>2332</v>
      </c>
      <c r="EB56" s="13">
        <v>565</v>
      </c>
      <c r="EC56" s="13">
        <v>20160</v>
      </c>
      <c r="ED56" s="13"/>
      <c r="EE56" s="13">
        <v>7911</v>
      </c>
      <c r="EF56" s="13">
        <v>2039</v>
      </c>
      <c r="EG56" s="13">
        <v>164</v>
      </c>
      <c r="EH56" s="13">
        <v>499</v>
      </c>
      <c r="EI56" s="13">
        <v>10614</v>
      </c>
      <c r="EJ56" s="13"/>
      <c r="EK56" s="13">
        <v>456</v>
      </c>
      <c r="EL56" s="13">
        <v>3667</v>
      </c>
      <c r="EM56" s="13">
        <v>377</v>
      </c>
      <c r="EN56" s="13">
        <v>310</v>
      </c>
      <c r="EO56" s="13">
        <v>4810</v>
      </c>
      <c r="EP56" s="13"/>
      <c r="EQ56" s="13">
        <v>961</v>
      </c>
      <c r="ER56" s="13">
        <v>3179</v>
      </c>
      <c r="ES56" s="13">
        <v>467</v>
      </c>
      <c r="ET56" s="13">
        <v>389</v>
      </c>
      <c r="EU56" s="13">
        <v>4995</v>
      </c>
      <c r="EV56" s="13"/>
      <c r="EW56" s="13">
        <v>1395</v>
      </c>
      <c r="EX56" s="13">
        <v>3853</v>
      </c>
      <c r="EY56" s="13">
        <v>44</v>
      </c>
      <c r="EZ56" s="13">
        <v>344</v>
      </c>
      <c r="FA56" s="13">
        <v>5636</v>
      </c>
      <c r="FB56" s="13"/>
      <c r="FC56" s="13">
        <v>1318</v>
      </c>
      <c r="FD56" s="13">
        <v>2137</v>
      </c>
      <c r="FE56" s="13">
        <v>10</v>
      </c>
      <c r="FF56" s="13">
        <v>145</v>
      </c>
      <c r="FG56" s="13">
        <v>3609</v>
      </c>
      <c r="FH56" s="13"/>
      <c r="FI56" s="13">
        <v>11093</v>
      </c>
      <c r="FJ56" s="13">
        <v>8439</v>
      </c>
      <c r="FK56" s="13">
        <v>104</v>
      </c>
      <c r="FL56" s="13">
        <v>1032</v>
      </c>
      <c r="FM56" s="13">
        <v>20668</v>
      </c>
      <c r="FN56" s="13"/>
      <c r="FO56" s="13">
        <v>4826</v>
      </c>
      <c r="FP56" s="13">
        <v>2505</v>
      </c>
      <c r="FQ56" s="13">
        <v>529</v>
      </c>
      <c r="FR56" s="13">
        <v>1859</v>
      </c>
      <c r="FS56" s="13">
        <v>585</v>
      </c>
      <c r="FT56" s="13">
        <v>10304</v>
      </c>
      <c r="FU56" s="13"/>
      <c r="FV56" s="13">
        <v>1170</v>
      </c>
      <c r="FW56" s="13">
        <v>4022</v>
      </c>
      <c r="FX56" s="13">
        <v>820</v>
      </c>
      <c r="FY56" s="13">
        <v>2084</v>
      </c>
      <c r="FZ56" s="13">
        <v>8097</v>
      </c>
      <c r="GA56" s="13"/>
      <c r="GB56" s="13">
        <v>5880</v>
      </c>
      <c r="GC56" s="13">
        <v>6629</v>
      </c>
      <c r="GD56" s="13">
        <v>28</v>
      </c>
      <c r="GE56" s="13">
        <v>203</v>
      </c>
      <c r="GF56" s="13">
        <v>12739</v>
      </c>
      <c r="GG56" s="13"/>
      <c r="GH56" s="13">
        <v>225</v>
      </c>
      <c r="GI56" s="13">
        <v>3480</v>
      </c>
      <c r="GJ56" s="13">
        <v>1857</v>
      </c>
      <c r="GK56" s="13">
        <v>1149</v>
      </c>
      <c r="GL56" s="13">
        <v>6711</v>
      </c>
      <c r="GM56" s="13"/>
      <c r="GN56" s="13">
        <v>255</v>
      </c>
      <c r="GO56" s="13">
        <v>1068</v>
      </c>
      <c r="GP56" s="13">
        <v>42</v>
      </c>
      <c r="GQ56" s="13">
        <v>234</v>
      </c>
      <c r="GR56" s="13">
        <v>1599</v>
      </c>
      <c r="GS56" s="13"/>
      <c r="GT56" s="13">
        <v>3566</v>
      </c>
      <c r="GU56" s="13">
        <v>3356</v>
      </c>
      <c r="GV56" s="13">
        <v>3170</v>
      </c>
      <c r="GW56" s="13">
        <v>948</v>
      </c>
      <c r="GX56" s="13">
        <v>1322</v>
      </c>
      <c r="GY56" s="13">
        <v>12362</v>
      </c>
      <c r="GZ56" s="13"/>
      <c r="HA56" s="13">
        <v>3469</v>
      </c>
      <c r="HB56" s="13">
        <v>1326</v>
      </c>
      <c r="HC56" s="13">
        <v>893</v>
      </c>
      <c r="HD56" s="13">
        <v>503</v>
      </c>
      <c r="HE56" s="13">
        <v>6192</v>
      </c>
      <c r="HF56" s="13"/>
      <c r="HG56" s="13">
        <v>3106</v>
      </c>
      <c r="HH56" s="13">
        <v>2754</v>
      </c>
      <c r="HI56" s="13">
        <v>265</v>
      </c>
      <c r="HJ56" s="13">
        <v>378</v>
      </c>
      <c r="HK56" s="13">
        <v>6502</v>
      </c>
      <c r="HL56" s="13"/>
      <c r="HM56" s="13">
        <v>1208</v>
      </c>
      <c r="HN56" s="13">
        <v>892</v>
      </c>
      <c r="HO56" s="13">
        <v>47</v>
      </c>
      <c r="HP56" s="13">
        <v>125</v>
      </c>
      <c r="HQ56" s="13">
        <v>155</v>
      </c>
      <c r="HR56" s="13">
        <v>2427</v>
      </c>
      <c r="HS56" s="13"/>
      <c r="HT56" s="13">
        <v>201</v>
      </c>
      <c r="HU56" s="13">
        <v>978</v>
      </c>
      <c r="HV56" s="13">
        <v>26</v>
      </c>
      <c r="HW56" s="13">
        <v>168</v>
      </c>
      <c r="HX56" s="13">
        <v>1372</v>
      </c>
      <c r="HY56" s="13"/>
      <c r="HZ56" s="13">
        <v>61031</v>
      </c>
      <c r="IA56" s="13">
        <v>16325</v>
      </c>
      <c r="IB56" s="13">
        <v>61031</v>
      </c>
      <c r="IC56" s="13">
        <v>16325</v>
      </c>
      <c r="ID56" s="13">
        <v>68423</v>
      </c>
      <c r="IE56" s="13">
        <v>72093</v>
      </c>
      <c r="IF56" s="13">
        <v>3170</v>
      </c>
      <c r="IG56" s="13">
        <v>3764</v>
      </c>
      <c r="IH56" s="13">
        <v>10796</v>
      </c>
      <c r="II56" s="13">
        <v>2074</v>
      </c>
      <c r="IJ56" s="13">
        <v>11557</v>
      </c>
      <c r="IK56" s="13">
        <v>740</v>
      </c>
      <c r="IL56" s="13">
        <v>249971</v>
      </c>
    </row>
    <row r="57" spans="1:246" x14ac:dyDescent="0.15">
      <c r="A57" s="14">
        <v>38869</v>
      </c>
      <c r="B57" s="13">
        <v>4846</v>
      </c>
      <c r="C57" s="13">
        <v>4470</v>
      </c>
      <c r="D57" s="13">
        <v>4812</v>
      </c>
      <c r="E57" s="13">
        <v>122</v>
      </c>
      <c r="F57" s="13">
        <v>101</v>
      </c>
      <c r="G57" s="13">
        <v>14073</v>
      </c>
      <c r="H57" s="13">
        <v>28863</v>
      </c>
      <c r="I57" s="13">
        <v>9217</v>
      </c>
      <c r="J57" s="13">
        <v>2327</v>
      </c>
      <c r="K57" s="13">
        <v>3406</v>
      </c>
      <c r="L57" s="13">
        <v>53</v>
      </c>
      <c r="M57" s="13">
        <v>43890</v>
      </c>
      <c r="N57" s="13">
        <v>9802</v>
      </c>
      <c r="O57" s="13">
        <v>13077</v>
      </c>
      <c r="P57" s="13">
        <v>4531</v>
      </c>
      <c r="Q57" s="13">
        <v>358</v>
      </c>
      <c r="R57" s="13">
        <v>27285</v>
      </c>
      <c r="S57" s="13">
        <v>14926</v>
      </c>
      <c r="T57" s="13">
        <v>2055</v>
      </c>
      <c r="U57" s="13">
        <v>202</v>
      </c>
      <c r="V57" s="13">
        <v>298</v>
      </c>
      <c r="W57" s="13">
        <v>16966</v>
      </c>
      <c r="X57" s="13">
        <v>542</v>
      </c>
      <c r="Y57" s="13">
        <v>3558</v>
      </c>
      <c r="Z57" s="13">
        <v>521</v>
      </c>
      <c r="AA57" s="13">
        <v>197</v>
      </c>
      <c r="AB57" s="13">
        <v>4801</v>
      </c>
      <c r="AC57" s="13">
        <v>1056</v>
      </c>
      <c r="AD57" s="13">
        <v>3116</v>
      </c>
      <c r="AE57" s="13">
        <v>854</v>
      </c>
      <c r="AF57" s="13">
        <v>253</v>
      </c>
      <c r="AG57" s="13">
        <v>5088</v>
      </c>
      <c r="AH57" s="13">
        <v>1970</v>
      </c>
      <c r="AI57" s="13">
        <v>3493</v>
      </c>
      <c r="AJ57" s="13">
        <v>67</v>
      </c>
      <c r="AK57" s="13">
        <v>219</v>
      </c>
      <c r="AL57" s="13">
        <v>5522</v>
      </c>
      <c r="AM57" s="13">
        <v>2164</v>
      </c>
      <c r="AN57" s="13">
        <v>2073</v>
      </c>
      <c r="AO57" s="13">
        <v>13</v>
      </c>
      <c r="AP57" s="13">
        <v>92</v>
      </c>
      <c r="AQ57" s="13">
        <v>4307</v>
      </c>
      <c r="AR57" s="13">
        <v>17889</v>
      </c>
      <c r="AS57" s="13">
        <v>10002</v>
      </c>
      <c r="AT57" s="13">
        <v>156</v>
      </c>
      <c r="AU57" s="13">
        <v>587</v>
      </c>
      <c r="AV57" s="13">
        <v>28651</v>
      </c>
      <c r="AW57" s="13">
        <v>7136</v>
      </c>
      <c r="AX57" s="13">
        <v>1807</v>
      </c>
      <c r="AY57" s="13">
        <v>803</v>
      </c>
      <c r="AZ57" s="13">
        <v>1224</v>
      </c>
      <c r="BA57" s="13">
        <v>899</v>
      </c>
      <c r="BB57" s="13">
        <v>11819</v>
      </c>
      <c r="BC57" s="13">
        <v>1062</v>
      </c>
      <c r="BD57" s="13">
        <v>2408</v>
      </c>
      <c r="BE57" s="13">
        <v>1256</v>
      </c>
      <c r="BF57" s="13">
        <v>1315</v>
      </c>
      <c r="BG57" s="13">
        <v>6225</v>
      </c>
      <c r="BH57" s="13">
        <v>7686</v>
      </c>
      <c r="BI57" s="13">
        <v>5866</v>
      </c>
      <c r="BJ57" s="13">
        <v>21</v>
      </c>
      <c r="BK57" s="13">
        <v>129</v>
      </c>
      <c r="BL57" s="13">
        <v>13975</v>
      </c>
      <c r="BM57" s="13">
        <v>501</v>
      </c>
      <c r="BN57" s="13">
        <v>3053</v>
      </c>
      <c r="BO57" s="13">
        <v>3102</v>
      </c>
      <c r="BP57" s="13">
        <v>733</v>
      </c>
      <c r="BQ57" s="13">
        <v>7252</v>
      </c>
      <c r="BR57" s="13">
        <v>330</v>
      </c>
      <c r="BS57" s="13">
        <v>976</v>
      </c>
      <c r="BT57" s="13">
        <v>72</v>
      </c>
      <c r="BU57" s="13">
        <v>150</v>
      </c>
      <c r="BV57" s="13">
        <v>1354</v>
      </c>
      <c r="BW57" s="13">
        <v>5931</v>
      </c>
      <c r="BX57" s="13">
        <v>3030</v>
      </c>
      <c r="BY57" s="13">
        <v>4411</v>
      </c>
      <c r="BZ57" s="13">
        <v>1300</v>
      </c>
      <c r="CA57" s="13">
        <v>812</v>
      </c>
      <c r="CB57" s="13">
        <v>15521</v>
      </c>
      <c r="CC57" s="13">
        <v>5689</v>
      </c>
      <c r="CD57" s="13">
        <v>1071</v>
      </c>
      <c r="CE57" s="13">
        <v>1281</v>
      </c>
      <c r="CF57" s="13">
        <v>244</v>
      </c>
      <c r="CG57" s="13">
        <v>8146</v>
      </c>
      <c r="CH57" s="13">
        <v>4442</v>
      </c>
      <c r="CI57" s="13">
        <v>2718</v>
      </c>
      <c r="CJ57" s="13">
        <v>366</v>
      </c>
      <c r="CK57" s="13">
        <v>248</v>
      </c>
      <c r="CL57" s="13">
        <v>7725</v>
      </c>
      <c r="CM57" s="13">
        <v>2176</v>
      </c>
      <c r="CN57" s="13">
        <v>747</v>
      </c>
      <c r="CO57" s="13">
        <v>66</v>
      </c>
      <c r="CP57" s="13">
        <v>76</v>
      </c>
      <c r="CQ57" s="13">
        <v>179</v>
      </c>
      <c r="CR57" s="13">
        <v>3183</v>
      </c>
      <c r="CS57" s="13">
        <v>309</v>
      </c>
      <c r="CT57" s="13">
        <v>802</v>
      </c>
      <c r="CU57" s="13">
        <v>42</v>
      </c>
      <c r="CV57" s="13">
        <v>104</v>
      </c>
      <c r="CW57" s="13">
        <v>1323</v>
      </c>
      <c r="CX57" s="13">
        <v>88993</v>
      </c>
      <c r="CY57" s="13">
        <v>32246</v>
      </c>
      <c r="CZ57" s="13">
        <v>88993</v>
      </c>
      <c r="DA57" s="13">
        <v>32246</v>
      </c>
      <c r="DB57" s="13">
        <v>117065</v>
      </c>
      <c r="DC57" s="13">
        <v>73032</v>
      </c>
      <c r="DD57" s="13">
        <v>4411</v>
      </c>
      <c r="DE57" s="13">
        <v>4812</v>
      </c>
      <c r="DF57" s="13">
        <v>17131</v>
      </c>
      <c r="DG57" s="13">
        <v>3406</v>
      </c>
      <c r="DH57" s="13">
        <v>7183</v>
      </c>
      <c r="DI57" s="13">
        <v>1088</v>
      </c>
      <c r="DJ57" s="13">
        <v>344942</v>
      </c>
      <c r="DK57" s="13">
        <v>3503</v>
      </c>
      <c r="DL57" s="13">
        <v>4401</v>
      </c>
      <c r="DM57" s="13">
        <v>4171</v>
      </c>
      <c r="DN57" s="13">
        <v>89</v>
      </c>
      <c r="DO57" s="13">
        <v>162</v>
      </c>
      <c r="DP57" s="13">
        <v>12326</v>
      </c>
      <c r="DQ57" s="13"/>
      <c r="DR57" s="13">
        <v>20890</v>
      </c>
      <c r="DS57" s="13">
        <v>8098</v>
      </c>
      <c r="DT57" s="13">
        <v>1615</v>
      </c>
      <c r="DU57" s="13">
        <v>2503</v>
      </c>
      <c r="DV57" s="13">
        <v>83</v>
      </c>
      <c r="DW57" s="13">
        <v>33189</v>
      </c>
      <c r="DX57" s="13"/>
      <c r="DY57" s="13">
        <v>7092</v>
      </c>
      <c r="DZ57" s="13">
        <v>12603</v>
      </c>
      <c r="EA57" s="13">
        <v>3324</v>
      </c>
      <c r="EB57" s="13">
        <v>571</v>
      </c>
      <c r="EC57" s="13">
        <v>23590</v>
      </c>
      <c r="ED57" s="13"/>
      <c r="EE57" s="13">
        <v>9617</v>
      </c>
      <c r="EF57" s="13">
        <v>2428</v>
      </c>
      <c r="EG57" s="13">
        <v>164</v>
      </c>
      <c r="EH57" s="13">
        <v>513</v>
      </c>
      <c r="EI57" s="13">
        <v>12722</v>
      </c>
      <c r="EJ57" s="13"/>
      <c r="EK57" s="13">
        <v>369</v>
      </c>
      <c r="EL57" s="13">
        <v>3996</v>
      </c>
      <c r="EM57" s="13">
        <v>379</v>
      </c>
      <c r="EN57" s="13">
        <v>317</v>
      </c>
      <c r="EO57" s="13">
        <v>5061</v>
      </c>
      <c r="EP57" s="13"/>
      <c r="EQ57" s="13">
        <v>764</v>
      </c>
      <c r="ER57" s="13">
        <v>3593</v>
      </c>
      <c r="ES57" s="13">
        <v>623</v>
      </c>
      <c r="ET57" s="13">
        <v>393</v>
      </c>
      <c r="EU57" s="13">
        <v>5374</v>
      </c>
      <c r="EV57" s="13"/>
      <c r="EW57" s="13">
        <v>1426</v>
      </c>
      <c r="EX57" s="13">
        <v>4295</v>
      </c>
      <c r="EY57" s="13">
        <v>48</v>
      </c>
      <c r="EZ57" s="13">
        <v>347</v>
      </c>
      <c r="FA57" s="13">
        <v>6117</v>
      </c>
      <c r="FB57" s="13"/>
      <c r="FC57" s="13">
        <v>1566</v>
      </c>
      <c r="FD57" s="13">
        <v>2295</v>
      </c>
      <c r="FE57" s="13">
        <v>10</v>
      </c>
      <c r="FF57" s="13">
        <v>146</v>
      </c>
      <c r="FG57" s="13">
        <v>4017</v>
      </c>
      <c r="FH57" s="13"/>
      <c r="FI57" s="13">
        <v>11954</v>
      </c>
      <c r="FJ57" s="13">
        <v>9844</v>
      </c>
      <c r="FK57" s="13">
        <v>114</v>
      </c>
      <c r="FL57" s="13">
        <v>1004</v>
      </c>
      <c r="FM57" s="13">
        <v>22916</v>
      </c>
      <c r="FN57" s="13"/>
      <c r="FO57" s="13">
        <v>5149</v>
      </c>
      <c r="FP57" s="13">
        <v>2573</v>
      </c>
      <c r="FQ57" s="13">
        <v>590</v>
      </c>
      <c r="FR57" s="13">
        <v>1968</v>
      </c>
      <c r="FS57" s="13">
        <v>638</v>
      </c>
      <c r="FT57" s="13">
        <v>10917</v>
      </c>
      <c r="FU57" s="13"/>
      <c r="FV57" s="13">
        <v>762</v>
      </c>
      <c r="FW57" s="13">
        <v>4195</v>
      </c>
      <c r="FX57" s="13">
        <v>884</v>
      </c>
      <c r="FY57" s="13">
        <v>2108</v>
      </c>
      <c r="FZ57" s="13">
        <v>7949</v>
      </c>
      <c r="GA57" s="13"/>
      <c r="GB57" s="13">
        <v>5563</v>
      </c>
      <c r="GC57" s="13">
        <v>7810</v>
      </c>
      <c r="GD57" s="13">
        <v>15</v>
      </c>
      <c r="GE57" s="13">
        <v>204</v>
      </c>
      <c r="GF57" s="13">
        <v>13592</v>
      </c>
      <c r="GG57" s="13"/>
      <c r="GH57" s="13">
        <v>358</v>
      </c>
      <c r="GI57" s="13">
        <v>4114</v>
      </c>
      <c r="GJ57" s="13">
        <v>2313</v>
      </c>
      <c r="GK57" s="13">
        <v>1183</v>
      </c>
      <c r="GL57" s="13">
        <v>7969</v>
      </c>
      <c r="GM57" s="13"/>
      <c r="GN57" s="13">
        <v>222</v>
      </c>
      <c r="GO57" s="13">
        <v>1238</v>
      </c>
      <c r="GP57" s="13">
        <v>53</v>
      </c>
      <c r="GQ57" s="13">
        <v>239</v>
      </c>
      <c r="GR57" s="13">
        <v>1752</v>
      </c>
      <c r="GS57" s="13"/>
      <c r="GT57" s="13">
        <v>3981</v>
      </c>
      <c r="GU57" s="13">
        <v>3783</v>
      </c>
      <c r="GV57" s="13">
        <v>3577</v>
      </c>
      <c r="GW57" s="13">
        <v>1036</v>
      </c>
      <c r="GX57" s="13">
        <v>1407</v>
      </c>
      <c r="GY57" s="13">
        <v>13785</v>
      </c>
      <c r="GZ57" s="13"/>
      <c r="HA57" s="13">
        <v>3966</v>
      </c>
      <c r="HB57" s="13">
        <v>1357</v>
      </c>
      <c r="HC57" s="13">
        <v>1021</v>
      </c>
      <c r="HD57" s="13">
        <v>416</v>
      </c>
      <c r="HE57" s="13">
        <v>6761</v>
      </c>
      <c r="HF57" s="13"/>
      <c r="HG57" s="13">
        <v>3094</v>
      </c>
      <c r="HH57" s="13">
        <v>3290</v>
      </c>
      <c r="HI57" s="13">
        <v>288</v>
      </c>
      <c r="HJ57" s="13">
        <v>408</v>
      </c>
      <c r="HK57" s="13">
        <v>7080</v>
      </c>
      <c r="HL57" s="13"/>
      <c r="HM57" s="13">
        <v>1467</v>
      </c>
      <c r="HN57" s="13">
        <v>982</v>
      </c>
      <c r="HO57" s="13">
        <v>51</v>
      </c>
      <c r="HP57" s="13">
        <v>128</v>
      </c>
      <c r="HQ57" s="13">
        <v>161</v>
      </c>
      <c r="HR57" s="13">
        <v>2789</v>
      </c>
      <c r="HS57" s="13"/>
      <c r="HT57" s="13">
        <v>220</v>
      </c>
      <c r="HU57" s="13">
        <v>1021</v>
      </c>
      <c r="HV57" s="13">
        <v>30</v>
      </c>
      <c r="HW57" s="13">
        <v>167</v>
      </c>
      <c r="HX57" s="13">
        <v>1439</v>
      </c>
      <c r="HY57" s="13"/>
      <c r="HZ57" s="13">
        <v>60533</v>
      </c>
      <c r="IA57" s="13">
        <v>17901</v>
      </c>
      <c r="IB57" s="13">
        <v>60533</v>
      </c>
      <c r="IC57" s="13">
        <v>17901</v>
      </c>
      <c r="ID57" s="13">
        <v>81962</v>
      </c>
      <c r="IE57" s="13">
        <v>81917</v>
      </c>
      <c r="IF57" s="13">
        <v>3577</v>
      </c>
      <c r="IG57" s="13">
        <v>4171</v>
      </c>
      <c r="IH57" s="13">
        <v>12648</v>
      </c>
      <c r="II57" s="13">
        <v>2503</v>
      </c>
      <c r="IJ57" s="13">
        <v>11766</v>
      </c>
      <c r="IK57" s="13">
        <v>799</v>
      </c>
      <c r="IL57" s="13">
        <v>277776</v>
      </c>
    </row>
    <row r="58" spans="1:246" x14ac:dyDescent="0.15">
      <c r="A58" s="15">
        <v>39234</v>
      </c>
      <c r="B58" s="12">
        <v>5164</v>
      </c>
      <c r="C58" s="12">
        <v>5941</v>
      </c>
      <c r="D58" s="12">
        <v>4021</v>
      </c>
      <c r="E58" s="12">
        <v>139</v>
      </c>
      <c r="F58" s="12">
        <v>114</v>
      </c>
      <c r="G58" s="12">
        <v>15243</v>
      </c>
      <c r="H58" s="12">
        <v>34283</v>
      </c>
      <c r="I58" s="12">
        <v>9411</v>
      </c>
      <c r="J58" s="12">
        <v>3295</v>
      </c>
      <c r="K58" s="12">
        <v>5083</v>
      </c>
      <c r="L58" s="12">
        <v>59</v>
      </c>
      <c r="M58" s="12">
        <v>51833</v>
      </c>
      <c r="N58" s="12">
        <v>7518</v>
      </c>
      <c r="O58" s="12">
        <v>11089</v>
      </c>
      <c r="P58" s="12">
        <v>4415</v>
      </c>
      <c r="Q58" s="12">
        <v>397</v>
      </c>
      <c r="R58" s="12">
        <v>23132</v>
      </c>
      <c r="S58" s="12">
        <v>17477</v>
      </c>
      <c r="T58" s="12">
        <v>2327</v>
      </c>
      <c r="U58" s="12">
        <v>248</v>
      </c>
      <c r="V58" s="12">
        <v>337</v>
      </c>
      <c r="W58" s="12">
        <v>19725</v>
      </c>
      <c r="X58" s="12">
        <v>821</v>
      </c>
      <c r="Y58" s="12">
        <v>3719</v>
      </c>
      <c r="Z58" s="12">
        <v>581</v>
      </c>
      <c r="AA58" s="12">
        <v>219</v>
      </c>
      <c r="AB58" s="12">
        <v>5228</v>
      </c>
      <c r="AC58" s="12">
        <v>859</v>
      </c>
      <c r="AD58" s="12">
        <v>2885</v>
      </c>
      <c r="AE58" s="12">
        <v>972</v>
      </c>
      <c r="AF58" s="12">
        <v>276</v>
      </c>
      <c r="AG58" s="12">
        <v>4816</v>
      </c>
      <c r="AH58" s="12">
        <v>1625</v>
      </c>
      <c r="AI58" s="12">
        <v>3489</v>
      </c>
      <c r="AJ58" s="12">
        <v>113</v>
      </c>
      <c r="AK58" s="12">
        <v>242</v>
      </c>
      <c r="AL58" s="12">
        <v>5354</v>
      </c>
      <c r="AM58" s="12">
        <v>2625</v>
      </c>
      <c r="AN58" s="12">
        <v>1990</v>
      </c>
      <c r="AO58" s="12">
        <v>16</v>
      </c>
      <c r="AP58" s="12">
        <v>101</v>
      </c>
      <c r="AQ58" s="12">
        <v>4586</v>
      </c>
      <c r="AR58" s="12">
        <v>19004</v>
      </c>
      <c r="AS58" s="12">
        <v>9107</v>
      </c>
      <c r="AT58" s="12">
        <v>194</v>
      </c>
      <c r="AU58" s="12">
        <v>582</v>
      </c>
      <c r="AV58" s="12">
        <v>28504</v>
      </c>
      <c r="AW58" s="12">
        <v>8698</v>
      </c>
      <c r="AX58" s="12">
        <v>1915</v>
      </c>
      <c r="AY58" s="12">
        <v>1118</v>
      </c>
      <c r="AZ58" s="12">
        <v>1184</v>
      </c>
      <c r="BA58" s="12">
        <v>1139</v>
      </c>
      <c r="BB58" s="12">
        <v>13572</v>
      </c>
      <c r="BC58" s="12">
        <v>1355</v>
      </c>
      <c r="BD58" s="12">
        <v>2427</v>
      </c>
      <c r="BE58" s="12">
        <v>1372</v>
      </c>
      <c r="BF58" s="12">
        <v>1443</v>
      </c>
      <c r="BG58" s="12">
        <v>6640</v>
      </c>
      <c r="BH58" s="12">
        <v>9744</v>
      </c>
      <c r="BI58" s="12">
        <v>6418</v>
      </c>
      <c r="BJ58" s="12">
        <v>41</v>
      </c>
      <c r="BK58" s="12">
        <v>143</v>
      </c>
      <c r="BL58" s="12">
        <v>16299</v>
      </c>
      <c r="BM58" s="12">
        <v>500</v>
      </c>
      <c r="BN58" s="12">
        <v>3171</v>
      </c>
      <c r="BO58" s="12">
        <v>3167</v>
      </c>
      <c r="BP58" s="12">
        <v>777</v>
      </c>
      <c r="BQ58" s="12">
        <v>7506</v>
      </c>
      <c r="BR58" s="12">
        <v>693</v>
      </c>
      <c r="BS58" s="12">
        <v>1143</v>
      </c>
      <c r="BT58" s="12">
        <v>83</v>
      </c>
      <c r="BU58" s="12">
        <v>174</v>
      </c>
      <c r="BV58" s="12">
        <v>1743</v>
      </c>
      <c r="BW58" s="12">
        <v>6913</v>
      </c>
      <c r="BX58" s="12">
        <v>2411</v>
      </c>
      <c r="BY58" s="12">
        <v>4841</v>
      </c>
      <c r="BZ58" s="12">
        <v>1220</v>
      </c>
      <c r="CA58" s="12">
        <v>900</v>
      </c>
      <c r="CB58" s="12">
        <v>15885</v>
      </c>
      <c r="CC58" s="12">
        <v>6300</v>
      </c>
      <c r="CD58" s="12">
        <v>1208</v>
      </c>
      <c r="CE58" s="12">
        <v>1252</v>
      </c>
      <c r="CF58" s="12">
        <v>237</v>
      </c>
      <c r="CG58" s="12">
        <v>8823</v>
      </c>
      <c r="CH58" s="12">
        <v>5216</v>
      </c>
      <c r="CI58" s="12">
        <v>3051</v>
      </c>
      <c r="CJ58" s="12">
        <v>367</v>
      </c>
      <c r="CK58" s="12">
        <v>292</v>
      </c>
      <c r="CL58" s="12">
        <v>8832</v>
      </c>
      <c r="CM58" s="12">
        <v>2332</v>
      </c>
      <c r="CN58" s="12">
        <v>769</v>
      </c>
      <c r="CO58" s="12">
        <v>60</v>
      </c>
      <c r="CP58" s="12">
        <v>84</v>
      </c>
      <c r="CQ58" s="12">
        <v>189</v>
      </c>
      <c r="CR58" s="12">
        <v>3357</v>
      </c>
      <c r="CS58" s="12">
        <v>489</v>
      </c>
      <c r="CT58" s="12">
        <v>1005</v>
      </c>
      <c r="CU58" s="12">
        <v>48</v>
      </c>
      <c r="CV58" s="12">
        <v>119</v>
      </c>
      <c r="CW58" s="12">
        <v>1705</v>
      </c>
      <c r="CX58" s="12">
        <v>88218</v>
      </c>
      <c r="CY58" s="12">
        <v>31871</v>
      </c>
      <c r="CZ58" s="12">
        <v>88218</v>
      </c>
      <c r="DA58" s="12">
        <v>31871</v>
      </c>
      <c r="DB58" s="12">
        <v>131277</v>
      </c>
      <c r="DC58" s="12">
        <v>73338</v>
      </c>
      <c r="DD58" s="12">
        <v>4841</v>
      </c>
      <c r="DE58" s="12">
        <v>4021</v>
      </c>
      <c r="DF58" s="12">
        <v>18659</v>
      </c>
      <c r="DG58" s="12">
        <v>5083</v>
      </c>
      <c r="DH58" s="12">
        <v>7669</v>
      </c>
      <c r="DI58" s="12">
        <v>1332</v>
      </c>
      <c r="DJ58" s="12">
        <v>360532</v>
      </c>
      <c r="DK58" s="12">
        <v>3980</v>
      </c>
      <c r="DL58" s="12">
        <v>5840</v>
      </c>
      <c r="DM58" s="12">
        <v>3441</v>
      </c>
      <c r="DN58" s="12">
        <v>108</v>
      </c>
      <c r="DO58" s="12">
        <v>174</v>
      </c>
      <c r="DP58" s="87">
        <v>13543</v>
      </c>
      <c r="DQ58" s="87"/>
      <c r="DR58" s="12">
        <v>26454</v>
      </c>
      <c r="DS58" s="12">
        <v>8315</v>
      </c>
      <c r="DT58" s="12">
        <v>2476</v>
      </c>
      <c r="DU58" s="12">
        <v>3940</v>
      </c>
      <c r="DV58" s="12">
        <v>88</v>
      </c>
      <c r="DW58" s="87">
        <v>41274</v>
      </c>
      <c r="DX58" s="87"/>
      <c r="DY58" s="12">
        <v>5800</v>
      </c>
      <c r="DZ58" s="12">
        <v>10616</v>
      </c>
      <c r="EA58" s="12">
        <v>3438</v>
      </c>
      <c r="EB58" s="12">
        <v>604</v>
      </c>
      <c r="EC58" s="12">
        <v>20457</v>
      </c>
      <c r="ED58" s="12"/>
      <c r="EE58" s="12">
        <v>12417</v>
      </c>
      <c r="EF58" s="12">
        <v>2582</v>
      </c>
      <c r="EG58" s="12">
        <v>209</v>
      </c>
      <c r="EH58" s="12">
        <v>548</v>
      </c>
      <c r="EI58" s="12">
        <v>15756</v>
      </c>
      <c r="EJ58" s="12"/>
      <c r="EK58" s="12">
        <v>589</v>
      </c>
      <c r="EL58" s="12">
        <v>4097</v>
      </c>
      <c r="EM58" s="12">
        <v>452</v>
      </c>
      <c r="EN58" s="12">
        <v>335</v>
      </c>
      <c r="EO58" s="12">
        <v>5473</v>
      </c>
      <c r="EP58" s="12"/>
      <c r="EQ58" s="12">
        <v>663</v>
      </c>
      <c r="ER58" s="12">
        <v>3233</v>
      </c>
      <c r="ES58" s="12">
        <v>762</v>
      </c>
      <c r="ET58" s="12">
        <v>413</v>
      </c>
      <c r="EU58" s="12">
        <v>5071</v>
      </c>
      <c r="EV58" s="12"/>
      <c r="EW58" s="12">
        <v>1254</v>
      </c>
      <c r="EX58" s="12">
        <v>4154</v>
      </c>
      <c r="EY58" s="12">
        <v>88</v>
      </c>
      <c r="EZ58" s="12">
        <v>365</v>
      </c>
      <c r="FA58" s="12">
        <v>5862</v>
      </c>
      <c r="FB58" s="12"/>
      <c r="FC58" s="12">
        <v>2025</v>
      </c>
      <c r="FD58" s="12">
        <v>2161</v>
      </c>
      <c r="FE58" s="12">
        <v>13</v>
      </c>
      <c r="FF58" s="12">
        <v>153</v>
      </c>
      <c r="FG58" s="12">
        <v>4353</v>
      </c>
      <c r="FH58" s="12"/>
      <c r="FI58" s="12">
        <v>13535</v>
      </c>
      <c r="FJ58" s="12">
        <v>8782</v>
      </c>
      <c r="FK58" s="12">
        <v>151</v>
      </c>
      <c r="FL58" s="12">
        <v>945</v>
      </c>
      <c r="FM58" s="12">
        <v>23414</v>
      </c>
      <c r="FN58" s="12"/>
      <c r="FO58" s="12">
        <v>6651</v>
      </c>
      <c r="FP58" s="12">
        <v>2576</v>
      </c>
      <c r="FQ58" s="12">
        <v>870</v>
      </c>
      <c r="FR58" s="12">
        <v>1816</v>
      </c>
      <c r="FS58" s="12">
        <v>847</v>
      </c>
      <c r="FT58" s="12">
        <v>12761</v>
      </c>
      <c r="FU58" s="12"/>
      <c r="FV58" s="12">
        <v>1040</v>
      </c>
      <c r="FW58" s="12">
        <v>3901</v>
      </c>
      <c r="FX58" s="12">
        <v>1018</v>
      </c>
      <c r="FY58" s="12">
        <v>2216</v>
      </c>
      <c r="FZ58" s="12">
        <v>8175</v>
      </c>
      <c r="GA58" s="12"/>
      <c r="GB58" s="12">
        <v>7520</v>
      </c>
      <c r="GC58" s="12">
        <v>8243</v>
      </c>
      <c r="GD58" s="12">
        <v>32</v>
      </c>
      <c r="GE58" s="12">
        <v>216</v>
      </c>
      <c r="GF58" s="12">
        <v>16011</v>
      </c>
      <c r="GG58" s="12"/>
      <c r="GH58" s="12">
        <v>378</v>
      </c>
      <c r="GI58" s="12">
        <v>4075</v>
      </c>
      <c r="GJ58" s="12">
        <v>2490</v>
      </c>
      <c r="GK58" s="12">
        <v>1200</v>
      </c>
      <c r="GL58" s="12">
        <v>8143</v>
      </c>
      <c r="GM58" s="12"/>
      <c r="GN58" s="12">
        <v>495</v>
      </c>
      <c r="GO58" s="12">
        <v>1401</v>
      </c>
      <c r="GP58" s="12">
        <v>65</v>
      </c>
      <c r="GQ58" s="12">
        <v>267</v>
      </c>
      <c r="GR58" s="12">
        <v>2228</v>
      </c>
      <c r="GS58" s="12"/>
      <c r="GT58" s="12">
        <v>4794</v>
      </c>
      <c r="GU58" s="12">
        <v>2873</v>
      </c>
      <c r="GV58" s="12">
        <v>3905</v>
      </c>
      <c r="GW58" s="12">
        <v>983</v>
      </c>
      <c r="GX58" s="12">
        <v>1479</v>
      </c>
      <c r="GY58" s="12">
        <v>14033</v>
      </c>
      <c r="GZ58" s="12"/>
      <c r="HA58" s="12">
        <v>4593</v>
      </c>
      <c r="HB58" s="12">
        <v>1459</v>
      </c>
      <c r="HC58" s="12">
        <v>1008</v>
      </c>
      <c r="HD58" s="12">
        <v>383</v>
      </c>
      <c r="HE58" s="12">
        <v>7443</v>
      </c>
      <c r="HF58" s="12"/>
      <c r="HG58" s="12">
        <v>3834</v>
      </c>
      <c r="HH58" s="12">
        <v>3584</v>
      </c>
      <c r="HI58" s="12">
        <v>294</v>
      </c>
      <c r="HJ58" s="12">
        <v>457</v>
      </c>
      <c r="HK58" s="12">
        <v>8169</v>
      </c>
      <c r="HL58" s="12"/>
      <c r="HM58" s="12">
        <v>1652</v>
      </c>
      <c r="HN58" s="12">
        <v>961</v>
      </c>
      <c r="HO58" s="12">
        <v>48</v>
      </c>
      <c r="HP58" s="12">
        <v>135</v>
      </c>
      <c r="HQ58" s="12">
        <v>173</v>
      </c>
      <c r="HR58" s="12">
        <v>2969</v>
      </c>
      <c r="HS58" s="12"/>
      <c r="HT58" s="12">
        <v>368</v>
      </c>
      <c r="HU58" s="12">
        <v>1233</v>
      </c>
      <c r="HV58" s="12">
        <v>37</v>
      </c>
      <c r="HW58" s="12">
        <v>182</v>
      </c>
      <c r="HX58" s="12">
        <v>1820</v>
      </c>
      <c r="HY58" s="12"/>
      <c r="HZ58" s="12">
        <v>61519</v>
      </c>
      <c r="IA58" s="12">
        <v>19898</v>
      </c>
      <c r="IB58" s="12">
        <v>61519</v>
      </c>
      <c r="IC58" s="12">
        <v>19898</v>
      </c>
      <c r="ID58" s="12">
        <v>98041</v>
      </c>
      <c r="IE58" s="12">
        <v>80086</v>
      </c>
      <c r="IF58" s="12">
        <v>3905</v>
      </c>
      <c r="IG58" s="12">
        <v>3441</v>
      </c>
      <c r="IH58" s="12">
        <v>14543</v>
      </c>
      <c r="II58" s="12">
        <v>3940</v>
      </c>
      <c r="IJ58" s="12">
        <v>11979</v>
      </c>
      <c r="IK58" s="12">
        <v>1020</v>
      </c>
      <c r="IL58" s="12">
        <v>298373</v>
      </c>
    </row>
    <row r="59" spans="1:246" x14ac:dyDescent="0.15">
      <c r="A59" s="14">
        <v>39600</v>
      </c>
      <c r="B59" s="13">
        <v>4362</v>
      </c>
      <c r="C59" s="13">
        <v>6826</v>
      </c>
      <c r="D59" s="13">
        <v>3889</v>
      </c>
      <c r="E59" s="13">
        <v>118</v>
      </c>
      <c r="F59" s="13">
        <v>62</v>
      </c>
      <c r="G59" s="13">
        <v>15291</v>
      </c>
      <c r="H59" s="13">
        <v>38544</v>
      </c>
      <c r="I59" s="13">
        <v>13073</v>
      </c>
      <c r="J59" s="13">
        <v>3838</v>
      </c>
      <c r="K59" s="13">
        <v>6553</v>
      </c>
      <c r="L59" s="13">
        <v>134</v>
      </c>
      <c r="M59" s="13">
        <v>62111</v>
      </c>
      <c r="N59" s="13">
        <v>7044</v>
      </c>
      <c r="O59" s="13">
        <v>12325</v>
      </c>
      <c r="P59" s="13">
        <v>4603</v>
      </c>
      <c r="Q59" s="13">
        <v>451</v>
      </c>
      <c r="R59" s="13">
        <v>24314</v>
      </c>
      <c r="S59" s="13">
        <v>21096</v>
      </c>
      <c r="T59" s="13">
        <v>3100</v>
      </c>
      <c r="U59" s="13">
        <v>381</v>
      </c>
      <c r="V59" s="13">
        <v>454</v>
      </c>
      <c r="W59" s="13">
        <v>24397</v>
      </c>
      <c r="X59" s="13">
        <v>932</v>
      </c>
      <c r="Y59" s="13">
        <v>5126</v>
      </c>
      <c r="Z59" s="13">
        <v>836</v>
      </c>
      <c r="AA59" s="13">
        <v>222</v>
      </c>
      <c r="AB59" s="13">
        <v>6980</v>
      </c>
      <c r="AC59" s="13">
        <v>1149</v>
      </c>
      <c r="AD59" s="13">
        <v>3495</v>
      </c>
      <c r="AE59" s="13">
        <v>918</v>
      </c>
      <c r="AF59" s="13">
        <v>309</v>
      </c>
      <c r="AG59" s="13">
        <v>5683</v>
      </c>
      <c r="AH59" s="13">
        <v>1554</v>
      </c>
      <c r="AI59" s="13">
        <v>4383</v>
      </c>
      <c r="AJ59" s="13">
        <v>71</v>
      </c>
      <c r="AK59" s="13">
        <v>275</v>
      </c>
      <c r="AL59" s="13">
        <v>6294</v>
      </c>
      <c r="AM59" s="13">
        <v>2468</v>
      </c>
      <c r="AN59" s="13">
        <v>2053</v>
      </c>
      <c r="AO59" s="13">
        <v>19</v>
      </c>
      <c r="AP59" s="13">
        <v>84</v>
      </c>
      <c r="AQ59" s="13">
        <v>4505</v>
      </c>
      <c r="AR59" s="13">
        <v>19124</v>
      </c>
      <c r="AS59" s="13">
        <v>10458</v>
      </c>
      <c r="AT59" s="13">
        <v>220</v>
      </c>
      <c r="AU59" s="13">
        <v>668</v>
      </c>
      <c r="AV59" s="13">
        <v>30390</v>
      </c>
      <c r="AW59" s="13">
        <v>8255</v>
      </c>
      <c r="AX59" s="13">
        <v>2235</v>
      </c>
      <c r="AY59" s="13">
        <v>913</v>
      </c>
      <c r="AZ59" s="13">
        <v>1128</v>
      </c>
      <c r="BA59" s="13">
        <v>1235</v>
      </c>
      <c r="BB59" s="13">
        <v>13481</v>
      </c>
      <c r="BC59" s="13">
        <v>1293</v>
      </c>
      <c r="BD59" s="13">
        <v>2497</v>
      </c>
      <c r="BE59" s="13">
        <v>1637</v>
      </c>
      <c r="BF59" s="13">
        <v>1721</v>
      </c>
      <c r="BG59" s="13">
        <v>7199</v>
      </c>
      <c r="BH59" s="13">
        <v>10196</v>
      </c>
      <c r="BI59" s="13">
        <v>6775</v>
      </c>
      <c r="BJ59" s="13">
        <v>67</v>
      </c>
      <c r="BK59" s="13">
        <v>147</v>
      </c>
      <c r="BL59" s="13">
        <v>17148</v>
      </c>
      <c r="BM59" s="13">
        <v>793</v>
      </c>
      <c r="BN59" s="13">
        <v>3529</v>
      </c>
      <c r="BO59" s="13">
        <v>3369</v>
      </c>
      <c r="BP59" s="13">
        <v>1079</v>
      </c>
      <c r="BQ59" s="13">
        <v>8709</v>
      </c>
      <c r="BR59" s="13">
        <v>171</v>
      </c>
      <c r="BS59" s="13">
        <v>1217</v>
      </c>
      <c r="BT59" s="13">
        <v>114</v>
      </c>
      <c r="BU59" s="13">
        <v>315</v>
      </c>
      <c r="BV59" s="13">
        <v>1710</v>
      </c>
      <c r="BW59" s="13">
        <v>7655</v>
      </c>
      <c r="BX59" s="13">
        <v>3464</v>
      </c>
      <c r="BY59" s="13">
        <v>4844</v>
      </c>
      <c r="BZ59" s="13">
        <v>1286</v>
      </c>
      <c r="CA59" s="13">
        <v>1074</v>
      </c>
      <c r="CB59" s="13">
        <v>18274</v>
      </c>
      <c r="CC59" s="13">
        <v>6263</v>
      </c>
      <c r="CD59" s="13">
        <v>1246</v>
      </c>
      <c r="CE59" s="13">
        <v>1318</v>
      </c>
      <c r="CF59" s="13">
        <v>290</v>
      </c>
      <c r="CG59" s="13">
        <v>9012</v>
      </c>
      <c r="CH59" s="13">
        <v>5969</v>
      </c>
      <c r="CI59" s="13">
        <v>3375</v>
      </c>
      <c r="CJ59" s="13">
        <v>392</v>
      </c>
      <c r="CK59" s="13">
        <v>294</v>
      </c>
      <c r="CL59" s="13">
        <v>9867</v>
      </c>
      <c r="CM59" s="13">
        <v>2483</v>
      </c>
      <c r="CN59" s="13">
        <v>951</v>
      </c>
      <c r="CO59" s="13">
        <v>76</v>
      </c>
      <c r="CP59" s="13">
        <v>118</v>
      </c>
      <c r="CQ59" s="13">
        <v>194</v>
      </c>
      <c r="CR59" s="13">
        <v>3818</v>
      </c>
      <c r="CS59" s="13">
        <v>1208</v>
      </c>
      <c r="CT59" s="13">
        <v>985</v>
      </c>
      <c r="CU59" s="13">
        <v>55</v>
      </c>
      <c r="CV59" s="13">
        <v>169</v>
      </c>
      <c r="CW59" s="13">
        <v>2266</v>
      </c>
      <c r="CX59" s="13">
        <v>89377</v>
      </c>
      <c r="CY59" s="13">
        <v>32110</v>
      </c>
      <c r="CZ59" s="13">
        <v>89377</v>
      </c>
      <c r="DA59" s="13">
        <v>32110</v>
      </c>
      <c r="DB59" s="13">
        <v>140097</v>
      </c>
      <c r="DC59" s="13">
        <v>86387</v>
      </c>
      <c r="DD59" s="13">
        <v>4844</v>
      </c>
      <c r="DE59" s="13">
        <v>3889</v>
      </c>
      <c r="DF59" s="13">
        <v>20173</v>
      </c>
      <c r="DG59" s="13">
        <v>6553</v>
      </c>
      <c r="DH59" s="13">
        <v>8989</v>
      </c>
      <c r="DI59" s="13">
        <v>1432</v>
      </c>
      <c r="DJ59" s="13">
        <v>392122</v>
      </c>
      <c r="DK59" s="13">
        <v>3522</v>
      </c>
      <c r="DL59" s="13">
        <v>6517</v>
      </c>
      <c r="DM59" s="13">
        <v>3863</v>
      </c>
      <c r="DN59" s="13">
        <v>100</v>
      </c>
      <c r="DO59" s="13">
        <v>85</v>
      </c>
      <c r="DP59" s="13">
        <v>14086</v>
      </c>
      <c r="DQ59" s="13"/>
      <c r="DR59" s="13">
        <v>31137</v>
      </c>
      <c r="DS59" s="13">
        <v>11292</v>
      </c>
      <c r="DT59" s="13">
        <v>3178</v>
      </c>
      <c r="DU59" s="13">
        <v>5496</v>
      </c>
      <c r="DV59" s="13">
        <v>183</v>
      </c>
      <c r="DW59" s="13">
        <v>51286</v>
      </c>
      <c r="DX59" s="13"/>
      <c r="DY59" s="13">
        <v>5689</v>
      </c>
      <c r="DZ59" s="13">
        <v>11384</v>
      </c>
      <c r="EA59" s="13">
        <v>3928</v>
      </c>
      <c r="EB59" s="13">
        <v>624</v>
      </c>
      <c r="EC59" s="13">
        <v>21626</v>
      </c>
      <c r="ED59" s="13"/>
      <c r="EE59" s="13">
        <v>16085</v>
      </c>
      <c r="EF59" s="13">
        <v>3178</v>
      </c>
      <c r="EG59" s="13">
        <v>313</v>
      </c>
      <c r="EH59" s="13">
        <v>635</v>
      </c>
      <c r="EI59" s="13">
        <v>20211</v>
      </c>
      <c r="EJ59" s="13"/>
      <c r="EK59" s="13">
        <v>739</v>
      </c>
      <c r="EL59" s="13">
        <v>5361</v>
      </c>
      <c r="EM59" s="13">
        <v>705</v>
      </c>
      <c r="EN59" s="13">
        <v>305</v>
      </c>
      <c r="EO59" s="13">
        <v>7110</v>
      </c>
      <c r="EP59" s="13"/>
      <c r="EQ59" s="13">
        <v>928</v>
      </c>
      <c r="ER59" s="13">
        <v>3687</v>
      </c>
      <c r="ES59" s="13">
        <v>796</v>
      </c>
      <c r="ET59" s="13">
        <v>427</v>
      </c>
      <c r="EU59" s="13">
        <v>5837</v>
      </c>
      <c r="EV59" s="13"/>
      <c r="EW59" s="13">
        <v>1256</v>
      </c>
      <c r="EX59" s="13">
        <v>4891</v>
      </c>
      <c r="EY59" s="13">
        <v>60</v>
      </c>
      <c r="EZ59" s="13">
        <v>378</v>
      </c>
      <c r="FA59" s="13">
        <v>6585</v>
      </c>
      <c r="FB59" s="13"/>
      <c r="FC59" s="13">
        <v>1993</v>
      </c>
      <c r="FD59" s="13">
        <v>2126</v>
      </c>
      <c r="FE59" s="13">
        <v>16</v>
      </c>
      <c r="FF59" s="13">
        <v>116</v>
      </c>
      <c r="FG59" s="13">
        <v>4250</v>
      </c>
      <c r="FH59" s="13"/>
      <c r="FI59" s="13">
        <v>15106</v>
      </c>
      <c r="FJ59" s="13">
        <v>9471</v>
      </c>
      <c r="FK59" s="13">
        <v>185</v>
      </c>
      <c r="FL59" s="13">
        <v>952</v>
      </c>
      <c r="FM59" s="13">
        <v>25714</v>
      </c>
      <c r="FN59" s="13"/>
      <c r="FO59" s="13">
        <v>6621</v>
      </c>
      <c r="FP59" s="13">
        <v>2765</v>
      </c>
      <c r="FQ59" s="13">
        <v>767</v>
      </c>
      <c r="FR59" s="13">
        <v>1569</v>
      </c>
      <c r="FS59" s="13">
        <v>963</v>
      </c>
      <c r="FT59" s="13">
        <v>12686</v>
      </c>
      <c r="FU59" s="13"/>
      <c r="FV59" s="13">
        <v>1039</v>
      </c>
      <c r="FW59" s="13">
        <v>3549</v>
      </c>
      <c r="FX59" s="13">
        <v>1359</v>
      </c>
      <c r="FY59" s="13">
        <v>2415</v>
      </c>
      <c r="FZ59" s="13">
        <v>8363</v>
      </c>
      <c r="GA59" s="13"/>
      <c r="GB59" s="13">
        <v>8239</v>
      </c>
      <c r="GC59" s="13">
        <v>8113</v>
      </c>
      <c r="GD59" s="13">
        <v>57</v>
      </c>
      <c r="GE59" s="13">
        <v>200</v>
      </c>
      <c r="GF59" s="13">
        <v>16609</v>
      </c>
      <c r="GG59" s="13"/>
      <c r="GH59" s="13">
        <v>643</v>
      </c>
      <c r="GI59" s="13">
        <v>4175</v>
      </c>
      <c r="GJ59" s="13">
        <v>2836</v>
      </c>
      <c r="GK59" s="13">
        <v>1519</v>
      </c>
      <c r="GL59" s="13">
        <v>9172</v>
      </c>
      <c r="GM59" s="13"/>
      <c r="GN59" s="13">
        <v>138</v>
      </c>
      <c r="GO59" s="13">
        <v>1391</v>
      </c>
      <c r="GP59" s="13">
        <v>96</v>
      </c>
      <c r="GQ59" s="13">
        <v>443</v>
      </c>
      <c r="GR59" s="13">
        <v>2069</v>
      </c>
      <c r="GS59" s="13"/>
      <c r="GT59" s="13">
        <v>6201</v>
      </c>
      <c r="GU59" s="13">
        <v>4120</v>
      </c>
      <c r="GV59" s="13">
        <v>3693</v>
      </c>
      <c r="GW59" s="13">
        <v>1074</v>
      </c>
      <c r="GX59" s="13">
        <v>1555</v>
      </c>
      <c r="GY59" s="13">
        <v>16643</v>
      </c>
      <c r="GZ59" s="13"/>
      <c r="HA59" s="13">
        <v>5120</v>
      </c>
      <c r="HB59" s="13">
        <v>1458</v>
      </c>
      <c r="HC59" s="13">
        <v>1101</v>
      </c>
      <c r="HD59" s="13">
        <v>418</v>
      </c>
      <c r="HE59" s="13">
        <v>8097</v>
      </c>
      <c r="HF59" s="13"/>
      <c r="HG59" s="13">
        <v>4775</v>
      </c>
      <c r="HH59" s="13">
        <v>3798</v>
      </c>
      <c r="HI59" s="13">
        <v>328</v>
      </c>
      <c r="HJ59" s="13">
        <v>412</v>
      </c>
      <c r="HK59" s="13">
        <v>9313</v>
      </c>
      <c r="HL59" s="13"/>
      <c r="HM59" s="13">
        <v>1984</v>
      </c>
      <c r="HN59" s="13">
        <v>1125</v>
      </c>
      <c r="HO59" s="13">
        <v>64</v>
      </c>
      <c r="HP59" s="13">
        <v>169</v>
      </c>
      <c r="HQ59" s="13">
        <v>180</v>
      </c>
      <c r="HR59" s="13">
        <v>3522</v>
      </c>
      <c r="HS59" s="13"/>
      <c r="HT59" s="13">
        <v>980</v>
      </c>
      <c r="HU59" s="13">
        <v>1140</v>
      </c>
      <c r="HV59" s="13">
        <v>46</v>
      </c>
      <c r="HW59" s="13">
        <v>235</v>
      </c>
      <c r="HX59" s="13">
        <v>2401</v>
      </c>
      <c r="HY59" s="13"/>
      <c r="HZ59" s="13">
        <v>65592</v>
      </c>
      <c r="IA59" s="13">
        <v>21619</v>
      </c>
      <c r="IB59" s="13">
        <v>65592</v>
      </c>
      <c r="IC59" s="13">
        <v>21619</v>
      </c>
      <c r="ID59" s="13">
        <v>112195</v>
      </c>
      <c r="IE59" s="13">
        <v>89542</v>
      </c>
      <c r="IF59" s="13">
        <v>3693</v>
      </c>
      <c r="IG59" s="13">
        <v>3863</v>
      </c>
      <c r="IH59" s="13">
        <v>17009</v>
      </c>
      <c r="II59" s="13">
        <v>5496</v>
      </c>
      <c r="IJ59" s="13">
        <v>12639</v>
      </c>
      <c r="IK59" s="13">
        <v>1143</v>
      </c>
      <c r="IL59" s="13">
        <v>332793</v>
      </c>
    </row>
    <row r="60" spans="1:246" x14ac:dyDescent="0.15">
      <c r="A60" s="14">
        <v>39965</v>
      </c>
      <c r="B60" s="13">
        <v>5051</v>
      </c>
      <c r="C60" s="13">
        <v>6520</v>
      </c>
      <c r="D60" s="13">
        <v>4069</v>
      </c>
      <c r="E60" s="13">
        <v>123</v>
      </c>
      <c r="F60" s="13">
        <v>60</v>
      </c>
      <c r="G60" s="13">
        <v>15774</v>
      </c>
      <c r="H60" s="13">
        <v>47012</v>
      </c>
      <c r="I60" s="13">
        <v>12659</v>
      </c>
      <c r="J60" s="13">
        <v>4076</v>
      </c>
      <c r="K60" s="13">
        <v>7088</v>
      </c>
      <c r="L60" s="13">
        <v>167</v>
      </c>
      <c r="M60" s="13">
        <v>70799</v>
      </c>
      <c r="N60" s="13">
        <v>7367</v>
      </c>
      <c r="O60" s="13">
        <v>10106</v>
      </c>
      <c r="P60" s="13">
        <v>3892</v>
      </c>
      <c r="Q60" s="13">
        <v>490</v>
      </c>
      <c r="R60" s="13">
        <v>21681</v>
      </c>
      <c r="S60" s="13">
        <v>23258</v>
      </c>
      <c r="T60" s="13">
        <v>3238</v>
      </c>
      <c r="U60" s="13">
        <v>417</v>
      </c>
      <c r="V60" s="13">
        <v>414</v>
      </c>
      <c r="W60" s="13">
        <v>26525</v>
      </c>
      <c r="X60" s="13">
        <v>763</v>
      </c>
      <c r="Y60" s="13">
        <v>4438</v>
      </c>
      <c r="Z60" s="13">
        <v>875</v>
      </c>
      <c r="AA60" s="13">
        <v>287</v>
      </c>
      <c r="AB60" s="13">
        <v>6261</v>
      </c>
      <c r="AC60" s="13">
        <v>1046</v>
      </c>
      <c r="AD60" s="13">
        <v>3563</v>
      </c>
      <c r="AE60" s="13">
        <v>798</v>
      </c>
      <c r="AF60" s="13">
        <v>302</v>
      </c>
      <c r="AG60" s="13">
        <v>5561</v>
      </c>
      <c r="AH60" s="13">
        <v>1550</v>
      </c>
      <c r="AI60" s="13">
        <v>4350</v>
      </c>
      <c r="AJ60" s="13">
        <v>78</v>
      </c>
      <c r="AK60" s="13">
        <v>274</v>
      </c>
      <c r="AL60" s="13">
        <v>6260</v>
      </c>
      <c r="AM60" s="13">
        <v>2090</v>
      </c>
      <c r="AN60" s="13">
        <v>2052</v>
      </c>
      <c r="AO60" s="13">
        <v>24</v>
      </c>
      <c r="AP60" s="13">
        <v>114</v>
      </c>
      <c r="AQ60" s="13">
        <v>4229</v>
      </c>
      <c r="AR60" s="13">
        <v>25749</v>
      </c>
      <c r="AS60" s="13">
        <v>12212</v>
      </c>
      <c r="AT60" s="13">
        <v>196</v>
      </c>
      <c r="AU60" s="13">
        <v>661</v>
      </c>
      <c r="AV60" s="13">
        <v>38416</v>
      </c>
      <c r="AW60" s="13">
        <v>7312</v>
      </c>
      <c r="AX60" s="13">
        <v>2132</v>
      </c>
      <c r="AY60" s="13">
        <v>779</v>
      </c>
      <c r="AZ60" s="13">
        <v>1100</v>
      </c>
      <c r="BA60" s="13">
        <v>1693</v>
      </c>
      <c r="BB60" s="13">
        <v>12762</v>
      </c>
      <c r="BC60" s="13">
        <v>1418</v>
      </c>
      <c r="BD60" s="13">
        <v>2356</v>
      </c>
      <c r="BE60" s="13">
        <v>1958</v>
      </c>
      <c r="BF60" s="13">
        <v>1714</v>
      </c>
      <c r="BG60" s="13">
        <v>7334</v>
      </c>
      <c r="BH60" s="13">
        <v>8317</v>
      </c>
      <c r="BI60" s="13">
        <v>6144</v>
      </c>
      <c r="BJ60" s="13">
        <v>99</v>
      </c>
      <c r="BK60" s="13">
        <v>171</v>
      </c>
      <c r="BL60" s="13">
        <v>14861</v>
      </c>
      <c r="BM60" s="13">
        <v>572</v>
      </c>
      <c r="BN60" s="13">
        <v>3211</v>
      </c>
      <c r="BO60" s="13">
        <v>3174</v>
      </c>
      <c r="BP60" s="13">
        <v>1446</v>
      </c>
      <c r="BQ60" s="13">
        <v>8517</v>
      </c>
      <c r="BR60" s="13">
        <v>339</v>
      </c>
      <c r="BS60" s="13">
        <v>1161</v>
      </c>
      <c r="BT60" s="13">
        <v>57</v>
      </c>
      <c r="BU60" s="13">
        <v>242</v>
      </c>
      <c r="BV60" s="13">
        <v>1645</v>
      </c>
      <c r="BW60" s="13">
        <v>7659</v>
      </c>
      <c r="BX60" s="13">
        <v>3538</v>
      </c>
      <c r="BY60" s="13">
        <v>3581</v>
      </c>
      <c r="BZ60" s="13">
        <v>1259</v>
      </c>
      <c r="CA60" s="13">
        <v>1038</v>
      </c>
      <c r="CB60" s="13">
        <v>17235</v>
      </c>
      <c r="CC60" s="13">
        <v>6458</v>
      </c>
      <c r="CD60" s="13">
        <v>1666</v>
      </c>
      <c r="CE60" s="13">
        <v>1293</v>
      </c>
      <c r="CF60" s="13">
        <v>404</v>
      </c>
      <c r="CG60" s="13">
        <v>9895</v>
      </c>
      <c r="CH60" s="13">
        <v>6481</v>
      </c>
      <c r="CI60" s="13">
        <v>3918</v>
      </c>
      <c r="CJ60" s="13">
        <v>394</v>
      </c>
      <c r="CK60" s="13">
        <v>407</v>
      </c>
      <c r="CL60" s="13">
        <v>11120</v>
      </c>
      <c r="CM60" s="13">
        <v>2537</v>
      </c>
      <c r="CN60" s="13">
        <v>871</v>
      </c>
      <c r="CO60" s="13">
        <v>78</v>
      </c>
      <c r="CP60" s="13">
        <v>129</v>
      </c>
      <c r="CQ60" s="13">
        <v>208</v>
      </c>
      <c r="CR60" s="13">
        <v>3793</v>
      </c>
      <c r="CS60" s="13">
        <v>526</v>
      </c>
      <c r="CT60" s="13">
        <v>1103</v>
      </c>
      <c r="CU60" s="13">
        <v>49</v>
      </c>
      <c r="CV60" s="13">
        <v>121</v>
      </c>
      <c r="CW60" s="13">
        <v>1806</v>
      </c>
      <c r="CX60" s="13">
        <v>87319</v>
      </c>
      <c r="CY60" s="13">
        <v>26765</v>
      </c>
      <c r="CZ60" s="13">
        <v>87319</v>
      </c>
      <c r="DA60" s="13">
        <v>26765</v>
      </c>
      <c r="DB60" s="13">
        <v>154905</v>
      </c>
      <c r="DC60" s="13">
        <v>84511</v>
      </c>
      <c r="DD60" s="13">
        <v>3581</v>
      </c>
      <c r="DE60" s="13">
        <v>4069</v>
      </c>
      <c r="DF60" s="13">
        <v>19539</v>
      </c>
      <c r="DG60" s="13">
        <v>7088</v>
      </c>
      <c r="DH60" s="13">
        <v>9534</v>
      </c>
      <c r="DI60" s="13">
        <v>1895</v>
      </c>
      <c r="DJ60" s="13">
        <v>398098</v>
      </c>
      <c r="DK60" s="13">
        <v>4301</v>
      </c>
      <c r="DL60" s="13">
        <v>6419</v>
      </c>
      <c r="DM60" s="13">
        <v>3516</v>
      </c>
      <c r="DN60" s="13">
        <v>109</v>
      </c>
      <c r="DO60" s="13">
        <v>82</v>
      </c>
      <c r="DP60" s="13">
        <v>14427</v>
      </c>
      <c r="DQ60" s="13"/>
      <c r="DR60" s="13">
        <v>40054</v>
      </c>
      <c r="DS60" s="13">
        <v>11612</v>
      </c>
      <c r="DT60" s="13">
        <v>3492</v>
      </c>
      <c r="DU60" s="13">
        <v>6034</v>
      </c>
      <c r="DV60" s="13">
        <v>226</v>
      </c>
      <c r="DW60" s="13">
        <v>61417</v>
      </c>
      <c r="DX60" s="13"/>
      <c r="DY60" s="13">
        <v>6276</v>
      </c>
      <c r="DZ60" s="13">
        <v>9785</v>
      </c>
      <c r="EA60" s="13">
        <v>3469</v>
      </c>
      <c r="EB60" s="13">
        <v>673</v>
      </c>
      <c r="EC60" s="13">
        <v>20203</v>
      </c>
      <c r="ED60" s="13"/>
      <c r="EE60" s="13">
        <v>18909</v>
      </c>
      <c r="EF60" s="13">
        <v>3503</v>
      </c>
      <c r="EG60" s="13">
        <v>359</v>
      </c>
      <c r="EH60" s="13">
        <v>576</v>
      </c>
      <c r="EI60" s="13">
        <v>23348</v>
      </c>
      <c r="EJ60" s="13"/>
      <c r="EK60" s="13">
        <v>634</v>
      </c>
      <c r="EL60" s="13">
        <v>4702</v>
      </c>
      <c r="EM60" s="13">
        <v>777</v>
      </c>
      <c r="EN60" s="13">
        <v>392</v>
      </c>
      <c r="EO60" s="13">
        <v>6506</v>
      </c>
      <c r="EP60" s="13"/>
      <c r="EQ60" s="13">
        <v>891</v>
      </c>
      <c r="ER60" s="13">
        <v>3820</v>
      </c>
      <c r="ES60" s="13">
        <v>719</v>
      </c>
      <c r="ET60" s="13">
        <v>409</v>
      </c>
      <c r="EU60" s="13">
        <v>5839</v>
      </c>
      <c r="EV60" s="13"/>
      <c r="EW60" s="13">
        <v>1320</v>
      </c>
      <c r="EX60" s="13">
        <v>4880</v>
      </c>
      <c r="EY60" s="13">
        <v>69</v>
      </c>
      <c r="EZ60" s="13">
        <v>374</v>
      </c>
      <c r="FA60" s="13">
        <v>6644</v>
      </c>
      <c r="FB60" s="13"/>
      <c r="FC60" s="13">
        <v>1780</v>
      </c>
      <c r="FD60" s="13">
        <v>2177</v>
      </c>
      <c r="FE60" s="13">
        <v>21</v>
      </c>
      <c r="FF60" s="13">
        <v>156</v>
      </c>
      <c r="FG60" s="13">
        <v>4135</v>
      </c>
      <c r="FH60" s="13"/>
      <c r="FI60" s="13">
        <v>21414</v>
      </c>
      <c r="FJ60" s="13">
        <v>11529</v>
      </c>
      <c r="FK60" s="13">
        <v>173</v>
      </c>
      <c r="FL60" s="13">
        <v>936</v>
      </c>
      <c r="FM60" s="13">
        <v>34052</v>
      </c>
      <c r="FN60" s="13"/>
      <c r="FO60" s="13">
        <v>6183</v>
      </c>
      <c r="FP60" s="13">
        <v>2642</v>
      </c>
      <c r="FQ60" s="13">
        <v>690</v>
      </c>
      <c r="FR60" s="13">
        <v>1520</v>
      </c>
      <c r="FS60" s="13">
        <v>1375</v>
      </c>
      <c r="FT60" s="13">
        <v>12410</v>
      </c>
      <c r="FU60" s="13"/>
      <c r="FV60" s="13">
        <v>1202</v>
      </c>
      <c r="FW60" s="13">
        <v>3229</v>
      </c>
      <c r="FX60" s="13">
        <v>1746</v>
      </c>
      <c r="FY60" s="13">
        <v>2377</v>
      </c>
      <c r="FZ60" s="13">
        <v>8555</v>
      </c>
      <c r="GA60" s="13"/>
      <c r="GB60" s="13">
        <v>7087</v>
      </c>
      <c r="GC60" s="13">
        <v>7145</v>
      </c>
      <c r="GD60" s="13">
        <v>88</v>
      </c>
      <c r="GE60" s="13">
        <v>231</v>
      </c>
      <c r="GF60" s="13">
        <v>14551</v>
      </c>
      <c r="GG60" s="13"/>
      <c r="GH60" s="13">
        <v>484</v>
      </c>
      <c r="GI60" s="13">
        <v>3799</v>
      </c>
      <c r="GJ60" s="13">
        <v>2810</v>
      </c>
      <c r="GK60" s="13">
        <v>2014</v>
      </c>
      <c r="GL60" s="13">
        <v>9107</v>
      </c>
      <c r="GM60" s="13"/>
      <c r="GN60" s="13">
        <v>287</v>
      </c>
      <c r="GO60" s="13">
        <v>1342</v>
      </c>
      <c r="GP60" s="13">
        <v>51</v>
      </c>
      <c r="GQ60" s="13">
        <v>335</v>
      </c>
      <c r="GR60" s="13">
        <v>2015</v>
      </c>
      <c r="GS60" s="13"/>
      <c r="GT60" s="13">
        <v>6419</v>
      </c>
      <c r="GU60" s="13">
        <v>4420</v>
      </c>
      <c r="GV60" s="13">
        <v>3132</v>
      </c>
      <c r="GW60" s="13">
        <v>1102</v>
      </c>
      <c r="GX60" s="13">
        <v>1503</v>
      </c>
      <c r="GY60" s="13">
        <v>16576</v>
      </c>
      <c r="GZ60" s="13"/>
      <c r="HA60" s="13">
        <v>5488</v>
      </c>
      <c r="HB60" s="13">
        <v>1998</v>
      </c>
      <c r="HC60" s="13">
        <v>1132</v>
      </c>
      <c r="HD60" s="13">
        <v>580</v>
      </c>
      <c r="HE60" s="13">
        <v>9198</v>
      </c>
      <c r="HF60" s="13"/>
      <c r="HG60" s="13">
        <v>5440</v>
      </c>
      <c r="HH60" s="13">
        <v>4430</v>
      </c>
      <c r="HI60" s="13">
        <v>346</v>
      </c>
      <c r="HJ60" s="13">
        <v>569</v>
      </c>
      <c r="HK60" s="13">
        <v>10784</v>
      </c>
      <c r="HL60" s="13"/>
      <c r="HM60" s="13">
        <v>2124</v>
      </c>
      <c r="HN60" s="13">
        <v>1039</v>
      </c>
      <c r="HO60" s="13">
        <v>69</v>
      </c>
      <c r="HP60" s="13">
        <v>183</v>
      </c>
      <c r="HQ60" s="13">
        <v>193</v>
      </c>
      <c r="HR60" s="13">
        <v>3608</v>
      </c>
      <c r="HS60" s="13"/>
      <c r="HT60" s="13">
        <v>447</v>
      </c>
      <c r="HU60" s="13">
        <v>1261</v>
      </c>
      <c r="HV60" s="13">
        <v>44</v>
      </c>
      <c r="HW60" s="13">
        <v>167</v>
      </c>
      <c r="HX60" s="13">
        <v>1919</v>
      </c>
      <c r="HY60" s="13"/>
      <c r="HZ60" s="13">
        <v>66455</v>
      </c>
      <c r="IA60" s="13">
        <v>16431</v>
      </c>
      <c r="IB60" s="13">
        <v>66455</v>
      </c>
      <c r="IC60" s="13">
        <v>16431</v>
      </c>
      <c r="ID60" s="13">
        <v>130740</v>
      </c>
      <c r="IE60" s="13">
        <v>89733</v>
      </c>
      <c r="IF60" s="13">
        <v>3132</v>
      </c>
      <c r="IG60" s="13">
        <v>3516</v>
      </c>
      <c r="IH60" s="13">
        <v>17266</v>
      </c>
      <c r="II60" s="13">
        <v>6034</v>
      </c>
      <c r="IJ60" s="13">
        <v>13306</v>
      </c>
      <c r="IK60" s="13">
        <v>1568</v>
      </c>
      <c r="IL60" s="13">
        <v>348181</v>
      </c>
    </row>
    <row r="61" spans="1:246" x14ac:dyDescent="0.15">
      <c r="A61" s="14">
        <v>40330</v>
      </c>
      <c r="B61" s="13">
        <v>3849</v>
      </c>
      <c r="C61" s="13">
        <v>5091</v>
      </c>
      <c r="D61" s="13">
        <v>3505</v>
      </c>
      <c r="E61" s="13">
        <v>147</v>
      </c>
      <c r="F61" s="13">
        <v>49</v>
      </c>
      <c r="G61" s="13">
        <v>12591</v>
      </c>
      <c r="H61" s="13">
        <v>41047</v>
      </c>
      <c r="I61" s="13">
        <v>10999</v>
      </c>
      <c r="J61" s="13">
        <v>3721</v>
      </c>
      <c r="K61" s="13">
        <v>6738</v>
      </c>
      <c r="L61" s="13">
        <v>184</v>
      </c>
      <c r="M61" s="13">
        <v>62519</v>
      </c>
      <c r="N61" s="13">
        <v>6317</v>
      </c>
      <c r="O61" s="13">
        <v>9347</v>
      </c>
      <c r="P61" s="13">
        <v>3976</v>
      </c>
      <c r="Q61" s="13">
        <v>510</v>
      </c>
      <c r="R61" s="13">
        <v>20044</v>
      </c>
      <c r="S61" s="13">
        <v>23160</v>
      </c>
      <c r="T61" s="13">
        <v>3844</v>
      </c>
      <c r="U61" s="13">
        <v>479</v>
      </c>
      <c r="V61" s="13">
        <v>568</v>
      </c>
      <c r="W61" s="13">
        <v>27484</v>
      </c>
      <c r="X61" s="13">
        <v>726</v>
      </c>
      <c r="Y61" s="13">
        <v>6807</v>
      </c>
      <c r="Z61" s="13">
        <v>828</v>
      </c>
      <c r="AA61" s="13">
        <v>337</v>
      </c>
      <c r="AB61" s="13">
        <v>8672</v>
      </c>
      <c r="AC61" s="13">
        <v>676</v>
      </c>
      <c r="AD61" s="13">
        <v>3247</v>
      </c>
      <c r="AE61" s="13">
        <v>715</v>
      </c>
      <c r="AF61" s="13">
        <v>360</v>
      </c>
      <c r="AG61" s="13">
        <v>4942</v>
      </c>
      <c r="AH61" s="13">
        <v>1285</v>
      </c>
      <c r="AI61" s="13">
        <v>3916</v>
      </c>
      <c r="AJ61" s="13">
        <v>103</v>
      </c>
      <c r="AK61" s="13">
        <v>393</v>
      </c>
      <c r="AL61" s="13">
        <v>5762</v>
      </c>
      <c r="AM61" s="13">
        <v>1994</v>
      </c>
      <c r="AN61" s="13">
        <v>1854</v>
      </c>
      <c r="AO61" s="13">
        <v>22</v>
      </c>
      <c r="AP61" s="13">
        <v>96</v>
      </c>
      <c r="AQ61" s="13">
        <v>3903</v>
      </c>
      <c r="AR61" s="13">
        <v>25218</v>
      </c>
      <c r="AS61" s="13">
        <v>11722</v>
      </c>
      <c r="AT61" s="13">
        <v>241</v>
      </c>
      <c r="AU61" s="13">
        <v>600</v>
      </c>
      <c r="AV61" s="13">
        <v>37344</v>
      </c>
      <c r="AW61" s="13">
        <v>5510</v>
      </c>
      <c r="AX61" s="13">
        <v>1805</v>
      </c>
      <c r="AY61" s="13">
        <v>469</v>
      </c>
      <c r="AZ61" s="13">
        <v>1233</v>
      </c>
      <c r="BA61" s="13">
        <v>1629</v>
      </c>
      <c r="BB61" s="13">
        <v>10632</v>
      </c>
      <c r="BC61" s="13">
        <v>886</v>
      </c>
      <c r="BD61" s="13">
        <v>2319</v>
      </c>
      <c r="BE61" s="13">
        <v>2521</v>
      </c>
      <c r="BF61" s="13">
        <v>1825</v>
      </c>
      <c r="BG61" s="13">
        <v>7466</v>
      </c>
      <c r="BH61" s="13">
        <v>7623</v>
      </c>
      <c r="BI61" s="13">
        <v>6704</v>
      </c>
      <c r="BJ61" s="13">
        <v>137</v>
      </c>
      <c r="BK61" s="13">
        <v>330</v>
      </c>
      <c r="BL61" s="13">
        <v>15177</v>
      </c>
      <c r="BM61" s="13">
        <v>1120</v>
      </c>
      <c r="BN61" s="13">
        <v>3379</v>
      </c>
      <c r="BO61" s="13">
        <v>3240</v>
      </c>
      <c r="BP61" s="13">
        <v>948</v>
      </c>
      <c r="BQ61" s="13">
        <v>8542</v>
      </c>
      <c r="BR61" s="13">
        <v>-50</v>
      </c>
      <c r="BS61" s="13">
        <v>1228</v>
      </c>
      <c r="BT61" s="13">
        <v>161</v>
      </c>
      <c r="BU61" s="13">
        <v>236</v>
      </c>
      <c r="BV61" s="13">
        <v>1508</v>
      </c>
      <c r="BW61" s="13">
        <v>9902</v>
      </c>
      <c r="BX61" s="13">
        <v>3682</v>
      </c>
      <c r="BY61" s="13">
        <v>7145</v>
      </c>
      <c r="BZ61" s="13">
        <v>1280</v>
      </c>
      <c r="CA61" s="13">
        <v>985</v>
      </c>
      <c r="CB61" s="13">
        <v>22558</v>
      </c>
      <c r="CC61" s="13">
        <v>16199</v>
      </c>
      <c r="CD61" s="13">
        <v>1930</v>
      </c>
      <c r="CE61" s="13">
        <v>1301</v>
      </c>
      <c r="CF61" s="13">
        <v>475</v>
      </c>
      <c r="CG61" s="13">
        <v>19259</v>
      </c>
      <c r="CH61" s="13">
        <v>6308</v>
      </c>
      <c r="CI61" s="13">
        <v>4603</v>
      </c>
      <c r="CJ61" s="13">
        <v>407</v>
      </c>
      <c r="CK61" s="13">
        <v>390</v>
      </c>
      <c r="CL61" s="13">
        <v>11754</v>
      </c>
      <c r="CM61" s="13">
        <v>2888</v>
      </c>
      <c r="CN61" s="13">
        <v>1003</v>
      </c>
      <c r="CO61" s="13">
        <v>81</v>
      </c>
      <c r="CP61" s="13">
        <v>147</v>
      </c>
      <c r="CQ61" s="13">
        <v>225</v>
      </c>
      <c r="CR61" s="13">
        <v>4316</v>
      </c>
      <c r="CS61" s="13">
        <v>881</v>
      </c>
      <c r="CT61" s="13">
        <v>1007</v>
      </c>
      <c r="CU61" s="13">
        <v>55</v>
      </c>
      <c r="CV61" s="13">
        <v>121</v>
      </c>
      <c r="CW61" s="13">
        <v>1990</v>
      </c>
      <c r="CX61" s="13">
        <v>89488</v>
      </c>
      <c r="CY61" s="13">
        <v>29646</v>
      </c>
      <c r="CZ61" s="13">
        <v>89488</v>
      </c>
      <c r="DA61" s="13">
        <v>29646</v>
      </c>
      <c r="DB61" s="13">
        <v>154907</v>
      </c>
      <c r="DC61" s="13">
        <v>84316</v>
      </c>
      <c r="DD61" s="13">
        <v>7145</v>
      </c>
      <c r="DE61" s="13">
        <v>3505</v>
      </c>
      <c r="DF61" s="13">
        <v>19818</v>
      </c>
      <c r="DG61" s="13">
        <v>6738</v>
      </c>
      <c r="DH61" s="13">
        <v>9770</v>
      </c>
      <c r="DI61" s="13">
        <v>1851</v>
      </c>
      <c r="DJ61" s="13">
        <v>405057</v>
      </c>
      <c r="DK61" s="13">
        <v>3270</v>
      </c>
      <c r="DL61" s="13">
        <v>4877</v>
      </c>
      <c r="DM61" s="13">
        <v>3319</v>
      </c>
      <c r="DN61" s="13">
        <v>133</v>
      </c>
      <c r="DO61" s="13">
        <v>65</v>
      </c>
      <c r="DP61" s="13">
        <v>11664</v>
      </c>
      <c r="DQ61" s="13"/>
      <c r="DR61" s="13">
        <v>34896</v>
      </c>
      <c r="DS61" s="13">
        <v>9938</v>
      </c>
      <c r="DT61" s="13">
        <v>3229</v>
      </c>
      <c r="DU61" s="13">
        <v>5727</v>
      </c>
      <c r="DV61" s="13">
        <v>239</v>
      </c>
      <c r="DW61" s="13">
        <v>54028</v>
      </c>
      <c r="DX61" s="13"/>
      <c r="DY61" s="13">
        <v>5369</v>
      </c>
      <c r="DZ61" s="13">
        <v>8812</v>
      </c>
      <c r="EA61" s="13">
        <v>3613</v>
      </c>
      <c r="EB61" s="13">
        <v>673</v>
      </c>
      <c r="EC61" s="13">
        <v>18468</v>
      </c>
      <c r="ED61" s="13"/>
      <c r="EE61" s="13">
        <v>18723</v>
      </c>
      <c r="EF61" s="13">
        <v>3944</v>
      </c>
      <c r="EG61" s="13">
        <v>425</v>
      </c>
      <c r="EH61" s="13">
        <v>767</v>
      </c>
      <c r="EI61" s="13">
        <v>23858</v>
      </c>
      <c r="EJ61" s="13"/>
      <c r="EK61" s="13">
        <v>602</v>
      </c>
      <c r="EL61" s="13">
        <v>6875</v>
      </c>
      <c r="EM61" s="13">
        <v>750</v>
      </c>
      <c r="EN61" s="13">
        <v>439</v>
      </c>
      <c r="EO61" s="13">
        <v>8665</v>
      </c>
      <c r="EP61" s="13"/>
      <c r="EQ61" s="13">
        <v>575</v>
      </c>
      <c r="ER61" s="13">
        <v>3313</v>
      </c>
      <c r="ES61" s="13">
        <v>659</v>
      </c>
      <c r="ET61" s="13">
        <v>478</v>
      </c>
      <c r="EU61" s="13">
        <v>5024</v>
      </c>
      <c r="EV61" s="13"/>
      <c r="EW61" s="13">
        <v>1092</v>
      </c>
      <c r="EX61" s="13">
        <v>4112</v>
      </c>
      <c r="EY61" s="13">
        <v>93</v>
      </c>
      <c r="EZ61" s="13">
        <v>513</v>
      </c>
      <c r="FA61" s="13">
        <v>5811</v>
      </c>
      <c r="FB61" s="13"/>
      <c r="FC61" s="13">
        <v>1695</v>
      </c>
      <c r="FD61" s="13">
        <v>1859</v>
      </c>
      <c r="FE61" s="13">
        <v>19</v>
      </c>
      <c r="FF61" s="13">
        <v>125</v>
      </c>
      <c r="FG61" s="13">
        <v>3699</v>
      </c>
      <c r="FH61" s="13"/>
      <c r="FI61" s="13">
        <v>20855</v>
      </c>
      <c r="FJ61" s="13">
        <v>10072</v>
      </c>
      <c r="FK61" s="13">
        <v>218</v>
      </c>
      <c r="FL61" s="13">
        <v>825</v>
      </c>
      <c r="FM61" s="13">
        <v>31970</v>
      </c>
      <c r="FN61" s="13"/>
      <c r="FO61" s="13">
        <v>4648</v>
      </c>
      <c r="FP61" s="13">
        <v>2068</v>
      </c>
      <c r="FQ61" s="13">
        <v>423</v>
      </c>
      <c r="FR61" s="13">
        <v>1632</v>
      </c>
      <c r="FS61" s="13">
        <v>1369</v>
      </c>
      <c r="FT61" s="13">
        <v>10140</v>
      </c>
      <c r="FU61" s="13"/>
      <c r="FV61" s="13">
        <v>749</v>
      </c>
      <c r="FW61" s="13">
        <v>2860</v>
      </c>
      <c r="FX61" s="13">
        <v>2293</v>
      </c>
      <c r="FY61" s="13">
        <v>2444</v>
      </c>
      <c r="FZ61" s="13">
        <v>8345</v>
      </c>
      <c r="GA61" s="13"/>
      <c r="GB61" s="13">
        <v>6482</v>
      </c>
      <c r="GC61" s="13">
        <v>7305</v>
      </c>
      <c r="GD61" s="13">
        <v>124</v>
      </c>
      <c r="GE61" s="13">
        <v>429</v>
      </c>
      <c r="GF61" s="13">
        <v>14340</v>
      </c>
      <c r="GG61" s="13"/>
      <c r="GH61" s="13">
        <v>946</v>
      </c>
      <c r="GI61" s="13">
        <v>3690</v>
      </c>
      <c r="GJ61" s="13">
        <v>2922</v>
      </c>
      <c r="GK61" s="13">
        <v>1273</v>
      </c>
      <c r="GL61" s="13">
        <v>8831</v>
      </c>
      <c r="GM61" s="13"/>
      <c r="GN61" s="13">
        <v>-43</v>
      </c>
      <c r="GO61" s="13">
        <v>1312</v>
      </c>
      <c r="GP61" s="13">
        <v>146</v>
      </c>
      <c r="GQ61" s="13">
        <v>318</v>
      </c>
      <c r="GR61" s="13">
        <v>1732</v>
      </c>
      <c r="GS61" s="13"/>
      <c r="GT61" s="13">
        <v>8239</v>
      </c>
      <c r="GU61" s="13">
        <v>4143</v>
      </c>
      <c r="GV61" s="13">
        <v>6047</v>
      </c>
      <c r="GW61" s="13">
        <v>1140</v>
      </c>
      <c r="GX61" s="13">
        <v>1403</v>
      </c>
      <c r="GY61" s="13">
        <v>20973</v>
      </c>
      <c r="GZ61" s="13"/>
      <c r="HA61" s="13">
        <v>13690</v>
      </c>
      <c r="HB61" s="13">
        <v>2117</v>
      </c>
      <c r="HC61" s="13">
        <v>1159</v>
      </c>
      <c r="HD61" s="13">
        <v>669</v>
      </c>
      <c r="HE61" s="13">
        <v>17636</v>
      </c>
      <c r="HF61" s="13"/>
      <c r="HG61" s="13">
        <v>5274</v>
      </c>
      <c r="HH61" s="13">
        <v>4869</v>
      </c>
      <c r="HI61" s="13">
        <v>363</v>
      </c>
      <c r="HJ61" s="13">
        <v>528</v>
      </c>
      <c r="HK61" s="13">
        <v>11035</v>
      </c>
      <c r="HL61" s="13"/>
      <c r="HM61" s="13">
        <v>2406</v>
      </c>
      <c r="HN61" s="13">
        <v>1109</v>
      </c>
      <c r="HO61" s="13">
        <v>73</v>
      </c>
      <c r="HP61" s="13">
        <v>204</v>
      </c>
      <c r="HQ61" s="13">
        <v>209</v>
      </c>
      <c r="HR61" s="13">
        <v>4001</v>
      </c>
      <c r="HS61" s="13"/>
      <c r="HT61" s="13">
        <v>745</v>
      </c>
      <c r="HU61" s="13">
        <v>1088</v>
      </c>
      <c r="HV61" s="13">
        <v>50</v>
      </c>
      <c r="HW61" s="13">
        <v>160</v>
      </c>
      <c r="HX61" s="13">
        <v>2043</v>
      </c>
      <c r="HY61" s="13"/>
      <c r="HZ61" s="13">
        <v>70246</v>
      </c>
      <c r="IA61" s="13">
        <v>20055</v>
      </c>
      <c r="IB61" s="13">
        <v>70246</v>
      </c>
      <c r="IC61" s="13">
        <v>20055</v>
      </c>
      <c r="ID61" s="13">
        <v>130213</v>
      </c>
      <c r="IE61" s="13">
        <v>84362</v>
      </c>
      <c r="IF61" s="13">
        <v>6047</v>
      </c>
      <c r="IG61" s="13">
        <v>3319</v>
      </c>
      <c r="IH61" s="13">
        <v>17833</v>
      </c>
      <c r="II61" s="13">
        <v>5727</v>
      </c>
      <c r="IJ61" s="13">
        <v>13184</v>
      </c>
      <c r="IK61" s="13">
        <v>1578</v>
      </c>
      <c r="IL61" s="13">
        <v>352562</v>
      </c>
    </row>
    <row r="62" spans="1:246" x14ac:dyDescent="0.15">
      <c r="A62" s="14">
        <v>40695</v>
      </c>
      <c r="B62" s="13">
        <v>2209</v>
      </c>
      <c r="C62" s="13">
        <v>5318</v>
      </c>
      <c r="D62" s="13">
        <v>4827</v>
      </c>
      <c r="E62" s="13">
        <v>163</v>
      </c>
      <c r="F62" s="13">
        <v>54</v>
      </c>
      <c r="G62" s="13">
        <v>12696</v>
      </c>
      <c r="H62" s="13">
        <v>54859</v>
      </c>
      <c r="I62" s="13">
        <v>12946</v>
      </c>
      <c r="J62" s="13">
        <v>3545</v>
      </c>
      <c r="K62" s="13">
        <v>7084</v>
      </c>
      <c r="L62" s="13">
        <v>145</v>
      </c>
      <c r="M62" s="13">
        <v>78246</v>
      </c>
      <c r="N62" s="13">
        <v>7335</v>
      </c>
      <c r="O62" s="13">
        <v>9344</v>
      </c>
      <c r="P62" s="13">
        <v>4300</v>
      </c>
      <c r="Q62" s="13">
        <v>466</v>
      </c>
      <c r="R62" s="13">
        <v>21238</v>
      </c>
      <c r="S62" s="13">
        <v>21908</v>
      </c>
      <c r="T62" s="13">
        <v>4628</v>
      </c>
      <c r="U62" s="13">
        <v>478</v>
      </c>
      <c r="V62" s="13">
        <v>739</v>
      </c>
      <c r="W62" s="13">
        <v>27511</v>
      </c>
      <c r="X62" s="13">
        <v>848</v>
      </c>
      <c r="Y62" s="13">
        <v>6040</v>
      </c>
      <c r="Z62" s="13">
        <v>940</v>
      </c>
      <c r="AA62" s="13">
        <v>401</v>
      </c>
      <c r="AB62" s="13">
        <v>8183</v>
      </c>
      <c r="AC62" s="13">
        <v>735</v>
      </c>
      <c r="AD62" s="13">
        <v>3200</v>
      </c>
      <c r="AE62" s="13">
        <v>649</v>
      </c>
      <c r="AF62" s="13">
        <v>332</v>
      </c>
      <c r="AG62" s="13">
        <v>4848</v>
      </c>
      <c r="AH62" s="13">
        <v>1578</v>
      </c>
      <c r="AI62" s="13">
        <v>3466</v>
      </c>
      <c r="AJ62" s="13">
        <v>92</v>
      </c>
      <c r="AK62" s="13">
        <v>396</v>
      </c>
      <c r="AL62" s="13">
        <v>5535</v>
      </c>
      <c r="AM62" s="13">
        <v>1699</v>
      </c>
      <c r="AN62" s="13">
        <v>1980</v>
      </c>
      <c r="AO62" s="13">
        <v>15</v>
      </c>
      <c r="AP62" s="13">
        <v>95</v>
      </c>
      <c r="AQ62" s="13">
        <v>3763</v>
      </c>
      <c r="AR62" s="13">
        <v>22006</v>
      </c>
      <c r="AS62" s="13">
        <v>12297</v>
      </c>
      <c r="AT62" s="13">
        <v>257</v>
      </c>
      <c r="AU62" s="13">
        <v>758</v>
      </c>
      <c r="AV62" s="13">
        <v>35089</v>
      </c>
      <c r="AW62" s="13">
        <v>4974</v>
      </c>
      <c r="AX62" s="13">
        <v>2045</v>
      </c>
      <c r="AY62" s="13">
        <v>536</v>
      </c>
      <c r="AZ62" s="13">
        <v>1628</v>
      </c>
      <c r="BA62" s="13">
        <v>1589</v>
      </c>
      <c r="BB62" s="13">
        <v>11022</v>
      </c>
      <c r="BC62" s="13">
        <v>943</v>
      </c>
      <c r="BD62" s="13">
        <v>2301</v>
      </c>
      <c r="BE62" s="13">
        <v>2606</v>
      </c>
      <c r="BF62" s="13">
        <v>1901</v>
      </c>
      <c r="BG62" s="13">
        <v>7650</v>
      </c>
      <c r="BH62" s="13">
        <v>9678</v>
      </c>
      <c r="BI62" s="13">
        <v>5796</v>
      </c>
      <c r="BJ62" s="13">
        <v>101</v>
      </c>
      <c r="BK62" s="13">
        <v>191</v>
      </c>
      <c r="BL62" s="13">
        <v>15754</v>
      </c>
      <c r="BM62" s="13">
        <v>1523</v>
      </c>
      <c r="BN62" s="13">
        <v>3146</v>
      </c>
      <c r="BO62" s="13">
        <v>3358</v>
      </c>
      <c r="BP62" s="13">
        <v>1391</v>
      </c>
      <c r="BQ62" s="13">
        <v>9303</v>
      </c>
      <c r="BR62" s="13">
        <v>327</v>
      </c>
      <c r="BS62" s="13">
        <v>1085</v>
      </c>
      <c r="BT62" s="13">
        <v>226</v>
      </c>
      <c r="BU62" s="13">
        <v>307</v>
      </c>
      <c r="BV62" s="13">
        <v>1793</v>
      </c>
      <c r="BW62" s="13">
        <v>9730</v>
      </c>
      <c r="BX62" s="13">
        <v>4224</v>
      </c>
      <c r="BY62" s="13">
        <v>7180</v>
      </c>
      <c r="BZ62" s="13">
        <v>1343</v>
      </c>
      <c r="CA62" s="13">
        <v>1139</v>
      </c>
      <c r="CB62" s="13">
        <v>23388</v>
      </c>
      <c r="CC62" s="13">
        <v>14473</v>
      </c>
      <c r="CD62" s="13">
        <v>1906</v>
      </c>
      <c r="CE62" s="13">
        <v>1380</v>
      </c>
      <c r="CF62" s="13">
        <v>502</v>
      </c>
      <c r="CG62" s="13">
        <v>17755</v>
      </c>
      <c r="CH62" s="13">
        <v>6376</v>
      </c>
      <c r="CI62" s="13">
        <v>3967</v>
      </c>
      <c r="CJ62" s="13">
        <v>424</v>
      </c>
      <c r="CK62" s="13">
        <v>779</v>
      </c>
      <c r="CL62" s="13">
        <v>11676</v>
      </c>
      <c r="CM62" s="13">
        <v>2962</v>
      </c>
      <c r="CN62" s="13">
        <v>903</v>
      </c>
      <c r="CO62" s="13">
        <v>87</v>
      </c>
      <c r="CP62" s="13">
        <v>173</v>
      </c>
      <c r="CQ62" s="13">
        <v>235</v>
      </c>
      <c r="CR62" s="13">
        <v>4318</v>
      </c>
      <c r="CS62" s="13">
        <v>783</v>
      </c>
      <c r="CT62" s="13">
        <v>970</v>
      </c>
      <c r="CU62" s="13">
        <v>47</v>
      </c>
      <c r="CV62" s="13">
        <v>190</v>
      </c>
      <c r="CW62" s="13">
        <v>1952</v>
      </c>
      <c r="CX62" s="13">
        <v>92487</v>
      </c>
      <c r="CY62" s="13">
        <v>25036</v>
      </c>
      <c r="CZ62" s="13">
        <v>92487</v>
      </c>
      <c r="DA62" s="13">
        <v>25036</v>
      </c>
      <c r="DB62" s="13">
        <v>164589</v>
      </c>
      <c r="DC62" s="13">
        <v>85038</v>
      </c>
      <c r="DD62" s="13">
        <v>7180</v>
      </c>
      <c r="DE62" s="13">
        <v>4827</v>
      </c>
      <c r="DF62" s="13">
        <v>20490</v>
      </c>
      <c r="DG62" s="13">
        <v>7084</v>
      </c>
      <c r="DH62" s="13">
        <v>11579</v>
      </c>
      <c r="DI62" s="13">
        <v>1823</v>
      </c>
      <c r="DJ62" s="13">
        <v>419638</v>
      </c>
      <c r="DK62" s="13">
        <v>1933</v>
      </c>
      <c r="DL62" s="13">
        <v>4924</v>
      </c>
      <c r="DM62" s="13">
        <v>4981</v>
      </c>
      <c r="DN62" s="13">
        <v>148</v>
      </c>
      <c r="DO62" s="13">
        <v>67</v>
      </c>
      <c r="DP62" s="13">
        <v>12053</v>
      </c>
      <c r="DQ62" s="13"/>
      <c r="DR62" s="13">
        <v>48030</v>
      </c>
      <c r="DS62" s="13">
        <v>11188</v>
      </c>
      <c r="DT62" s="13">
        <v>3125</v>
      </c>
      <c r="DU62" s="13">
        <v>6266</v>
      </c>
      <c r="DV62" s="13">
        <v>180</v>
      </c>
      <c r="DW62" s="13">
        <v>68790</v>
      </c>
      <c r="DX62" s="13"/>
      <c r="DY62" s="13">
        <v>6421</v>
      </c>
      <c r="DZ62" s="13">
        <v>8403</v>
      </c>
      <c r="EA62" s="13">
        <v>3926</v>
      </c>
      <c r="EB62" s="13">
        <v>593</v>
      </c>
      <c r="EC62" s="13">
        <v>19342</v>
      </c>
      <c r="ED62" s="13"/>
      <c r="EE62" s="13">
        <v>18282</v>
      </c>
      <c r="EF62" s="13">
        <v>4500</v>
      </c>
      <c r="EG62" s="13">
        <v>423</v>
      </c>
      <c r="EH62" s="13">
        <v>940</v>
      </c>
      <c r="EI62" s="13">
        <v>24146</v>
      </c>
      <c r="EJ62" s="13"/>
      <c r="EK62" s="13">
        <v>723</v>
      </c>
      <c r="EL62" s="13">
        <v>5856</v>
      </c>
      <c r="EM62" s="13">
        <v>855</v>
      </c>
      <c r="EN62" s="13">
        <v>502</v>
      </c>
      <c r="EO62" s="13">
        <v>7936</v>
      </c>
      <c r="EP62" s="13"/>
      <c r="EQ62" s="13">
        <v>643</v>
      </c>
      <c r="ER62" s="13">
        <v>3113</v>
      </c>
      <c r="ES62" s="13">
        <v>599</v>
      </c>
      <c r="ET62" s="13">
        <v>432</v>
      </c>
      <c r="EU62" s="13">
        <v>4787</v>
      </c>
      <c r="EV62" s="13"/>
      <c r="EW62" s="13">
        <v>1381</v>
      </c>
      <c r="EX62" s="13">
        <v>3466</v>
      </c>
      <c r="EY62" s="13">
        <v>84</v>
      </c>
      <c r="EZ62" s="13">
        <v>498</v>
      </c>
      <c r="FA62" s="13">
        <v>5429</v>
      </c>
      <c r="FB62" s="13"/>
      <c r="FC62" s="13">
        <v>1487</v>
      </c>
      <c r="FD62" s="13">
        <v>1895</v>
      </c>
      <c r="FE62" s="13">
        <v>13</v>
      </c>
      <c r="FF62" s="13">
        <v>119</v>
      </c>
      <c r="FG62" s="13">
        <v>3514</v>
      </c>
      <c r="FH62" s="13"/>
      <c r="FI62" s="13">
        <v>18748</v>
      </c>
      <c r="FJ62" s="13">
        <v>10208</v>
      </c>
      <c r="FK62" s="13">
        <v>233</v>
      </c>
      <c r="FL62" s="13">
        <v>978</v>
      </c>
      <c r="FM62" s="13">
        <v>30168</v>
      </c>
      <c r="FN62" s="13"/>
      <c r="FO62" s="13">
        <v>4322</v>
      </c>
      <c r="FP62" s="13">
        <v>2180</v>
      </c>
      <c r="FQ62" s="13">
        <v>486</v>
      </c>
      <c r="FR62" s="13">
        <v>2066</v>
      </c>
      <c r="FS62" s="13">
        <v>1373</v>
      </c>
      <c r="FT62" s="13">
        <v>10427</v>
      </c>
      <c r="FU62" s="13"/>
      <c r="FV62" s="13">
        <v>821</v>
      </c>
      <c r="FW62" s="13">
        <v>2653</v>
      </c>
      <c r="FX62" s="13">
        <v>2380</v>
      </c>
      <c r="FY62" s="13">
        <v>2470</v>
      </c>
      <c r="FZ62" s="13">
        <v>8323</v>
      </c>
      <c r="GA62" s="13"/>
      <c r="GB62" s="13">
        <v>8475</v>
      </c>
      <c r="GC62" s="13">
        <v>6059</v>
      </c>
      <c r="GD62" s="13">
        <v>92</v>
      </c>
      <c r="GE62" s="13">
        <v>240</v>
      </c>
      <c r="GF62" s="13">
        <v>14866</v>
      </c>
      <c r="GG62" s="13"/>
      <c r="GH62" s="13">
        <v>1324</v>
      </c>
      <c r="GI62" s="13">
        <v>3244</v>
      </c>
      <c r="GJ62" s="13">
        <v>3046</v>
      </c>
      <c r="GK62" s="13">
        <v>1805</v>
      </c>
      <c r="GL62" s="13">
        <v>9419</v>
      </c>
      <c r="GM62" s="13"/>
      <c r="GN62" s="13">
        <v>291</v>
      </c>
      <c r="GO62" s="13">
        <v>1095</v>
      </c>
      <c r="GP62" s="13">
        <v>205</v>
      </c>
      <c r="GQ62" s="13">
        <v>403</v>
      </c>
      <c r="GR62" s="13">
        <v>1994</v>
      </c>
      <c r="GS62" s="13"/>
      <c r="GT62" s="13">
        <v>8318</v>
      </c>
      <c r="GU62" s="13">
        <v>4434</v>
      </c>
      <c r="GV62" s="13">
        <v>5852</v>
      </c>
      <c r="GW62" s="13">
        <v>1204</v>
      </c>
      <c r="GX62" s="13">
        <v>1473</v>
      </c>
      <c r="GY62" s="13">
        <v>21282</v>
      </c>
      <c r="GZ62" s="13"/>
      <c r="HA62" s="13">
        <v>12575</v>
      </c>
      <c r="HB62" s="13">
        <v>1971</v>
      </c>
      <c r="HC62" s="13">
        <v>1238</v>
      </c>
      <c r="HD62" s="13">
        <v>650</v>
      </c>
      <c r="HE62" s="13">
        <v>16434</v>
      </c>
      <c r="HF62" s="13"/>
      <c r="HG62" s="13">
        <v>5481</v>
      </c>
      <c r="HH62" s="13">
        <v>4005</v>
      </c>
      <c r="HI62" s="13">
        <v>381</v>
      </c>
      <c r="HJ62" s="13">
        <v>997</v>
      </c>
      <c r="HK62" s="13">
        <v>10864</v>
      </c>
      <c r="HL62" s="13"/>
      <c r="HM62" s="13">
        <v>2538</v>
      </c>
      <c r="HN62" s="13">
        <v>943</v>
      </c>
      <c r="HO62" s="13">
        <v>79</v>
      </c>
      <c r="HP62" s="13">
        <v>226</v>
      </c>
      <c r="HQ62" s="13">
        <v>224</v>
      </c>
      <c r="HR62" s="13">
        <v>4010</v>
      </c>
      <c r="HS62" s="13"/>
      <c r="HT62" s="13">
        <v>682</v>
      </c>
      <c r="HU62" s="13">
        <v>1008</v>
      </c>
      <c r="HV62" s="13">
        <v>42</v>
      </c>
      <c r="HW62" s="13">
        <v>241</v>
      </c>
      <c r="HX62" s="13">
        <v>1973</v>
      </c>
      <c r="HY62" s="13"/>
      <c r="HZ62" s="13">
        <v>74640</v>
      </c>
      <c r="IA62" s="13">
        <v>18716</v>
      </c>
      <c r="IB62" s="13">
        <v>74640</v>
      </c>
      <c r="IC62" s="13">
        <v>18716</v>
      </c>
      <c r="ID62" s="13">
        <v>142477</v>
      </c>
      <c r="IE62" s="13">
        <v>81145</v>
      </c>
      <c r="IF62" s="13">
        <v>5852</v>
      </c>
      <c r="IG62" s="13">
        <v>4981</v>
      </c>
      <c r="IH62" s="13">
        <v>18560</v>
      </c>
      <c r="II62" s="13">
        <v>6266</v>
      </c>
      <c r="IJ62" s="13">
        <v>14881</v>
      </c>
      <c r="IK62" s="13">
        <v>1597</v>
      </c>
      <c r="IL62" s="13">
        <v>369114</v>
      </c>
    </row>
    <row r="63" spans="1:246" x14ac:dyDescent="0.15">
      <c r="A63" s="14">
        <v>41061</v>
      </c>
      <c r="B63" s="13">
        <v>2699</v>
      </c>
      <c r="C63" s="13">
        <v>5854</v>
      </c>
      <c r="D63" s="13">
        <v>3984</v>
      </c>
      <c r="E63" s="13">
        <v>181</v>
      </c>
      <c r="F63" s="13">
        <v>64</v>
      </c>
      <c r="G63" s="13">
        <v>12785</v>
      </c>
      <c r="H63" s="13">
        <v>99068</v>
      </c>
      <c r="I63" s="13">
        <v>19008</v>
      </c>
      <c r="J63" s="13">
        <v>3850</v>
      </c>
      <c r="K63" s="13">
        <v>7748</v>
      </c>
      <c r="L63" s="13">
        <v>278</v>
      </c>
      <c r="M63" s="13">
        <v>129394</v>
      </c>
      <c r="N63" s="13">
        <v>8588</v>
      </c>
      <c r="O63" s="13">
        <v>9872</v>
      </c>
      <c r="P63" s="13">
        <v>4406</v>
      </c>
      <c r="Q63" s="13">
        <v>532</v>
      </c>
      <c r="R63" s="13">
        <v>23160</v>
      </c>
      <c r="S63" s="13">
        <v>18090</v>
      </c>
      <c r="T63" s="13">
        <v>4386</v>
      </c>
      <c r="U63" s="13">
        <v>444</v>
      </c>
      <c r="V63" s="13">
        <v>621</v>
      </c>
      <c r="W63" s="13">
        <v>23407</v>
      </c>
      <c r="X63" s="13">
        <v>884</v>
      </c>
      <c r="Y63" s="13">
        <v>5730</v>
      </c>
      <c r="Z63" s="13">
        <v>849</v>
      </c>
      <c r="AA63" s="13">
        <v>312</v>
      </c>
      <c r="AB63" s="13">
        <v>7704</v>
      </c>
      <c r="AC63" s="13">
        <v>1239</v>
      </c>
      <c r="AD63" s="13">
        <v>3616</v>
      </c>
      <c r="AE63" s="13">
        <v>718</v>
      </c>
      <c r="AF63" s="13">
        <v>475</v>
      </c>
      <c r="AG63" s="13">
        <v>5958</v>
      </c>
      <c r="AH63" s="13">
        <v>1306</v>
      </c>
      <c r="AI63" s="13">
        <v>3389</v>
      </c>
      <c r="AJ63" s="13">
        <v>124</v>
      </c>
      <c r="AK63" s="13">
        <v>502</v>
      </c>
      <c r="AL63" s="13">
        <v>5378</v>
      </c>
      <c r="AM63" s="13">
        <v>1511</v>
      </c>
      <c r="AN63" s="13">
        <v>1760</v>
      </c>
      <c r="AO63" s="13">
        <v>22</v>
      </c>
      <c r="AP63" s="13">
        <v>150</v>
      </c>
      <c r="AQ63" s="13">
        <v>3442</v>
      </c>
      <c r="AR63" s="13">
        <v>23602</v>
      </c>
      <c r="AS63" s="13">
        <v>15644</v>
      </c>
      <c r="AT63" s="13">
        <v>302</v>
      </c>
      <c r="AU63" s="13">
        <v>1122</v>
      </c>
      <c r="AV63" s="13">
        <v>40497</v>
      </c>
      <c r="AW63" s="13">
        <v>6392</v>
      </c>
      <c r="AX63" s="13">
        <v>2011</v>
      </c>
      <c r="AY63" s="13">
        <v>743</v>
      </c>
      <c r="AZ63" s="13">
        <v>1751</v>
      </c>
      <c r="BA63" s="13">
        <v>1997</v>
      </c>
      <c r="BB63" s="13">
        <v>13023</v>
      </c>
      <c r="BC63" s="13">
        <v>980</v>
      </c>
      <c r="BD63" s="13">
        <v>2413</v>
      </c>
      <c r="BE63" s="13">
        <v>3065</v>
      </c>
      <c r="BF63" s="13">
        <v>2010</v>
      </c>
      <c r="BG63" s="13">
        <v>8313</v>
      </c>
      <c r="BH63" s="13">
        <v>8781</v>
      </c>
      <c r="BI63" s="13">
        <v>5204</v>
      </c>
      <c r="BJ63" s="13">
        <v>84</v>
      </c>
      <c r="BK63" s="13">
        <v>236</v>
      </c>
      <c r="BL63" s="13">
        <v>14309</v>
      </c>
      <c r="BM63" s="13">
        <v>1094</v>
      </c>
      <c r="BN63" s="13">
        <v>3578</v>
      </c>
      <c r="BO63" s="13">
        <v>3724</v>
      </c>
      <c r="BP63" s="13">
        <v>1550</v>
      </c>
      <c r="BQ63" s="13">
        <v>9907</v>
      </c>
      <c r="BR63" s="13">
        <v>-802</v>
      </c>
      <c r="BS63" s="13">
        <v>1430</v>
      </c>
      <c r="BT63" s="13">
        <v>304</v>
      </c>
      <c r="BU63" s="13">
        <v>353</v>
      </c>
      <c r="BV63" s="13">
        <v>1323</v>
      </c>
      <c r="BW63" s="13">
        <v>11921</v>
      </c>
      <c r="BX63" s="13">
        <v>3671</v>
      </c>
      <c r="BY63" s="13">
        <v>8638</v>
      </c>
      <c r="BZ63" s="13">
        <v>1323</v>
      </c>
      <c r="CA63" s="13">
        <v>1328</v>
      </c>
      <c r="CB63" s="13">
        <v>26363</v>
      </c>
      <c r="CC63" s="13">
        <v>8422</v>
      </c>
      <c r="CD63" s="13">
        <v>2196</v>
      </c>
      <c r="CE63" s="13">
        <v>1372</v>
      </c>
      <c r="CF63" s="13">
        <v>612</v>
      </c>
      <c r="CG63" s="13">
        <v>12544</v>
      </c>
      <c r="CH63" s="13">
        <v>5938</v>
      </c>
      <c r="CI63" s="13">
        <v>3661</v>
      </c>
      <c r="CJ63" s="13">
        <v>439</v>
      </c>
      <c r="CK63" s="13">
        <v>617</v>
      </c>
      <c r="CL63" s="13">
        <v>10732</v>
      </c>
      <c r="CM63" s="13">
        <v>3116</v>
      </c>
      <c r="CN63" s="13">
        <v>1061</v>
      </c>
      <c r="CO63" s="13">
        <v>117</v>
      </c>
      <c r="CP63" s="13">
        <v>174</v>
      </c>
      <c r="CQ63" s="13">
        <v>220</v>
      </c>
      <c r="CR63" s="13">
        <v>4653</v>
      </c>
      <c r="CS63" s="13">
        <v>616</v>
      </c>
      <c r="CT63" s="13">
        <v>1175</v>
      </c>
      <c r="CU63" s="13">
        <v>62</v>
      </c>
      <c r="CV63" s="13">
        <v>198</v>
      </c>
      <c r="CW63" s="13">
        <v>2043</v>
      </c>
      <c r="CX63" s="13">
        <v>87586</v>
      </c>
      <c r="CY63" s="13">
        <v>25047</v>
      </c>
      <c r="CZ63" s="13">
        <v>87586</v>
      </c>
      <c r="DA63" s="13">
        <v>25047</v>
      </c>
      <c r="DB63" s="13">
        <v>203637</v>
      </c>
      <c r="DC63" s="13">
        <v>94076</v>
      </c>
      <c r="DD63" s="13">
        <v>8638</v>
      </c>
      <c r="DE63" s="13">
        <v>3984</v>
      </c>
      <c r="DF63" s="13">
        <v>22073</v>
      </c>
      <c r="DG63" s="13">
        <v>7748</v>
      </c>
      <c r="DH63" s="13">
        <v>12879</v>
      </c>
      <c r="DI63" s="13">
        <v>2209</v>
      </c>
      <c r="DJ63" s="13">
        <v>468329</v>
      </c>
      <c r="DK63" s="13">
        <v>2355</v>
      </c>
      <c r="DL63" s="13">
        <v>5360</v>
      </c>
      <c r="DM63" s="13">
        <v>4070</v>
      </c>
      <c r="DN63" s="13">
        <v>170</v>
      </c>
      <c r="DO63" s="13">
        <v>78</v>
      </c>
      <c r="DP63" s="13">
        <v>12032</v>
      </c>
      <c r="DQ63" s="13"/>
      <c r="DR63" s="13">
        <v>86451</v>
      </c>
      <c r="DS63" s="13">
        <v>16234</v>
      </c>
      <c r="DT63" s="13">
        <v>3482</v>
      </c>
      <c r="DU63" s="13">
        <v>7150</v>
      </c>
      <c r="DV63" s="13">
        <v>336</v>
      </c>
      <c r="DW63" s="13">
        <v>113654</v>
      </c>
      <c r="DX63" s="13"/>
      <c r="DY63" s="13">
        <v>7493</v>
      </c>
      <c r="DZ63" s="13">
        <v>8740</v>
      </c>
      <c r="EA63" s="13">
        <v>4130</v>
      </c>
      <c r="EB63" s="13">
        <v>658</v>
      </c>
      <c r="EC63" s="13">
        <v>21021</v>
      </c>
      <c r="ED63" s="13"/>
      <c r="EE63" s="13">
        <v>15696</v>
      </c>
      <c r="EF63" s="13">
        <v>4122</v>
      </c>
      <c r="EG63" s="13">
        <v>400</v>
      </c>
      <c r="EH63" s="13">
        <v>762</v>
      </c>
      <c r="EI63" s="13">
        <v>20979</v>
      </c>
      <c r="EJ63" s="13"/>
      <c r="EK63" s="13">
        <v>760</v>
      </c>
      <c r="EL63" s="13">
        <v>5450</v>
      </c>
      <c r="EM63" s="13">
        <v>793</v>
      </c>
      <c r="EN63" s="13">
        <v>378</v>
      </c>
      <c r="EO63" s="13">
        <v>7381</v>
      </c>
      <c r="EP63" s="13"/>
      <c r="EQ63" s="13">
        <v>1081</v>
      </c>
      <c r="ER63" s="13">
        <v>3438</v>
      </c>
      <c r="ES63" s="13">
        <v>680</v>
      </c>
      <c r="ET63" s="13">
        <v>607</v>
      </c>
      <c r="EU63" s="13">
        <v>5806</v>
      </c>
      <c r="EV63" s="13"/>
      <c r="EW63" s="13">
        <v>1139</v>
      </c>
      <c r="EX63" s="13">
        <v>3303</v>
      </c>
      <c r="EY63" s="13">
        <v>116</v>
      </c>
      <c r="EZ63" s="13">
        <v>612</v>
      </c>
      <c r="FA63" s="13">
        <v>5170</v>
      </c>
      <c r="FB63" s="13"/>
      <c r="FC63" s="13">
        <v>1318</v>
      </c>
      <c r="FD63" s="13">
        <v>1647</v>
      </c>
      <c r="FE63" s="13">
        <v>21</v>
      </c>
      <c r="FF63" s="13">
        <v>181</v>
      </c>
      <c r="FG63" s="13">
        <v>3167</v>
      </c>
      <c r="FH63" s="13"/>
      <c r="FI63" s="13">
        <v>20531</v>
      </c>
      <c r="FJ63" s="13">
        <v>12841</v>
      </c>
      <c r="FK63" s="13">
        <v>281</v>
      </c>
      <c r="FL63" s="13">
        <v>1390</v>
      </c>
      <c r="FM63" s="13">
        <v>35043</v>
      </c>
      <c r="FN63" s="13"/>
      <c r="FO63" s="13">
        <v>5581</v>
      </c>
      <c r="FP63" s="13">
        <v>2034</v>
      </c>
      <c r="FQ63" s="13">
        <v>692</v>
      </c>
      <c r="FR63" s="13">
        <v>2155</v>
      </c>
      <c r="FS63" s="13">
        <v>1765</v>
      </c>
      <c r="FT63" s="13">
        <v>12227</v>
      </c>
      <c r="FU63" s="13"/>
      <c r="FV63" s="13">
        <v>852</v>
      </c>
      <c r="FW63" s="13">
        <v>2657</v>
      </c>
      <c r="FX63" s="13">
        <v>2875</v>
      </c>
      <c r="FY63" s="13">
        <v>2545</v>
      </c>
      <c r="FZ63" s="13">
        <v>8928</v>
      </c>
      <c r="GA63" s="13"/>
      <c r="GB63" s="13">
        <v>7663</v>
      </c>
      <c r="GC63" s="13">
        <v>5308</v>
      </c>
      <c r="GD63" s="13">
        <v>79</v>
      </c>
      <c r="GE63" s="13">
        <v>289</v>
      </c>
      <c r="GF63" s="13">
        <v>13339</v>
      </c>
      <c r="GG63" s="13"/>
      <c r="GH63" s="13">
        <v>951</v>
      </c>
      <c r="GI63" s="13">
        <v>3576</v>
      </c>
      <c r="GJ63" s="13">
        <v>3467</v>
      </c>
      <c r="GK63" s="13">
        <v>1957</v>
      </c>
      <c r="GL63" s="13">
        <v>9951</v>
      </c>
      <c r="GM63" s="13"/>
      <c r="GN63" s="13">
        <v>-709</v>
      </c>
      <c r="GO63" s="13">
        <v>1403</v>
      </c>
      <c r="GP63" s="13">
        <v>284</v>
      </c>
      <c r="GQ63" s="13">
        <v>452</v>
      </c>
      <c r="GR63" s="13">
        <v>1430</v>
      </c>
      <c r="GS63" s="13"/>
      <c r="GT63" s="13">
        <v>10380</v>
      </c>
      <c r="GU63" s="13">
        <v>3698</v>
      </c>
      <c r="GV63" s="13">
        <v>6712</v>
      </c>
      <c r="GW63" s="13">
        <v>1216</v>
      </c>
      <c r="GX63" s="13">
        <v>1646</v>
      </c>
      <c r="GY63" s="13">
        <v>23653</v>
      </c>
      <c r="GZ63" s="13"/>
      <c r="HA63" s="13">
        <v>7386</v>
      </c>
      <c r="HB63" s="13">
        <v>2196</v>
      </c>
      <c r="HC63" s="13">
        <v>1262</v>
      </c>
      <c r="HD63" s="13">
        <v>762</v>
      </c>
      <c r="HE63" s="13">
        <v>11607</v>
      </c>
      <c r="HF63" s="13"/>
      <c r="HG63" s="13">
        <v>5174</v>
      </c>
      <c r="HH63" s="13">
        <v>3605</v>
      </c>
      <c r="HI63" s="13">
        <v>405</v>
      </c>
      <c r="HJ63" s="13">
        <v>761</v>
      </c>
      <c r="HK63" s="13">
        <v>9945</v>
      </c>
      <c r="HL63" s="13"/>
      <c r="HM63" s="13">
        <v>2715</v>
      </c>
      <c r="HN63" s="13">
        <v>1069</v>
      </c>
      <c r="HO63" s="13">
        <v>109</v>
      </c>
      <c r="HP63" s="13">
        <v>220</v>
      </c>
      <c r="HQ63" s="13">
        <v>211</v>
      </c>
      <c r="HR63" s="13">
        <v>4323</v>
      </c>
      <c r="HS63" s="13"/>
      <c r="HT63" s="13">
        <v>537</v>
      </c>
      <c r="HU63" s="13">
        <v>1186</v>
      </c>
      <c r="HV63" s="13">
        <v>58</v>
      </c>
      <c r="HW63" s="13">
        <v>244</v>
      </c>
      <c r="HX63" s="13">
        <v>2026</v>
      </c>
      <c r="HY63" s="13"/>
      <c r="HZ63" s="13">
        <v>71332</v>
      </c>
      <c r="IA63" s="13">
        <v>18281</v>
      </c>
      <c r="IB63" s="13">
        <v>71332</v>
      </c>
      <c r="IC63" s="13">
        <v>18281</v>
      </c>
      <c r="ID63" s="13">
        <v>177356</v>
      </c>
      <c r="IE63" s="13">
        <v>87867</v>
      </c>
      <c r="IF63" s="13">
        <v>6712</v>
      </c>
      <c r="IG63" s="13">
        <v>4070</v>
      </c>
      <c r="IH63" s="13">
        <v>20519</v>
      </c>
      <c r="II63" s="13">
        <v>7150</v>
      </c>
      <c r="IJ63" s="13">
        <v>16033</v>
      </c>
      <c r="IK63" s="13">
        <v>1976</v>
      </c>
      <c r="IL63" s="13">
        <v>411296</v>
      </c>
    </row>
    <row r="64" spans="1:246" x14ac:dyDescent="0.15">
      <c r="A64" s="14">
        <v>41426</v>
      </c>
      <c r="B64" s="13">
        <v>2078</v>
      </c>
      <c r="C64" s="13">
        <v>6450</v>
      </c>
      <c r="D64" s="13">
        <v>4151</v>
      </c>
      <c r="E64" s="13">
        <v>204</v>
      </c>
      <c r="F64" s="13">
        <v>72</v>
      </c>
      <c r="G64" s="13">
        <v>13003</v>
      </c>
      <c r="H64" s="13">
        <v>121544</v>
      </c>
      <c r="I64" s="13">
        <v>19845</v>
      </c>
      <c r="J64" s="13">
        <v>3230</v>
      </c>
      <c r="K64" s="13">
        <v>8300</v>
      </c>
      <c r="L64" s="13">
        <v>220</v>
      </c>
      <c r="M64" s="13">
        <v>152399</v>
      </c>
      <c r="N64" s="13">
        <v>4528</v>
      </c>
      <c r="O64" s="13">
        <v>8705</v>
      </c>
      <c r="P64" s="13">
        <v>4506</v>
      </c>
      <c r="Q64" s="13">
        <v>621</v>
      </c>
      <c r="R64" s="13">
        <v>18343</v>
      </c>
      <c r="S64" s="13">
        <v>17842</v>
      </c>
      <c r="T64" s="13">
        <v>4655</v>
      </c>
      <c r="U64" s="13">
        <v>404</v>
      </c>
      <c r="V64" s="13">
        <v>540</v>
      </c>
      <c r="W64" s="13">
        <v>23297</v>
      </c>
      <c r="X64" s="13">
        <v>1089</v>
      </c>
      <c r="Y64" s="13">
        <v>5890</v>
      </c>
      <c r="Z64" s="13">
        <v>841</v>
      </c>
      <c r="AA64" s="13">
        <v>297</v>
      </c>
      <c r="AB64" s="13">
        <v>8020</v>
      </c>
      <c r="AC64" s="13">
        <v>1037</v>
      </c>
      <c r="AD64" s="13">
        <v>3373</v>
      </c>
      <c r="AE64" s="13">
        <v>811</v>
      </c>
      <c r="AF64" s="13">
        <v>469</v>
      </c>
      <c r="AG64" s="13">
        <v>5623</v>
      </c>
      <c r="AH64" s="13">
        <v>1292</v>
      </c>
      <c r="AI64" s="13">
        <v>3817</v>
      </c>
      <c r="AJ64" s="13">
        <v>177</v>
      </c>
      <c r="AK64" s="13">
        <v>638</v>
      </c>
      <c r="AL64" s="13">
        <v>6023</v>
      </c>
      <c r="AM64" s="13">
        <v>1763</v>
      </c>
      <c r="AN64" s="13">
        <v>1937</v>
      </c>
      <c r="AO64" s="13">
        <v>23</v>
      </c>
      <c r="AP64" s="13">
        <v>151</v>
      </c>
      <c r="AQ64" s="13">
        <v>3864</v>
      </c>
      <c r="AR64" s="13">
        <v>22271</v>
      </c>
      <c r="AS64" s="13">
        <v>14019</v>
      </c>
      <c r="AT64" s="13">
        <v>327</v>
      </c>
      <c r="AU64" s="13">
        <v>1175</v>
      </c>
      <c r="AV64" s="13">
        <v>37719</v>
      </c>
      <c r="AW64" s="13">
        <v>7039</v>
      </c>
      <c r="AX64" s="13">
        <v>1585</v>
      </c>
      <c r="AY64" s="13">
        <v>656</v>
      </c>
      <c r="AZ64" s="13">
        <v>1802</v>
      </c>
      <c r="BA64" s="13">
        <v>1887</v>
      </c>
      <c r="BB64" s="13">
        <v>13043</v>
      </c>
      <c r="BC64" s="13">
        <v>1444</v>
      </c>
      <c r="BD64" s="13">
        <v>2811</v>
      </c>
      <c r="BE64" s="13">
        <v>3035</v>
      </c>
      <c r="BF64" s="13">
        <v>2170</v>
      </c>
      <c r="BG64" s="13">
        <v>9261</v>
      </c>
      <c r="BH64" s="13">
        <v>7283</v>
      </c>
      <c r="BI64" s="13">
        <v>5764</v>
      </c>
      <c r="BJ64" s="13">
        <v>108</v>
      </c>
      <c r="BK64" s="13">
        <v>291</v>
      </c>
      <c r="BL64" s="13">
        <v>13614</v>
      </c>
      <c r="BM64" s="13">
        <v>1126</v>
      </c>
      <c r="BN64" s="13">
        <v>3103</v>
      </c>
      <c r="BO64" s="13">
        <v>4140</v>
      </c>
      <c r="BP64" s="13">
        <v>1596</v>
      </c>
      <c r="BQ64" s="13">
        <v>9907</v>
      </c>
      <c r="BR64" s="13">
        <v>95</v>
      </c>
      <c r="BS64" s="13">
        <v>1238</v>
      </c>
      <c r="BT64" s="13">
        <v>262</v>
      </c>
      <c r="BU64" s="13">
        <v>396</v>
      </c>
      <c r="BV64" s="13">
        <v>1896</v>
      </c>
      <c r="BW64" s="13">
        <v>10846</v>
      </c>
      <c r="BX64" s="13">
        <v>3782</v>
      </c>
      <c r="BY64" s="13">
        <v>4508</v>
      </c>
      <c r="BZ64" s="13">
        <v>1399</v>
      </c>
      <c r="CA64" s="13">
        <v>1318</v>
      </c>
      <c r="CB64" s="13">
        <v>21930</v>
      </c>
      <c r="CC64" s="13">
        <v>7636</v>
      </c>
      <c r="CD64" s="13">
        <v>1637</v>
      </c>
      <c r="CE64" s="13">
        <v>1342</v>
      </c>
      <c r="CF64" s="13">
        <v>583</v>
      </c>
      <c r="CG64" s="13">
        <v>11126</v>
      </c>
      <c r="CH64" s="13">
        <v>6922</v>
      </c>
      <c r="CI64" s="13">
        <v>4111</v>
      </c>
      <c r="CJ64" s="13">
        <v>444</v>
      </c>
      <c r="CK64" s="13">
        <v>759</v>
      </c>
      <c r="CL64" s="13">
        <v>12329</v>
      </c>
      <c r="CM64" s="13">
        <v>2831</v>
      </c>
      <c r="CN64" s="13">
        <v>1034</v>
      </c>
      <c r="CO64" s="13">
        <v>138</v>
      </c>
      <c r="CP64" s="13">
        <v>207</v>
      </c>
      <c r="CQ64" s="13">
        <v>222</v>
      </c>
      <c r="CR64" s="13">
        <v>4423</v>
      </c>
      <c r="CS64" s="13">
        <v>915</v>
      </c>
      <c r="CT64" s="13">
        <v>1219</v>
      </c>
      <c r="CU64" s="13">
        <v>92</v>
      </c>
      <c r="CV64" s="13">
        <v>220</v>
      </c>
      <c r="CW64" s="13">
        <v>2405</v>
      </c>
      <c r="CX64" s="13">
        <v>86688</v>
      </c>
      <c r="CY64" s="13">
        <v>26084</v>
      </c>
      <c r="CZ64" s="13">
        <v>86688</v>
      </c>
      <c r="DA64" s="13">
        <v>26084</v>
      </c>
      <c r="DB64" s="13">
        <v>219814</v>
      </c>
      <c r="DC64" s="13">
        <v>93625</v>
      </c>
      <c r="DD64" s="13">
        <v>4508</v>
      </c>
      <c r="DE64" s="13">
        <v>4151</v>
      </c>
      <c r="DF64" s="13">
        <v>22102</v>
      </c>
      <c r="DG64" s="13">
        <v>8300</v>
      </c>
      <c r="DH64" s="13">
        <v>13518</v>
      </c>
      <c r="DI64" s="13">
        <v>2103</v>
      </c>
      <c r="DJ64" s="13">
        <v>481870</v>
      </c>
      <c r="DK64" s="13">
        <v>1851</v>
      </c>
      <c r="DL64" s="13">
        <v>5836</v>
      </c>
      <c r="DM64" s="13">
        <v>4101</v>
      </c>
      <c r="DN64" s="13">
        <v>194</v>
      </c>
      <c r="DO64" s="13">
        <v>85</v>
      </c>
      <c r="DP64" s="13">
        <v>12067</v>
      </c>
      <c r="DQ64" s="13"/>
      <c r="DR64" s="13">
        <v>108308</v>
      </c>
      <c r="DS64" s="13">
        <v>16836</v>
      </c>
      <c r="DT64" s="13">
        <v>2999</v>
      </c>
      <c r="DU64" s="13">
        <v>7849</v>
      </c>
      <c r="DV64" s="13">
        <v>261</v>
      </c>
      <c r="DW64" s="13">
        <v>136253</v>
      </c>
      <c r="DX64" s="13"/>
      <c r="DY64" s="13">
        <v>4035</v>
      </c>
      <c r="DZ64" s="13">
        <v>7615</v>
      </c>
      <c r="EA64" s="13">
        <v>4297</v>
      </c>
      <c r="EB64" s="13">
        <v>751</v>
      </c>
      <c r="EC64" s="13">
        <v>16698</v>
      </c>
      <c r="ED64" s="13"/>
      <c r="EE64" s="13">
        <v>15885</v>
      </c>
      <c r="EF64" s="13">
        <v>4296</v>
      </c>
      <c r="EG64" s="13">
        <v>371</v>
      </c>
      <c r="EH64" s="13">
        <v>644</v>
      </c>
      <c r="EI64" s="13">
        <v>21196</v>
      </c>
      <c r="EJ64" s="13"/>
      <c r="EK64" s="13">
        <v>955</v>
      </c>
      <c r="EL64" s="13">
        <v>5503</v>
      </c>
      <c r="EM64" s="13">
        <v>800</v>
      </c>
      <c r="EN64" s="13">
        <v>352</v>
      </c>
      <c r="EO64" s="13">
        <v>7610</v>
      </c>
      <c r="EP64" s="13"/>
      <c r="EQ64" s="13">
        <v>924</v>
      </c>
      <c r="ER64" s="13">
        <v>3142</v>
      </c>
      <c r="ES64" s="13">
        <v>779</v>
      </c>
      <c r="ET64" s="13">
        <v>584</v>
      </c>
      <c r="EU64" s="13">
        <v>5428</v>
      </c>
      <c r="EV64" s="13"/>
      <c r="EW64" s="13">
        <v>1151</v>
      </c>
      <c r="EX64" s="13">
        <v>3639</v>
      </c>
      <c r="EY64" s="13">
        <v>168</v>
      </c>
      <c r="EZ64" s="13">
        <v>762</v>
      </c>
      <c r="FA64" s="13">
        <v>5720</v>
      </c>
      <c r="FB64" s="13"/>
      <c r="FC64" s="13">
        <v>1571</v>
      </c>
      <c r="FD64" s="13">
        <v>1783</v>
      </c>
      <c r="FE64" s="13">
        <v>22</v>
      </c>
      <c r="FF64" s="13">
        <v>179</v>
      </c>
      <c r="FG64" s="13">
        <v>3556</v>
      </c>
      <c r="FH64" s="13"/>
      <c r="FI64" s="13">
        <v>19768</v>
      </c>
      <c r="FJ64" s="13">
        <v>11512</v>
      </c>
      <c r="FK64" s="13">
        <v>310</v>
      </c>
      <c r="FL64" s="13">
        <v>1413</v>
      </c>
      <c r="FM64" s="13">
        <v>33003</v>
      </c>
      <c r="FN64" s="13"/>
      <c r="FO64" s="13">
        <v>6293</v>
      </c>
      <c r="FP64" s="13">
        <v>1555</v>
      </c>
      <c r="FQ64" s="13">
        <v>622</v>
      </c>
      <c r="FR64" s="13">
        <v>2164</v>
      </c>
      <c r="FS64" s="13">
        <v>1712</v>
      </c>
      <c r="FT64" s="13">
        <v>12345</v>
      </c>
      <c r="FU64" s="13"/>
      <c r="FV64" s="13">
        <v>1284</v>
      </c>
      <c r="FW64" s="13">
        <v>2976</v>
      </c>
      <c r="FX64" s="13">
        <v>2895</v>
      </c>
      <c r="FY64" s="13">
        <v>2684</v>
      </c>
      <c r="FZ64" s="13">
        <v>9839</v>
      </c>
      <c r="GA64" s="13"/>
      <c r="GB64" s="13">
        <v>6491</v>
      </c>
      <c r="GC64" s="13">
        <v>5732</v>
      </c>
      <c r="GD64" s="13">
        <v>102</v>
      </c>
      <c r="GE64" s="13">
        <v>347</v>
      </c>
      <c r="GF64" s="13">
        <v>12672</v>
      </c>
      <c r="GG64" s="13"/>
      <c r="GH64" s="13">
        <v>997</v>
      </c>
      <c r="GI64" s="13">
        <v>3019</v>
      </c>
      <c r="GJ64" s="13">
        <v>3928</v>
      </c>
      <c r="GK64" s="13">
        <v>1969</v>
      </c>
      <c r="GL64" s="13">
        <v>9913</v>
      </c>
      <c r="GM64" s="13"/>
      <c r="GN64" s="13">
        <v>85</v>
      </c>
      <c r="GO64" s="13">
        <v>1185</v>
      </c>
      <c r="GP64" s="13">
        <v>249</v>
      </c>
      <c r="GQ64" s="13">
        <v>494</v>
      </c>
      <c r="GR64" s="13">
        <v>2013</v>
      </c>
      <c r="GS64" s="13"/>
      <c r="GT64" s="13">
        <v>9591</v>
      </c>
      <c r="GU64" s="13">
        <v>3734</v>
      </c>
      <c r="GV64" s="13">
        <v>3539</v>
      </c>
      <c r="GW64" s="13">
        <v>1313</v>
      </c>
      <c r="GX64" s="13">
        <v>1585</v>
      </c>
      <c r="GY64" s="13">
        <v>19762</v>
      </c>
      <c r="GZ64" s="13"/>
      <c r="HA64" s="13">
        <v>6782</v>
      </c>
      <c r="HB64" s="13">
        <v>1602</v>
      </c>
      <c r="HC64" s="13">
        <v>1260</v>
      </c>
      <c r="HD64" s="13">
        <v>706</v>
      </c>
      <c r="HE64" s="13">
        <v>10351</v>
      </c>
      <c r="HF64" s="13"/>
      <c r="HG64" s="13">
        <v>6151</v>
      </c>
      <c r="HH64" s="13">
        <v>3979</v>
      </c>
      <c r="HI64" s="13">
        <v>418</v>
      </c>
      <c r="HJ64" s="13">
        <v>912</v>
      </c>
      <c r="HK64" s="13">
        <v>11461</v>
      </c>
      <c r="HL64" s="13"/>
      <c r="HM64" s="13">
        <v>2516</v>
      </c>
      <c r="HN64" s="13">
        <v>1019</v>
      </c>
      <c r="HO64" s="13">
        <v>131</v>
      </c>
      <c r="HP64" s="13">
        <v>255</v>
      </c>
      <c r="HQ64" s="13">
        <v>216</v>
      </c>
      <c r="HR64" s="13">
        <v>4136</v>
      </c>
      <c r="HS64" s="13"/>
      <c r="HT64" s="13">
        <v>815</v>
      </c>
      <c r="HU64" s="13">
        <v>1201</v>
      </c>
      <c r="HV64" s="13">
        <v>87</v>
      </c>
      <c r="HW64" s="13">
        <v>265</v>
      </c>
      <c r="HX64" s="13">
        <v>2368</v>
      </c>
      <c r="HY64" s="13"/>
      <c r="HZ64" s="13">
        <v>72064</v>
      </c>
      <c r="IA64" s="13">
        <v>19542</v>
      </c>
      <c r="IB64" s="13">
        <v>72064</v>
      </c>
      <c r="IC64" s="13">
        <v>19542</v>
      </c>
      <c r="ID64" s="13">
        <v>195451</v>
      </c>
      <c r="IE64" s="13">
        <v>86164</v>
      </c>
      <c r="IF64" s="13">
        <v>3539</v>
      </c>
      <c r="IG64" s="13">
        <v>4101</v>
      </c>
      <c r="IH64" s="13">
        <v>20946</v>
      </c>
      <c r="II64" s="13">
        <v>7849</v>
      </c>
      <c r="IJ64" s="13">
        <v>16413</v>
      </c>
      <c r="IK64" s="13">
        <v>1928</v>
      </c>
      <c r="IL64" s="13">
        <v>427996</v>
      </c>
    </row>
    <row r="65" spans="1:246" x14ac:dyDescent="0.15">
      <c r="A65" s="14">
        <v>41791</v>
      </c>
      <c r="B65" s="13">
        <v>2041</v>
      </c>
      <c r="C65" s="13">
        <v>6486</v>
      </c>
      <c r="D65" s="13">
        <v>3632</v>
      </c>
      <c r="E65" s="13">
        <v>227</v>
      </c>
      <c r="F65" s="13">
        <v>57</v>
      </c>
      <c r="G65" s="13">
        <v>12454</v>
      </c>
      <c r="H65" s="13">
        <v>117310</v>
      </c>
      <c r="I65" s="13">
        <v>11637</v>
      </c>
      <c r="J65" s="13">
        <v>2645</v>
      </c>
      <c r="K65" s="13">
        <v>7117</v>
      </c>
      <c r="L65" s="13">
        <v>240</v>
      </c>
      <c r="M65" s="13">
        <v>138558</v>
      </c>
      <c r="N65" s="13">
        <v>3965</v>
      </c>
      <c r="O65" s="13">
        <v>7988</v>
      </c>
      <c r="P65" s="13">
        <v>4610</v>
      </c>
      <c r="Q65" s="13">
        <v>517</v>
      </c>
      <c r="R65" s="13">
        <v>17073</v>
      </c>
      <c r="S65" s="13">
        <v>16984</v>
      </c>
      <c r="T65" s="13">
        <v>3984</v>
      </c>
      <c r="U65" s="13">
        <v>367</v>
      </c>
      <c r="V65" s="13">
        <v>718</v>
      </c>
      <c r="W65" s="13">
        <v>21973</v>
      </c>
      <c r="X65" s="13">
        <v>921</v>
      </c>
      <c r="Y65" s="13">
        <v>5169</v>
      </c>
      <c r="Z65" s="13">
        <v>834</v>
      </c>
      <c r="AA65" s="13">
        <v>312</v>
      </c>
      <c r="AB65" s="13">
        <v>7167</v>
      </c>
      <c r="AC65" s="13">
        <v>1079</v>
      </c>
      <c r="AD65" s="13">
        <v>2717</v>
      </c>
      <c r="AE65" s="13">
        <v>902</v>
      </c>
      <c r="AF65" s="13">
        <v>636</v>
      </c>
      <c r="AG65" s="13">
        <v>5334</v>
      </c>
      <c r="AH65" s="13">
        <v>1994</v>
      </c>
      <c r="AI65" s="13">
        <v>4273</v>
      </c>
      <c r="AJ65" s="13">
        <v>228</v>
      </c>
      <c r="AK65" s="13">
        <v>720</v>
      </c>
      <c r="AL65" s="13">
        <v>7294</v>
      </c>
      <c r="AM65" s="13">
        <v>1374</v>
      </c>
      <c r="AN65" s="13">
        <v>1966</v>
      </c>
      <c r="AO65" s="13">
        <v>24</v>
      </c>
      <c r="AP65" s="13">
        <v>163</v>
      </c>
      <c r="AQ65" s="13">
        <v>3533</v>
      </c>
      <c r="AR65" s="13">
        <v>23162</v>
      </c>
      <c r="AS65" s="13">
        <v>12331</v>
      </c>
      <c r="AT65" s="13">
        <v>352</v>
      </c>
      <c r="AU65" s="13">
        <v>986</v>
      </c>
      <c r="AV65" s="13">
        <v>36805</v>
      </c>
      <c r="AW65" s="13">
        <v>8595</v>
      </c>
      <c r="AX65" s="13">
        <v>1713</v>
      </c>
      <c r="AY65" s="13">
        <v>574</v>
      </c>
      <c r="AZ65" s="13">
        <v>2069</v>
      </c>
      <c r="BA65" s="13">
        <v>1760</v>
      </c>
      <c r="BB65" s="13">
        <v>14779</v>
      </c>
      <c r="BC65" s="13">
        <v>881</v>
      </c>
      <c r="BD65" s="13">
        <v>2878</v>
      </c>
      <c r="BE65" s="13">
        <v>3010</v>
      </c>
      <c r="BF65" s="13">
        <v>2145</v>
      </c>
      <c r="BG65" s="13">
        <v>8806</v>
      </c>
      <c r="BH65" s="13">
        <v>8152</v>
      </c>
      <c r="BI65" s="13">
        <v>4544</v>
      </c>
      <c r="BJ65" s="13">
        <v>130</v>
      </c>
      <c r="BK65" s="13">
        <v>242</v>
      </c>
      <c r="BL65" s="13">
        <v>13104</v>
      </c>
      <c r="BM65" s="13">
        <v>843</v>
      </c>
      <c r="BN65" s="13">
        <v>3387</v>
      </c>
      <c r="BO65" s="13">
        <v>4490</v>
      </c>
      <c r="BP65" s="13">
        <v>1657</v>
      </c>
      <c r="BQ65" s="13">
        <v>10340</v>
      </c>
      <c r="BR65" s="13">
        <v>-74</v>
      </c>
      <c r="BS65" s="13">
        <v>1097</v>
      </c>
      <c r="BT65" s="13">
        <v>222</v>
      </c>
      <c r="BU65" s="13">
        <v>400</v>
      </c>
      <c r="BV65" s="13">
        <v>1595</v>
      </c>
      <c r="BW65" s="13">
        <v>8745</v>
      </c>
      <c r="BX65" s="13">
        <v>4237</v>
      </c>
      <c r="BY65" s="13">
        <v>4623</v>
      </c>
      <c r="BZ65" s="13">
        <v>1385</v>
      </c>
      <c r="CA65" s="13">
        <v>1557</v>
      </c>
      <c r="CB65" s="13">
        <v>20772</v>
      </c>
      <c r="CC65" s="13">
        <v>7570</v>
      </c>
      <c r="CD65" s="13">
        <v>1759</v>
      </c>
      <c r="CE65" s="13">
        <v>1310</v>
      </c>
      <c r="CF65" s="13">
        <v>603</v>
      </c>
      <c r="CG65" s="13">
        <v>11186</v>
      </c>
      <c r="CH65" s="13">
        <v>7534</v>
      </c>
      <c r="CI65" s="13">
        <v>4362</v>
      </c>
      <c r="CJ65" s="13">
        <v>427</v>
      </c>
      <c r="CK65" s="13">
        <v>782</v>
      </c>
      <c r="CL65" s="13">
        <v>13188</v>
      </c>
      <c r="CM65" s="13">
        <v>2628</v>
      </c>
      <c r="CN65" s="13">
        <v>1306</v>
      </c>
      <c r="CO65" s="13">
        <v>155</v>
      </c>
      <c r="CP65" s="13">
        <v>222</v>
      </c>
      <c r="CQ65" s="13">
        <v>235</v>
      </c>
      <c r="CR65" s="13">
        <v>4568</v>
      </c>
      <c r="CS65" s="13">
        <v>945</v>
      </c>
      <c r="CT65" s="13">
        <v>1301</v>
      </c>
      <c r="CU65" s="13">
        <v>120</v>
      </c>
      <c r="CV65" s="13">
        <v>244</v>
      </c>
      <c r="CW65" s="13">
        <v>2572</v>
      </c>
      <c r="CX65" s="13">
        <v>92116</v>
      </c>
      <c r="CY65" s="13">
        <v>29721</v>
      </c>
      <c r="CZ65" s="13">
        <v>92116</v>
      </c>
      <c r="DA65" s="13">
        <v>29721</v>
      </c>
      <c r="DB65" s="13">
        <v>214897</v>
      </c>
      <c r="DC65" s="13">
        <v>82648</v>
      </c>
      <c r="DD65" s="13">
        <v>4623</v>
      </c>
      <c r="DE65" s="13">
        <v>3632</v>
      </c>
      <c r="DF65" s="13">
        <v>21992</v>
      </c>
      <c r="DG65" s="13">
        <v>7117</v>
      </c>
      <c r="DH65" s="13">
        <v>14259</v>
      </c>
      <c r="DI65" s="13">
        <v>1991</v>
      </c>
      <c r="DJ65" s="13">
        <v>472767</v>
      </c>
      <c r="DK65" s="13">
        <v>1855</v>
      </c>
      <c r="DL65" s="13">
        <v>6121</v>
      </c>
      <c r="DM65" s="13">
        <v>3456</v>
      </c>
      <c r="DN65" s="13">
        <v>219</v>
      </c>
      <c r="DO65" s="13">
        <v>65</v>
      </c>
      <c r="DP65" s="13">
        <v>11717</v>
      </c>
      <c r="DQ65" s="13"/>
      <c r="DR65" s="13">
        <v>106662</v>
      </c>
      <c r="DS65" s="13">
        <v>10573</v>
      </c>
      <c r="DT65" s="13">
        <v>2514</v>
      </c>
      <c r="DU65" s="13">
        <v>6932</v>
      </c>
      <c r="DV65" s="13">
        <v>275</v>
      </c>
      <c r="DW65" s="13">
        <v>126957</v>
      </c>
      <c r="DX65" s="13"/>
      <c r="DY65" s="13">
        <v>3605</v>
      </c>
      <c r="DZ65" s="13">
        <v>7398</v>
      </c>
      <c r="EA65" s="13">
        <v>4456</v>
      </c>
      <c r="EB65" s="13">
        <v>605</v>
      </c>
      <c r="EC65" s="13">
        <v>16064</v>
      </c>
      <c r="ED65" s="13"/>
      <c r="EE65" s="13">
        <v>15344</v>
      </c>
      <c r="EF65" s="13">
        <v>3808</v>
      </c>
      <c r="EG65" s="13">
        <v>342</v>
      </c>
      <c r="EH65" s="13">
        <v>827</v>
      </c>
      <c r="EI65" s="13">
        <v>20321</v>
      </c>
      <c r="EJ65" s="13"/>
      <c r="EK65" s="13">
        <v>819</v>
      </c>
      <c r="EL65" s="13">
        <v>4975</v>
      </c>
      <c r="EM65" s="13">
        <v>805</v>
      </c>
      <c r="EN65" s="13">
        <v>360</v>
      </c>
      <c r="EO65" s="13">
        <v>6959</v>
      </c>
      <c r="EP65" s="13"/>
      <c r="EQ65" s="13">
        <v>981</v>
      </c>
      <c r="ER65" s="13">
        <v>2618</v>
      </c>
      <c r="ES65" s="13">
        <v>876</v>
      </c>
      <c r="ET65" s="13">
        <v>755</v>
      </c>
      <c r="EU65" s="13">
        <v>5230</v>
      </c>
      <c r="EV65" s="13"/>
      <c r="EW65" s="13">
        <v>1813</v>
      </c>
      <c r="EX65" s="13">
        <v>4137</v>
      </c>
      <c r="EY65" s="13">
        <v>220</v>
      </c>
      <c r="EZ65" s="13">
        <v>832</v>
      </c>
      <c r="FA65" s="13">
        <v>7003</v>
      </c>
      <c r="FB65" s="13"/>
      <c r="FC65" s="13">
        <v>1249</v>
      </c>
      <c r="FD65" s="13">
        <v>1853</v>
      </c>
      <c r="FE65" s="13">
        <v>24</v>
      </c>
      <c r="FF65" s="13">
        <v>188</v>
      </c>
      <c r="FG65" s="13">
        <v>3314</v>
      </c>
      <c r="FH65" s="13"/>
      <c r="FI65" s="13">
        <v>20778</v>
      </c>
      <c r="FJ65" s="13">
        <v>10676</v>
      </c>
      <c r="FK65" s="13">
        <v>338</v>
      </c>
      <c r="FL65" s="13">
        <v>1143</v>
      </c>
      <c r="FM65" s="13">
        <v>32936</v>
      </c>
      <c r="FN65" s="13"/>
      <c r="FO65" s="13">
        <v>7809</v>
      </c>
      <c r="FP65" s="13">
        <v>1724</v>
      </c>
      <c r="FQ65" s="13">
        <v>552</v>
      </c>
      <c r="FR65" s="13">
        <v>2405</v>
      </c>
      <c r="FS65" s="13">
        <v>1646</v>
      </c>
      <c r="FT65" s="13">
        <v>14136</v>
      </c>
      <c r="FU65" s="13"/>
      <c r="FV65" s="13">
        <v>799</v>
      </c>
      <c r="FW65" s="13">
        <v>3005</v>
      </c>
      <c r="FX65" s="13">
        <v>2911</v>
      </c>
      <c r="FY65" s="13">
        <v>2557</v>
      </c>
      <c r="FZ65" s="13">
        <v>9272</v>
      </c>
      <c r="GA65" s="13"/>
      <c r="GB65" s="13">
        <v>7413</v>
      </c>
      <c r="GC65" s="13">
        <v>4551</v>
      </c>
      <c r="GD65" s="13">
        <v>126</v>
      </c>
      <c r="GE65" s="13">
        <v>280</v>
      </c>
      <c r="GF65" s="13">
        <v>12369</v>
      </c>
      <c r="GG65" s="13"/>
      <c r="GH65" s="13">
        <v>759</v>
      </c>
      <c r="GI65" s="13">
        <v>3327</v>
      </c>
      <c r="GJ65" s="13">
        <v>4314</v>
      </c>
      <c r="GK65" s="13">
        <v>1973</v>
      </c>
      <c r="GL65" s="13">
        <v>10374</v>
      </c>
      <c r="GM65" s="13"/>
      <c r="GN65" s="13">
        <v>-69</v>
      </c>
      <c r="GO65" s="13">
        <v>1064</v>
      </c>
      <c r="GP65" s="13">
        <v>214</v>
      </c>
      <c r="GQ65" s="13">
        <v>478</v>
      </c>
      <c r="GR65" s="13">
        <v>1687</v>
      </c>
      <c r="GS65" s="13"/>
      <c r="GT65" s="13">
        <v>7759</v>
      </c>
      <c r="GU65" s="13">
        <v>4233</v>
      </c>
      <c r="GV65" s="13">
        <v>3737</v>
      </c>
      <c r="GW65" s="13">
        <v>1307</v>
      </c>
      <c r="GX65" s="13">
        <v>1822</v>
      </c>
      <c r="GY65" s="13">
        <v>18857</v>
      </c>
      <c r="GZ65" s="13"/>
      <c r="HA65" s="13">
        <v>6778</v>
      </c>
      <c r="HB65" s="13">
        <v>1741</v>
      </c>
      <c r="HC65" s="13">
        <v>1237</v>
      </c>
      <c r="HD65" s="13">
        <v>709</v>
      </c>
      <c r="HE65" s="13">
        <v>10465</v>
      </c>
      <c r="HF65" s="13"/>
      <c r="HG65" s="13">
        <v>6793</v>
      </c>
      <c r="HH65" s="13">
        <v>4274</v>
      </c>
      <c r="HI65" s="13">
        <v>405</v>
      </c>
      <c r="HJ65" s="13">
        <v>912</v>
      </c>
      <c r="HK65" s="13">
        <v>12385</v>
      </c>
      <c r="HL65" s="13"/>
      <c r="HM65" s="13">
        <v>2359</v>
      </c>
      <c r="HN65" s="13">
        <v>1312</v>
      </c>
      <c r="HO65" s="13">
        <v>148</v>
      </c>
      <c r="HP65" s="13">
        <v>264</v>
      </c>
      <c r="HQ65" s="13">
        <v>232</v>
      </c>
      <c r="HR65" s="13">
        <v>4316</v>
      </c>
      <c r="HS65" s="13"/>
      <c r="HT65" s="13">
        <v>858</v>
      </c>
      <c r="HU65" s="13">
        <v>1301</v>
      </c>
      <c r="HV65" s="13">
        <v>115</v>
      </c>
      <c r="HW65" s="13">
        <v>286</v>
      </c>
      <c r="HX65" s="13">
        <v>2561</v>
      </c>
      <c r="HY65" s="13"/>
      <c r="HZ65" s="13">
        <v>79086</v>
      </c>
      <c r="IA65" s="13">
        <v>23746</v>
      </c>
      <c r="IB65" s="13">
        <v>79086</v>
      </c>
      <c r="IC65" s="13">
        <v>23746</v>
      </c>
      <c r="ID65" s="13">
        <v>194366</v>
      </c>
      <c r="IE65" s="13">
        <v>78692</v>
      </c>
      <c r="IF65" s="13">
        <v>3737</v>
      </c>
      <c r="IG65" s="13">
        <v>3456</v>
      </c>
      <c r="IH65" s="13">
        <v>21124</v>
      </c>
      <c r="II65" s="13">
        <v>6932</v>
      </c>
      <c r="IJ65" s="13">
        <v>16737</v>
      </c>
      <c r="IK65" s="13">
        <v>1878</v>
      </c>
      <c r="IL65" s="13">
        <v>429754</v>
      </c>
    </row>
    <row r="66" spans="1:246" x14ac:dyDescent="0.15">
      <c r="A66" s="14">
        <v>42156</v>
      </c>
      <c r="B66" s="13">
        <v>2274</v>
      </c>
      <c r="C66" s="13">
        <v>6546</v>
      </c>
      <c r="D66" s="13">
        <v>2951</v>
      </c>
      <c r="E66" s="13">
        <v>216</v>
      </c>
      <c r="F66" s="13">
        <v>64</v>
      </c>
      <c r="G66" s="13">
        <v>12048</v>
      </c>
      <c r="H66" s="13">
        <v>91403</v>
      </c>
      <c r="I66" s="13">
        <v>10306</v>
      </c>
      <c r="J66" s="13">
        <v>2182</v>
      </c>
      <c r="K66" s="13">
        <v>5620</v>
      </c>
      <c r="L66" s="13">
        <v>307</v>
      </c>
      <c r="M66" s="13">
        <v>109543</v>
      </c>
      <c r="N66" s="13">
        <v>3428</v>
      </c>
      <c r="O66" s="13">
        <v>7411</v>
      </c>
      <c r="P66" s="13">
        <v>4101</v>
      </c>
      <c r="Q66" s="13">
        <v>563</v>
      </c>
      <c r="R66" s="13">
        <v>15522</v>
      </c>
      <c r="S66" s="13">
        <v>13907</v>
      </c>
      <c r="T66" s="13">
        <v>3561</v>
      </c>
      <c r="U66" s="13">
        <v>339</v>
      </c>
      <c r="V66" s="13">
        <v>1022</v>
      </c>
      <c r="W66" s="13">
        <v>18881</v>
      </c>
      <c r="X66" s="13">
        <v>850</v>
      </c>
      <c r="Y66" s="13">
        <v>6799</v>
      </c>
      <c r="Z66" s="13">
        <v>651</v>
      </c>
      <c r="AA66" s="13">
        <v>390</v>
      </c>
      <c r="AB66" s="13">
        <v>8627</v>
      </c>
      <c r="AC66" s="13">
        <v>991</v>
      </c>
      <c r="AD66" s="13">
        <v>3135</v>
      </c>
      <c r="AE66" s="13">
        <v>852</v>
      </c>
      <c r="AF66" s="13">
        <v>798</v>
      </c>
      <c r="AG66" s="13">
        <v>5809</v>
      </c>
      <c r="AH66" s="13">
        <v>2246</v>
      </c>
      <c r="AI66" s="13">
        <v>4606</v>
      </c>
      <c r="AJ66" s="13">
        <v>214</v>
      </c>
      <c r="AK66" s="13">
        <v>567</v>
      </c>
      <c r="AL66" s="13">
        <v>7670</v>
      </c>
      <c r="AM66" s="13">
        <v>1804</v>
      </c>
      <c r="AN66" s="13">
        <v>2150</v>
      </c>
      <c r="AO66" s="13">
        <v>27</v>
      </c>
      <c r="AP66" s="13">
        <v>136</v>
      </c>
      <c r="AQ66" s="13">
        <v>4104</v>
      </c>
      <c r="AR66" s="13">
        <v>23000</v>
      </c>
      <c r="AS66" s="13">
        <v>11293</v>
      </c>
      <c r="AT66" s="13">
        <v>260</v>
      </c>
      <c r="AU66" s="13">
        <v>1154</v>
      </c>
      <c r="AV66" s="13">
        <v>35758</v>
      </c>
      <c r="AW66" s="13">
        <v>8484</v>
      </c>
      <c r="AX66" s="13">
        <v>1861</v>
      </c>
      <c r="AY66" s="13">
        <v>606</v>
      </c>
      <c r="AZ66" s="13">
        <v>2024</v>
      </c>
      <c r="BA66" s="13">
        <v>1369</v>
      </c>
      <c r="BB66" s="13">
        <v>14424</v>
      </c>
      <c r="BC66" s="13">
        <v>1336</v>
      </c>
      <c r="BD66" s="13">
        <v>3091</v>
      </c>
      <c r="BE66" s="13">
        <v>3035</v>
      </c>
      <c r="BF66" s="13">
        <v>2799</v>
      </c>
      <c r="BG66" s="13">
        <v>10171</v>
      </c>
      <c r="BH66" s="13">
        <v>11262</v>
      </c>
      <c r="BI66" s="13">
        <v>4425</v>
      </c>
      <c r="BJ66" s="13">
        <v>136</v>
      </c>
      <c r="BK66" s="13">
        <v>315</v>
      </c>
      <c r="BL66" s="13">
        <v>16068</v>
      </c>
      <c r="BM66" s="13">
        <v>929</v>
      </c>
      <c r="BN66" s="13">
        <v>3788</v>
      </c>
      <c r="BO66" s="13">
        <v>4405</v>
      </c>
      <c r="BP66" s="13">
        <v>1933</v>
      </c>
      <c r="BQ66" s="13">
        <v>11055</v>
      </c>
      <c r="BR66" s="13">
        <v>-73</v>
      </c>
      <c r="BS66" s="13">
        <v>1092</v>
      </c>
      <c r="BT66" s="13">
        <v>246</v>
      </c>
      <c r="BU66" s="13">
        <v>510</v>
      </c>
      <c r="BV66" s="13">
        <v>1740</v>
      </c>
      <c r="BW66" s="13">
        <v>9470</v>
      </c>
      <c r="BX66" s="13">
        <v>3961</v>
      </c>
      <c r="BY66" s="13">
        <v>5024</v>
      </c>
      <c r="BZ66" s="13">
        <v>1357</v>
      </c>
      <c r="CA66" s="13">
        <v>1777</v>
      </c>
      <c r="CB66" s="13">
        <v>21789</v>
      </c>
      <c r="CC66" s="13">
        <v>6474</v>
      </c>
      <c r="CD66" s="13">
        <v>2003</v>
      </c>
      <c r="CE66" s="13">
        <v>1283</v>
      </c>
      <c r="CF66" s="13">
        <v>584</v>
      </c>
      <c r="CG66" s="13">
        <v>10344</v>
      </c>
      <c r="CH66" s="13">
        <v>8345</v>
      </c>
      <c r="CI66" s="13">
        <v>4657</v>
      </c>
      <c r="CJ66" s="13">
        <v>433</v>
      </c>
      <c r="CK66" s="13">
        <v>753</v>
      </c>
      <c r="CL66" s="13">
        <v>14244</v>
      </c>
      <c r="CM66" s="13">
        <v>2761</v>
      </c>
      <c r="CN66" s="13">
        <v>1382</v>
      </c>
      <c r="CO66" s="13">
        <v>161</v>
      </c>
      <c r="CP66" s="13">
        <v>256</v>
      </c>
      <c r="CQ66" s="13">
        <v>254</v>
      </c>
      <c r="CR66" s="13">
        <v>4846</v>
      </c>
      <c r="CS66" s="13">
        <v>725</v>
      </c>
      <c r="CT66" s="13">
        <v>1418</v>
      </c>
      <c r="CU66" s="13">
        <v>118</v>
      </c>
      <c r="CV66" s="13">
        <v>365</v>
      </c>
      <c r="CW66" s="13">
        <v>2629</v>
      </c>
      <c r="CX66" s="13">
        <v>100063</v>
      </c>
      <c r="CY66" s="13">
        <v>30397</v>
      </c>
      <c r="CZ66" s="13">
        <v>100063</v>
      </c>
      <c r="DA66" s="13">
        <v>30397</v>
      </c>
      <c r="DB66" s="13">
        <v>189745</v>
      </c>
      <c r="DC66" s="13">
        <v>83245</v>
      </c>
      <c r="DD66" s="13">
        <v>5024</v>
      </c>
      <c r="DE66" s="13">
        <v>2951</v>
      </c>
      <c r="DF66" s="13">
        <v>20603</v>
      </c>
      <c r="DG66" s="13">
        <v>5620</v>
      </c>
      <c r="DH66" s="13">
        <v>16316</v>
      </c>
      <c r="DI66" s="13">
        <v>1623</v>
      </c>
      <c r="DJ66" s="13">
        <v>455313</v>
      </c>
      <c r="DK66" s="13">
        <v>2097</v>
      </c>
      <c r="DL66" s="13">
        <v>6269</v>
      </c>
      <c r="DM66" s="13">
        <v>2851</v>
      </c>
      <c r="DN66" s="13">
        <v>210</v>
      </c>
      <c r="DO66" s="13">
        <v>71</v>
      </c>
      <c r="DP66" s="13">
        <v>11498</v>
      </c>
      <c r="DQ66" s="13"/>
      <c r="DR66" s="13">
        <v>84303</v>
      </c>
      <c r="DS66" s="13">
        <v>9524</v>
      </c>
      <c r="DT66" s="13">
        <v>2085</v>
      </c>
      <c r="DU66" s="13">
        <v>5367</v>
      </c>
      <c r="DV66" s="13">
        <v>343</v>
      </c>
      <c r="DW66" s="13">
        <v>101623</v>
      </c>
      <c r="DX66" s="13"/>
      <c r="DY66" s="13">
        <v>3161</v>
      </c>
      <c r="DZ66" s="13">
        <v>6960</v>
      </c>
      <c r="EA66" s="13">
        <v>3998</v>
      </c>
      <c r="EB66" s="13">
        <v>639</v>
      </c>
      <c r="EC66" s="13">
        <v>14758</v>
      </c>
      <c r="ED66" s="13"/>
      <c r="EE66" s="13">
        <v>12805</v>
      </c>
      <c r="EF66" s="13">
        <v>3473</v>
      </c>
      <c r="EG66" s="13">
        <v>319</v>
      </c>
      <c r="EH66" s="13">
        <v>1139</v>
      </c>
      <c r="EI66" s="13">
        <v>17736</v>
      </c>
      <c r="EJ66" s="13"/>
      <c r="EK66" s="13">
        <v>768</v>
      </c>
      <c r="EL66" s="13">
        <v>6633</v>
      </c>
      <c r="EM66" s="13">
        <v>633</v>
      </c>
      <c r="EN66" s="13">
        <v>437</v>
      </c>
      <c r="EO66" s="13">
        <v>8471</v>
      </c>
      <c r="EP66" s="13"/>
      <c r="EQ66" s="13">
        <v>914</v>
      </c>
      <c r="ER66" s="13">
        <v>3052</v>
      </c>
      <c r="ES66" s="13">
        <v>835</v>
      </c>
      <c r="ET66" s="13">
        <v>906</v>
      </c>
      <c r="EU66" s="13">
        <v>5706</v>
      </c>
      <c r="EV66" s="13"/>
      <c r="EW66" s="13">
        <v>2072</v>
      </c>
      <c r="EX66" s="13">
        <v>4523</v>
      </c>
      <c r="EY66" s="13">
        <v>208</v>
      </c>
      <c r="EZ66" s="13">
        <v>636</v>
      </c>
      <c r="FA66" s="13">
        <v>7439</v>
      </c>
      <c r="FB66" s="13"/>
      <c r="FC66" s="13">
        <v>1664</v>
      </c>
      <c r="FD66" s="13">
        <v>2070</v>
      </c>
      <c r="FE66" s="13">
        <v>27</v>
      </c>
      <c r="FF66" s="13">
        <v>152</v>
      </c>
      <c r="FG66" s="13">
        <v>3913</v>
      </c>
      <c r="FH66" s="13"/>
      <c r="FI66" s="13">
        <v>21052</v>
      </c>
      <c r="FJ66" s="13">
        <v>10223</v>
      </c>
      <c r="FK66" s="13">
        <v>252</v>
      </c>
      <c r="FL66" s="13">
        <v>1295</v>
      </c>
      <c r="FM66" s="13">
        <v>32821</v>
      </c>
      <c r="FN66" s="13"/>
      <c r="FO66" s="13">
        <v>7836</v>
      </c>
      <c r="FP66" s="13">
        <v>1913</v>
      </c>
      <c r="FQ66" s="13">
        <v>588</v>
      </c>
      <c r="FR66" s="13">
        <v>2271</v>
      </c>
      <c r="FS66" s="13">
        <v>1294</v>
      </c>
      <c r="FT66" s="13">
        <v>13902</v>
      </c>
      <c r="FU66" s="13"/>
      <c r="FV66" s="13">
        <v>1230</v>
      </c>
      <c r="FW66" s="13">
        <v>3219</v>
      </c>
      <c r="FX66" s="13">
        <v>2960</v>
      </c>
      <c r="FY66" s="13">
        <v>3219</v>
      </c>
      <c r="FZ66" s="13">
        <v>10628</v>
      </c>
      <c r="GA66" s="13"/>
      <c r="GB66" s="13">
        <v>10389</v>
      </c>
      <c r="GC66" s="13">
        <v>4463</v>
      </c>
      <c r="GD66" s="13">
        <v>132</v>
      </c>
      <c r="GE66" s="13">
        <v>352</v>
      </c>
      <c r="GF66" s="13">
        <v>15336</v>
      </c>
      <c r="GG66" s="13"/>
      <c r="GH66" s="13">
        <v>854</v>
      </c>
      <c r="GI66" s="13">
        <v>3753</v>
      </c>
      <c r="GJ66" s="13">
        <v>4271</v>
      </c>
      <c r="GK66" s="13">
        <v>2223</v>
      </c>
      <c r="GL66" s="13">
        <v>11101</v>
      </c>
      <c r="GM66" s="13"/>
      <c r="GN66" s="13">
        <v>-67</v>
      </c>
      <c r="GO66" s="13">
        <v>1071</v>
      </c>
      <c r="GP66" s="13">
        <v>240</v>
      </c>
      <c r="GQ66" s="13">
        <v>586</v>
      </c>
      <c r="GR66" s="13">
        <v>1830</v>
      </c>
      <c r="GS66" s="13"/>
      <c r="GT66" s="13">
        <v>8620</v>
      </c>
      <c r="GU66" s="13">
        <v>4016</v>
      </c>
      <c r="GV66" s="13">
        <v>4443</v>
      </c>
      <c r="GW66" s="13">
        <v>1299</v>
      </c>
      <c r="GX66" s="13">
        <v>2010</v>
      </c>
      <c r="GY66" s="13">
        <v>20388</v>
      </c>
      <c r="GZ66" s="13"/>
      <c r="HA66" s="13">
        <v>5934</v>
      </c>
      <c r="HB66" s="13">
        <v>2010</v>
      </c>
      <c r="HC66" s="13">
        <v>1228</v>
      </c>
      <c r="HD66" s="13">
        <v>663</v>
      </c>
      <c r="HE66" s="13">
        <v>9835</v>
      </c>
      <c r="HF66" s="13"/>
      <c r="HG66" s="13">
        <v>7654</v>
      </c>
      <c r="HH66" s="13">
        <v>4637</v>
      </c>
      <c r="HI66" s="13">
        <v>415</v>
      </c>
      <c r="HJ66" s="13">
        <v>851</v>
      </c>
      <c r="HK66" s="13">
        <v>13557</v>
      </c>
      <c r="HL66" s="13"/>
      <c r="HM66" s="13">
        <v>2529</v>
      </c>
      <c r="HN66" s="13">
        <v>1410</v>
      </c>
      <c r="HO66" s="13">
        <v>156</v>
      </c>
      <c r="HP66" s="13">
        <v>295</v>
      </c>
      <c r="HQ66" s="13">
        <v>250</v>
      </c>
      <c r="HR66" s="13">
        <v>4639</v>
      </c>
      <c r="HS66" s="13"/>
      <c r="HT66" s="13">
        <v>669</v>
      </c>
      <c r="HU66" s="13">
        <v>1435</v>
      </c>
      <c r="HV66" s="13">
        <v>115</v>
      </c>
      <c r="HW66" s="13">
        <v>415</v>
      </c>
      <c r="HX66" s="13">
        <v>2633</v>
      </c>
      <c r="HY66" s="13"/>
      <c r="HZ66" s="13">
        <v>89597</v>
      </c>
      <c r="IA66" s="13">
        <v>28308</v>
      </c>
      <c r="IB66" s="13">
        <v>89597</v>
      </c>
      <c r="IC66" s="13">
        <v>28308</v>
      </c>
      <c r="ID66" s="13">
        <v>174480</v>
      </c>
      <c r="IE66" s="13">
        <v>80652</v>
      </c>
      <c r="IF66" s="13">
        <v>4443</v>
      </c>
      <c r="IG66" s="13">
        <v>2851</v>
      </c>
      <c r="IH66" s="13">
        <v>19972</v>
      </c>
      <c r="II66" s="13">
        <v>5367</v>
      </c>
      <c r="IJ66" s="13">
        <v>18504</v>
      </c>
      <c r="IK66" s="13">
        <v>1544</v>
      </c>
      <c r="IL66" s="13">
        <v>425718</v>
      </c>
    </row>
    <row r="67" spans="1:246" x14ac:dyDescent="0.15">
      <c r="A67" s="14">
        <v>42522</v>
      </c>
      <c r="B67" s="13">
        <v>2306</v>
      </c>
      <c r="C67" s="13">
        <v>5857</v>
      </c>
      <c r="D67" s="13">
        <v>3117</v>
      </c>
      <c r="E67" s="13">
        <v>208</v>
      </c>
      <c r="F67" s="13">
        <v>77</v>
      </c>
      <c r="G67" s="13">
        <v>11561</v>
      </c>
      <c r="H67" s="13">
        <v>67429</v>
      </c>
      <c r="I67" s="13">
        <v>6731</v>
      </c>
      <c r="J67" s="13">
        <v>1751</v>
      </c>
      <c r="K67" s="13">
        <v>3458</v>
      </c>
      <c r="L67" s="13">
        <v>297</v>
      </c>
      <c r="M67" s="13">
        <v>79465</v>
      </c>
      <c r="N67" s="13">
        <v>2813</v>
      </c>
      <c r="O67" s="13">
        <v>7512</v>
      </c>
      <c r="P67" s="13">
        <v>3647</v>
      </c>
      <c r="Q67" s="13">
        <v>608</v>
      </c>
      <c r="R67" s="13">
        <v>14613</v>
      </c>
      <c r="S67" s="13">
        <v>14243</v>
      </c>
      <c r="T67" s="13">
        <v>3532</v>
      </c>
      <c r="U67" s="13">
        <v>308</v>
      </c>
      <c r="V67" s="13">
        <v>1011</v>
      </c>
      <c r="W67" s="13">
        <v>19136</v>
      </c>
      <c r="X67" s="13">
        <v>558</v>
      </c>
      <c r="Y67" s="13">
        <v>5945</v>
      </c>
      <c r="Z67" s="13">
        <v>478</v>
      </c>
      <c r="AA67" s="13">
        <v>493</v>
      </c>
      <c r="AB67" s="13">
        <v>7456</v>
      </c>
      <c r="AC67" s="13">
        <v>1586</v>
      </c>
      <c r="AD67" s="13">
        <v>3448</v>
      </c>
      <c r="AE67" s="13">
        <v>811</v>
      </c>
      <c r="AF67" s="13">
        <v>846</v>
      </c>
      <c r="AG67" s="13">
        <v>6692</v>
      </c>
      <c r="AH67" s="13">
        <v>2146</v>
      </c>
      <c r="AI67" s="13">
        <v>4008</v>
      </c>
      <c r="AJ67" s="13">
        <v>203</v>
      </c>
      <c r="AK67" s="13">
        <v>645</v>
      </c>
      <c r="AL67" s="13">
        <v>7049</v>
      </c>
      <c r="AM67" s="13">
        <v>2079</v>
      </c>
      <c r="AN67" s="13">
        <v>1924</v>
      </c>
      <c r="AO67" s="13">
        <v>31</v>
      </c>
      <c r="AP67" s="13">
        <v>198</v>
      </c>
      <c r="AQ67" s="13">
        <v>4219</v>
      </c>
      <c r="AR67" s="13">
        <v>20747</v>
      </c>
      <c r="AS67" s="13">
        <v>10924</v>
      </c>
      <c r="AT67" s="13">
        <v>172</v>
      </c>
      <c r="AU67" s="13">
        <v>1484</v>
      </c>
      <c r="AV67" s="13">
        <v>33458</v>
      </c>
      <c r="AW67" s="13">
        <v>11389</v>
      </c>
      <c r="AX67" s="13">
        <v>2499</v>
      </c>
      <c r="AY67" s="13">
        <v>642</v>
      </c>
      <c r="AZ67" s="13">
        <v>2300</v>
      </c>
      <c r="BA67" s="13">
        <v>1554</v>
      </c>
      <c r="BB67" s="13">
        <v>18429</v>
      </c>
      <c r="BC67" s="13">
        <v>1057</v>
      </c>
      <c r="BD67" s="13">
        <v>3525</v>
      </c>
      <c r="BE67" s="13">
        <v>3089</v>
      </c>
      <c r="BF67" s="13">
        <v>3109</v>
      </c>
      <c r="BG67" s="13">
        <v>10750</v>
      </c>
      <c r="BH67" s="13">
        <v>12535</v>
      </c>
      <c r="BI67" s="13">
        <v>4359</v>
      </c>
      <c r="BJ67" s="13">
        <v>142</v>
      </c>
      <c r="BK67" s="13">
        <v>307</v>
      </c>
      <c r="BL67" s="13">
        <v>17226</v>
      </c>
      <c r="BM67" s="13">
        <v>805</v>
      </c>
      <c r="BN67" s="13">
        <v>3817</v>
      </c>
      <c r="BO67" s="13">
        <v>4369</v>
      </c>
      <c r="BP67" s="13">
        <v>2031</v>
      </c>
      <c r="BQ67" s="13">
        <v>11048</v>
      </c>
      <c r="BR67" s="13">
        <v>-138</v>
      </c>
      <c r="BS67" s="13">
        <v>1428</v>
      </c>
      <c r="BT67" s="13">
        <v>273</v>
      </c>
      <c r="BU67" s="13">
        <v>543</v>
      </c>
      <c r="BV67" s="13">
        <v>2057</v>
      </c>
      <c r="BW67" s="13">
        <v>10895</v>
      </c>
      <c r="BX67" s="13">
        <v>3778</v>
      </c>
      <c r="BY67" s="13">
        <v>5747</v>
      </c>
      <c r="BZ67" s="13">
        <v>1350</v>
      </c>
      <c r="CA67" s="13">
        <v>1799</v>
      </c>
      <c r="CB67" s="13">
        <v>23680</v>
      </c>
      <c r="CC67" s="13">
        <v>5662</v>
      </c>
      <c r="CD67" s="13">
        <v>1947</v>
      </c>
      <c r="CE67" s="13">
        <v>1276</v>
      </c>
      <c r="CF67" s="13">
        <v>662</v>
      </c>
      <c r="CG67" s="13">
        <v>9587</v>
      </c>
      <c r="CH67" s="13">
        <v>9487</v>
      </c>
      <c r="CI67" s="13">
        <v>4120</v>
      </c>
      <c r="CJ67" s="13">
        <v>444</v>
      </c>
      <c r="CK67" s="13">
        <v>714</v>
      </c>
      <c r="CL67" s="13">
        <v>14748</v>
      </c>
      <c r="CM67" s="13">
        <v>3257</v>
      </c>
      <c r="CN67" s="13">
        <v>980</v>
      </c>
      <c r="CO67" s="13">
        <v>170</v>
      </c>
      <c r="CP67" s="13">
        <v>286</v>
      </c>
      <c r="CQ67" s="13">
        <v>275</v>
      </c>
      <c r="CR67" s="13">
        <v>4956</v>
      </c>
      <c r="CS67" s="13">
        <v>1023</v>
      </c>
      <c r="CT67" s="13">
        <v>1267</v>
      </c>
      <c r="CU67" s="13">
        <v>117</v>
      </c>
      <c r="CV67" s="13">
        <v>324</v>
      </c>
      <c r="CW67" s="13">
        <v>2704</v>
      </c>
      <c r="CX67" s="13">
        <v>109169</v>
      </c>
      <c r="CY67" s="13">
        <v>31055</v>
      </c>
      <c r="CZ67" s="13">
        <v>109169</v>
      </c>
      <c r="DA67" s="13">
        <v>31055</v>
      </c>
      <c r="DB67" s="13">
        <v>169949</v>
      </c>
      <c r="DC67" s="13">
        <v>77564</v>
      </c>
      <c r="DD67" s="13">
        <v>5747</v>
      </c>
      <c r="DE67" s="13">
        <v>3117</v>
      </c>
      <c r="DF67" s="13">
        <v>19465</v>
      </c>
      <c r="DG67" s="13">
        <v>3458</v>
      </c>
      <c r="DH67" s="13">
        <v>17731</v>
      </c>
      <c r="DI67" s="13">
        <v>1828</v>
      </c>
      <c r="DJ67" s="13">
        <v>438726</v>
      </c>
      <c r="DK67" s="13">
        <v>2149</v>
      </c>
      <c r="DL67" s="13">
        <v>5923</v>
      </c>
      <c r="DM67" s="13">
        <v>3213</v>
      </c>
      <c r="DN67" s="13">
        <v>202</v>
      </c>
      <c r="DO67" s="13">
        <v>84</v>
      </c>
      <c r="DP67" s="13">
        <v>11570</v>
      </c>
      <c r="DQ67" s="13"/>
      <c r="DR67" s="13">
        <v>62856</v>
      </c>
      <c r="DS67" s="13">
        <v>6677</v>
      </c>
      <c r="DT67" s="13">
        <v>1666</v>
      </c>
      <c r="DU67" s="13">
        <v>3196</v>
      </c>
      <c r="DV67" s="13">
        <v>326</v>
      </c>
      <c r="DW67" s="13">
        <v>74720</v>
      </c>
      <c r="DX67" s="13"/>
      <c r="DY67" s="13">
        <v>2622</v>
      </c>
      <c r="DZ67" s="13">
        <v>7519</v>
      </c>
      <c r="EA67" s="13">
        <v>3550</v>
      </c>
      <c r="EB67" s="13">
        <v>674</v>
      </c>
      <c r="EC67" s="13">
        <v>14365</v>
      </c>
      <c r="ED67" s="13"/>
      <c r="EE67" s="13">
        <v>13348</v>
      </c>
      <c r="EF67" s="13">
        <v>3614</v>
      </c>
      <c r="EG67" s="13">
        <v>296</v>
      </c>
      <c r="EH67" s="13">
        <v>1114</v>
      </c>
      <c r="EI67" s="13">
        <v>18373</v>
      </c>
      <c r="EJ67" s="13"/>
      <c r="EK67" s="13">
        <v>509</v>
      </c>
      <c r="EL67" s="13">
        <v>6078</v>
      </c>
      <c r="EM67" s="13">
        <v>465</v>
      </c>
      <c r="EN67" s="13">
        <v>543</v>
      </c>
      <c r="EO67" s="13">
        <v>7595</v>
      </c>
      <c r="EP67" s="13"/>
      <c r="EQ67" s="13">
        <v>1478</v>
      </c>
      <c r="ER67" s="13">
        <v>3525</v>
      </c>
      <c r="ES67" s="13">
        <v>794</v>
      </c>
      <c r="ET67" s="13">
        <v>937</v>
      </c>
      <c r="EU67" s="13">
        <v>6733</v>
      </c>
      <c r="EV67" s="13"/>
      <c r="EW67" s="13">
        <v>2000</v>
      </c>
      <c r="EX67" s="13">
        <v>4104</v>
      </c>
      <c r="EY67" s="13">
        <v>197</v>
      </c>
      <c r="EZ67" s="13">
        <v>710</v>
      </c>
      <c r="FA67" s="13">
        <v>7011</v>
      </c>
      <c r="FB67" s="13"/>
      <c r="FC67" s="13">
        <v>1938</v>
      </c>
      <c r="FD67" s="13">
        <v>1950</v>
      </c>
      <c r="FE67" s="13">
        <v>30</v>
      </c>
      <c r="FF67" s="13">
        <v>217</v>
      </c>
      <c r="FG67" s="13">
        <v>4135</v>
      </c>
      <c r="FH67" s="13"/>
      <c r="FI67" s="13">
        <v>19255</v>
      </c>
      <c r="FJ67" s="13">
        <v>10698</v>
      </c>
      <c r="FK67" s="13">
        <v>167</v>
      </c>
      <c r="FL67" s="13">
        <v>1640</v>
      </c>
      <c r="FM67" s="13">
        <v>31760</v>
      </c>
      <c r="FN67" s="13"/>
      <c r="FO67" s="13">
        <v>10663</v>
      </c>
      <c r="FP67" s="13">
        <v>2674</v>
      </c>
      <c r="FQ67" s="13">
        <v>623</v>
      </c>
      <c r="FR67" s="13">
        <v>2545</v>
      </c>
      <c r="FS67" s="13">
        <v>1482</v>
      </c>
      <c r="FT67" s="13">
        <v>17987</v>
      </c>
      <c r="FU67" s="13"/>
      <c r="FV67" s="13">
        <v>984</v>
      </c>
      <c r="FW67" s="13">
        <v>3733</v>
      </c>
      <c r="FX67" s="13">
        <v>3007</v>
      </c>
      <c r="FY67" s="13">
        <v>3455</v>
      </c>
      <c r="FZ67" s="13">
        <v>11179</v>
      </c>
      <c r="GA67" s="13"/>
      <c r="GB67" s="13">
        <v>11686</v>
      </c>
      <c r="GC67" s="13">
        <v>4543</v>
      </c>
      <c r="GD67" s="13">
        <v>138</v>
      </c>
      <c r="GE67" s="13">
        <v>340</v>
      </c>
      <c r="GF67" s="13">
        <v>16707</v>
      </c>
      <c r="GG67" s="13"/>
      <c r="GH67" s="13">
        <v>750</v>
      </c>
      <c r="GI67" s="13">
        <v>3924</v>
      </c>
      <c r="GJ67" s="13">
        <v>4243</v>
      </c>
      <c r="GK67" s="13">
        <v>2256</v>
      </c>
      <c r="GL67" s="13">
        <v>11173</v>
      </c>
      <c r="GM67" s="13"/>
      <c r="GN67" s="13">
        <v>-129</v>
      </c>
      <c r="GO67" s="13">
        <v>1461</v>
      </c>
      <c r="GP67" s="13">
        <v>265</v>
      </c>
      <c r="GQ67" s="13">
        <v>602</v>
      </c>
      <c r="GR67" s="13">
        <v>2200</v>
      </c>
      <c r="GS67" s="13"/>
      <c r="GT67" s="13">
        <v>10048</v>
      </c>
      <c r="GU67" s="13">
        <v>3949</v>
      </c>
      <c r="GV67" s="13">
        <v>5633</v>
      </c>
      <c r="GW67" s="13">
        <v>1311</v>
      </c>
      <c r="GX67" s="13">
        <v>1983</v>
      </c>
      <c r="GY67" s="13">
        <v>22924</v>
      </c>
      <c r="GZ67" s="13"/>
      <c r="HA67" s="13">
        <v>5258</v>
      </c>
      <c r="HB67" s="13">
        <v>2020</v>
      </c>
      <c r="HC67" s="13">
        <v>1239</v>
      </c>
      <c r="HD67" s="13">
        <v>732</v>
      </c>
      <c r="HE67" s="13">
        <v>9249</v>
      </c>
      <c r="HF67" s="13"/>
      <c r="HG67" s="13">
        <v>8798</v>
      </c>
      <c r="HH67" s="13">
        <v>4261</v>
      </c>
      <c r="HI67" s="13">
        <v>431</v>
      </c>
      <c r="HJ67" s="13">
        <v>788</v>
      </c>
      <c r="HK67" s="13">
        <v>14278</v>
      </c>
      <c r="HL67" s="13"/>
      <c r="HM67" s="13">
        <v>3019</v>
      </c>
      <c r="HN67" s="13">
        <v>1036</v>
      </c>
      <c r="HO67" s="13">
        <v>165</v>
      </c>
      <c r="HP67" s="13">
        <v>318</v>
      </c>
      <c r="HQ67" s="13">
        <v>269</v>
      </c>
      <c r="HR67" s="13">
        <v>4807</v>
      </c>
      <c r="HS67" s="13"/>
      <c r="HT67" s="13">
        <v>953</v>
      </c>
      <c r="HU67" s="13">
        <v>1329</v>
      </c>
      <c r="HV67" s="13">
        <v>114</v>
      </c>
      <c r="HW67" s="13">
        <v>361</v>
      </c>
      <c r="HX67" s="13">
        <v>2756</v>
      </c>
      <c r="HY67" s="13"/>
      <c r="HZ67" s="13">
        <v>100445</v>
      </c>
      <c r="IA67" s="13">
        <v>30251</v>
      </c>
      <c r="IB67" s="13">
        <v>100445</v>
      </c>
      <c r="IC67" s="13">
        <v>30251</v>
      </c>
      <c r="ID67" s="13">
        <v>158185</v>
      </c>
      <c r="IE67" s="13">
        <v>79018</v>
      </c>
      <c r="IF67" s="13">
        <v>5633</v>
      </c>
      <c r="IG67" s="13">
        <v>3213</v>
      </c>
      <c r="IH67" s="13">
        <v>18901</v>
      </c>
      <c r="II67" s="13">
        <v>3196</v>
      </c>
      <c r="IJ67" s="13">
        <v>19626</v>
      </c>
      <c r="IK67" s="13">
        <v>1751</v>
      </c>
      <c r="IL67" s="13">
        <v>420218</v>
      </c>
    </row>
    <row r="68" spans="1:246" x14ac:dyDescent="0.15">
      <c r="A68" s="14">
        <v>42887</v>
      </c>
      <c r="B68" s="13">
        <v>2264</v>
      </c>
      <c r="C68" s="13">
        <v>6211</v>
      </c>
      <c r="D68" s="13">
        <v>4554</v>
      </c>
      <c r="E68" s="13">
        <v>243</v>
      </c>
      <c r="F68" s="13">
        <v>86</v>
      </c>
      <c r="G68" s="13">
        <v>13405</v>
      </c>
      <c r="H68" s="13">
        <v>48469</v>
      </c>
      <c r="I68" s="13">
        <v>6478</v>
      </c>
      <c r="J68" s="13">
        <v>1303</v>
      </c>
      <c r="K68" s="13">
        <v>3165</v>
      </c>
      <c r="L68" s="13">
        <v>286</v>
      </c>
      <c r="M68" s="13">
        <v>59647</v>
      </c>
      <c r="N68" s="13">
        <v>3620</v>
      </c>
      <c r="O68" s="13">
        <v>7494</v>
      </c>
      <c r="P68" s="13">
        <v>3903</v>
      </c>
      <c r="Q68" s="13">
        <v>604</v>
      </c>
      <c r="R68" s="13">
        <v>15609</v>
      </c>
      <c r="S68" s="13">
        <v>13599</v>
      </c>
      <c r="T68" s="13">
        <v>3021</v>
      </c>
      <c r="U68" s="13">
        <v>364</v>
      </c>
      <c r="V68" s="13">
        <v>1138</v>
      </c>
      <c r="W68" s="13">
        <v>18165</v>
      </c>
      <c r="X68" s="13">
        <v>1318</v>
      </c>
      <c r="Y68" s="13">
        <v>6990</v>
      </c>
      <c r="Z68" s="13">
        <v>401</v>
      </c>
      <c r="AA68" s="13">
        <v>530</v>
      </c>
      <c r="AB68" s="13">
        <v>9154</v>
      </c>
      <c r="AC68" s="13">
        <v>1653</v>
      </c>
      <c r="AD68" s="13">
        <v>3450</v>
      </c>
      <c r="AE68" s="13">
        <v>828</v>
      </c>
      <c r="AF68" s="13">
        <v>844</v>
      </c>
      <c r="AG68" s="13">
        <v>6772</v>
      </c>
      <c r="AH68" s="13">
        <v>2948</v>
      </c>
      <c r="AI68" s="13">
        <v>4168</v>
      </c>
      <c r="AJ68" s="13">
        <v>203</v>
      </c>
      <c r="AK68" s="13">
        <v>553</v>
      </c>
      <c r="AL68" s="13">
        <v>7863</v>
      </c>
      <c r="AM68" s="13">
        <v>1725</v>
      </c>
      <c r="AN68" s="13">
        <v>2333</v>
      </c>
      <c r="AO68" s="13">
        <v>33</v>
      </c>
      <c r="AP68" s="13">
        <v>233</v>
      </c>
      <c r="AQ68" s="13">
        <v>4347</v>
      </c>
      <c r="AR68" s="13">
        <v>24017</v>
      </c>
      <c r="AS68" s="13">
        <v>10097</v>
      </c>
      <c r="AT68" s="13">
        <v>146</v>
      </c>
      <c r="AU68" s="13">
        <v>1565</v>
      </c>
      <c r="AV68" s="13">
        <v>35869</v>
      </c>
      <c r="AW68" s="13">
        <v>14138</v>
      </c>
      <c r="AX68" s="13">
        <v>2545</v>
      </c>
      <c r="AY68" s="13">
        <v>615</v>
      </c>
      <c r="AZ68" s="13">
        <v>2718</v>
      </c>
      <c r="BA68" s="13">
        <v>1784</v>
      </c>
      <c r="BB68" s="13">
        <v>21787</v>
      </c>
      <c r="BC68" s="13">
        <v>1076</v>
      </c>
      <c r="BD68" s="13">
        <v>3334</v>
      </c>
      <c r="BE68" s="13">
        <v>2889</v>
      </c>
      <c r="BF68" s="13">
        <v>3545</v>
      </c>
      <c r="BG68" s="13">
        <v>10850</v>
      </c>
      <c r="BH68" s="13">
        <v>11675</v>
      </c>
      <c r="BI68" s="13">
        <v>5229</v>
      </c>
      <c r="BJ68" s="13">
        <v>148</v>
      </c>
      <c r="BK68" s="13">
        <v>358</v>
      </c>
      <c r="BL68" s="13">
        <v>17398</v>
      </c>
      <c r="BM68" s="13">
        <v>1014</v>
      </c>
      <c r="BN68" s="13">
        <v>3406</v>
      </c>
      <c r="BO68" s="13">
        <v>4990</v>
      </c>
      <c r="BP68" s="13">
        <v>2225</v>
      </c>
      <c r="BQ68" s="13">
        <v>11632</v>
      </c>
      <c r="BR68" s="13">
        <v>-380</v>
      </c>
      <c r="BS68" s="13">
        <v>1017</v>
      </c>
      <c r="BT68" s="13">
        <v>212</v>
      </c>
      <c r="BU68" s="13">
        <v>709</v>
      </c>
      <c r="BV68" s="13">
        <v>1568</v>
      </c>
      <c r="BW68" s="13">
        <v>12576</v>
      </c>
      <c r="BX68" s="13">
        <v>3926</v>
      </c>
      <c r="BY68" s="13">
        <v>6616</v>
      </c>
      <c r="BZ68" s="13">
        <v>1342</v>
      </c>
      <c r="CA68" s="13">
        <v>1805</v>
      </c>
      <c r="CB68" s="13">
        <v>26320</v>
      </c>
      <c r="CC68" s="13">
        <v>6918</v>
      </c>
      <c r="CD68" s="13">
        <v>2090</v>
      </c>
      <c r="CE68" s="13">
        <v>1247</v>
      </c>
      <c r="CF68" s="13">
        <v>707</v>
      </c>
      <c r="CG68" s="13">
        <v>10974</v>
      </c>
      <c r="CH68" s="13">
        <v>9690</v>
      </c>
      <c r="CI68" s="13">
        <v>3865</v>
      </c>
      <c r="CJ68" s="13">
        <v>459</v>
      </c>
      <c r="CK68" s="13">
        <v>873</v>
      </c>
      <c r="CL68" s="13">
        <v>14867</v>
      </c>
      <c r="CM68" s="13">
        <v>3897</v>
      </c>
      <c r="CN68" s="13">
        <v>1162</v>
      </c>
      <c r="CO68" s="13">
        <v>162</v>
      </c>
      <c r="CP68" s="13">
        <v>321</v>
      </c>
      <c r="CQ68" s="13">
        <v>292</v>
      </c>
      <c r="CR68" s="13">
        <v>5818</v>
      </c>
      <c r="CS68" s="13">
        <v>1027</v>
      </c>
      <c r="CT68" s="13">
        <v>1409</v>
      </c>
      <c r="CU68" s="13">
        <v>134</v>
      </c>
      <c r="CV68" s="13">
        <v>360</v>
      </c>
      <c r="CW68" s="13">
        <v>2909</v>
      </c>
      <c r="CX68" s="13">
        <v>112153</v>
      </c>
      <c r="CY68" s="13">
        <v>31189</v>
      </c>
      <c r="CZ68" s="13">
        <v>112153</v>
      </c>
      <c r="DA68" s="13">
        <v>31189</v>
      </c>
      <c r="DB68" s="13">
        <v>161254</v>
      </c>
      <c r="DC68" s="13">
        <v>78249</v>
      </c>
      <c r="DD68" s="13">
        <v>6616</v>
      </c>
      <c r="DE68" s="13">
        <v>4554</v>
      </c>
      <c r="DF68" s="13">
        <v>19614</v>
      </c>
      <c r="DG68" s="13">
        <v>3165</v>
      </c>
      <c r="DH68" s="13">
        <v>19459</v>
      </c>
      <c r="DI68" s="13">
        <v>2075</v>
      </c>
      <c r="DJ68" s="13">
        <v>438555</v>
      </c>
      <c r="DK68" s="13">
        <v>2137</v>
      </c>
      <c r="DL68" s="13">
        <v>6131</v>
      </c>
      <c r="DM68" s="13">
        <v>5286</v>
      </c>
      <c r="DN68" s="13">
        <v>238</v>
      </c>
      <c r="DO68" s="13">
        <v>91</v>
      </c>
      <c r="DP68" s="13">
        <v>13882</v>
      </c>
      <c r="DQ68" s="13"/>
      <c r="DR68" s="13">
        <v>45756</v>
      </c>
      <c r="DS68" s="13">
        <v>6267</v>
      </c>
      <c r="DT68" s="13">
        <v>1257</v>
      </c>
      <c r="DU68" s="13">
        <v>2936</v>
      </c>
      <c r="DV68" s="13">
        <v>302</v>
      </c>
      <c r="DW68" s="13">
        <v>56518</v>
      </c>
      <c r="DX68" s="13"/>
      <c r="DY68" s="13">
        <v>3417</v>
      </c>
      <c r="DZ68" s="13">
        <v>7303</v>
      </c>
      <c r="EA68" s="13">
        <v>3831</v>
      </c>
      <c r="EB68" s="13">
        <v>644</v>
      </c>
      <c r="EC68" s="13">
        <v>15195</v>
      </c>
      <c r="ED68" s="13"/>
      <c r="EE68" s="13">
        <v>12859</v>
      </c>
      <c r="EF68" s="13">
        <v>2976</v>
      </c>
      <c r="EG68" s="13">
        <v>354</v>
      </c>
      <c r="EH68" s="13">
        <v>1207</v>
      </c>
      <c r="EI68" s="13">
        <v>17396</v>
      </c>
      <c r="EJ68" s="13"/>
      <c r="EK68" s="13">
        <v>1208</v>
      </c>
      <c r="EL68" s="13">
        <v>6951</v>
      </c>
      <c r="EM68" s="13">
        <v>393</v>
      </c>
      <c r="EN68" s="13">
        <v>561</v>
      </c>
      <c r="EO68" s="13">
        <v>9113</v>
      </c>
      <c r="EP68" s="13"/>
      <c r="EQ68" s="13">
        <v>1561</v>
      </c>
      <c r="ER68" s="13">
        <v>3422</v>
      </c>
      <c r="ES68" s="13">
        <v>817</v>
      </c>
      <c r="ET68" s="13">
        <v>899</v>
      </c>
      <c r="EU68" s="13">
        <v>6699</v>
      </c>
      <c r="EV68" s="13"/>
      <c r="EW68" s="13">
        <v>2783</v>
      </c>
      <c r="EX68" s="13">
        <v>4130</v>
      </c>
      <c r="EY68" s="13">
        <v>199</v>
      </c>
      <c r="EZ68" s="13">
        <v>585</v>
      </c>
      <c r="FA68" s="13">
        <v>7696</v>
      </c>
      <c r="FB68" s="13"/>
      <c r="FC68" s="13">
        <v>1629</v>
      </c>
      <c r="FD68" s="13">
        <v>2284</v>
      </c>
      <c r="FE68" s="13">
        <v>32</v>
      </c>
      <c r="FF68" s="13">
        <v>247</v>
      </c>
      <c r="FG68" s="13">
        <v>4191</v>
      </c>
      <c r="FH68" s="13"/>
      <c r="FI68" s="13">
        <v>22515</v>
      </c>
      <c r="FJ68" s="13">
        <v>9680</v>
      </c>
      <c r="FK68" s="13">
        <v>143</v>
      </c>
      <c r="FL68" s="13">
        <v>1665</v>
      </c>
      <c r="FM68" s="13">
        <v>34002</v>
      </c>
      <c r="FN68" s="13"/>
      <c r="FO68" s="13">
        <v>13379</v>
      </c>
      <c r="FP68" s="13">
        <v>2560</v>
      </c>
      <c r="FQ68" s="13">
        <v>602</v>
      </c>
      <c r="FR68" s="13">
        <v>2894</v>
      </c>
      <c r="FS68" s="13">
        <v>1733</v>
      </c>
      <c r="FT68" s="13">
        <v>21168</v>
      </c>
      <c r="FU68" s="13"/>
      <c r="FV68" s="13">
        <v>1013</v>
      </c>
      <c r="FW68" s="13">
        <v>3397</v>
      </c>
      <c r="FX68" s="13">
        <v>2836</v>
      </c>
      <c r="FY68" s="13">
        <v>3786</v>
      </c>
      <c r="FZ68" s="13">
        <v>11033</v>
      </c>
      <c r="GA68" s="13"/>
      <c r="GB68" s="13">
        <v>11023</v>
      </c>
      <c r="GC68" s="13">
        <v>5295</v>
      </c>
      <c r="GD68" s="13">
        <v>145</v>
      </c>
      <c r="GE68" s="13">
        <v>381</v>
      </c>
      <c r="GF68" s="13">
        <v>16843</v>
      </c>
      <c r="GG68" s="13"/>
      <c r="GH68" s="13">
        <v>958</v>
      </c>
      <c r="GI68" s="13">
        <v>3388</v>
      </c>
      <c r="GJ68" s="13">
        <v>4889</v>
      </c>
      <c r="GK68" s="13">
        <v>2375</v>
      </c>
      <c r="GL68" s="13">
        <v>11610</v>
      </c>
      <c r="GM68" s="13"/>
      <c r="GN68" s="13">
        <v>-360</v>
      </c>
      <c r="GO68" s="13">
        <v>1006</v>
      </c>
      <c r="GP68" s="13">
        <v>208</v>
      </c>
      <c r="GQ68" s="13">
        <v>755</v>
      </c>
      <c r="GR68" s="13">
        <v>1609</v>
      </c>
      <c r="GS68" s="13"/>
      <c r="GT68" s="13">
        <v>11734</v>
      </c>
      <c r="GU68" s="13">
        <v>3936</v>
      </c>
      <c r="GV68" s="13">
        <v>6297</v>
      </c>
      <c r="GW68" s="13">
        <v>1315</v>
      </c>
      <c r="GX68" s="13">
        <v>1914</v>
      </c>
      <c r="GY68" s="13">
        <v>25195</v>
      </c>
      <c r="GZ68" s="13"/>
      <c r="HA68" s="13">
        <v>6508</v>
      </c>
      <c r="HB68" s="13">
        <v>2090</v>
      </c>
      <c r="HC68" s="13">
        <v>1222</v>
      </c>
      <c r="HD68" s="13">
        <v>752</v>
      </c>
      <c r="HE68" s="13">
        <v>10571</v>
      </c>
      <c r="HF68" s="13"/>
      <c r="HG68" s="13">
        <v>9086</v>
      </c>
      <c r="HH68" s="13">
        <v>3869</v>
      </c>
      <c r="HI68" s="13">
        <v>450</v>
      </c>
      <c r="HJ68" s="13">
        <v>927</v>
      </c>
      <c r="HK68" s="13">
        <v>14331</v>
      </c>
      <c r="HL68" s="13"/>
      <c r="HM68" s="13">
        <v>3652</v>
      </c>
      <c r="HN68" s="13">
        <v>1176</v>
      </c>
      <c r="HO68" s="13">
        <v>159</v>
      </c>
      <c r="HP68" s="13">
        <v>343</v>
      </c>
      <c r="HQ68" s="13">
        <v>289</v>
      </c>
      <c r="HR68" s="13">
        <v>5619</v>
      </c>
      <c r="HS68" s="13"/>
      <c r="HT68" s="13">
        <v>969</v>
      </c>
      <c r="HU68" s="13">
        <v>1426</v>
      </c>
      <c r="HV68" s="13">
        <v>131</v>
      </c>
      <c r="HW68" s="13">
        <v>385</v>
      </c>
      <c r="HX68" s="13">
        <v>2911</v>
      </c>
      <c r="HY68" s="13"/>
      <c r="HZ68" s="13">
        <v>105758</v>
      </c>
      <c r="IA68" s="13">
        <v>30808</v>
      </c>
      <c r="IB68" s="13">
        <v>105758</v>
      </c>
      <c r="IC68" s="13">
        <v>30808</v>
      </c>
      <c r="ID68" s="13">
        <v>151827</v>
      </c>
      <c r="IE68" s="13">
        <v>77286</v>
      </c>
      <c r="IF68" s="13">
        <v>6297</v>
      </c>
      <c r="IG68" s="13">
        <v>5286</v>
      </c>
      <c r="IH68" s="13">
        <v>19218</v>
      </c>
      <c r="II68" s="13">
        <v>2936</v>
      </c>
      <c r="IJ68" s="13">
        <v>20711</v>
      </c>
      <c r="IK68" s="13">
        <v>2022</v>
      </c>
      <c r="IL68" s="13">
        <v>422148</v>
      </c>
    </row>
    <row r="69" spans="1:246" x14ac:dyDescent="0.15">
      <c r="A69" s="14">
        <v>43252</v>
      </c>
      <c r="B69" s="13">
        <v>2691</v>
      </c>
      <c r="C69" s="13">
        <v>6072</v>
      </c>
      <c r="D69" s="13">
        <v>4357</v>
      </c>
      <c r="E69" s="13">
        <v>277</v>
      </c>
      <c r="F69" s="13">
        <v>68</v>
      </c>
      <c r="G69" s="13">
        <v>13454</v>
      </c>
      <c r="H69" s="13">
        <v>44271</v>
      </c>
      <c r="I69" s="13">
        <v>8383</v>
      </c>
      <c r="J69" s="13">
        <v>862</v>
      </c>
      <c r="K69" s="13">
        <v>3136</v>
      </c>
      <c r="L69" s="13">
        <v>380</v>
      </c>
      <c r="M69" s="13">
        <v>57037</v>
      </c>
      <c r="N69" s="13">
        <v>3913</v>
      </c>
      <c r="O69" s="13">
        <v>8137</v>
      </c>
      <c r="P69" s="13">
        <v>4162</v>
      </c>
      <c r="Q69" s="13">
        <v>781</v>
      </c>
      <c r="R69" s="13">
        <v>16992</v>
      </c>
      <c r="S69" s="13">
        <v>19008</v>
      </c>
      <c r="T69" s="13">
        <v>3114</v>
      </c>
      <c r="U69" s="13">
        <v>421</v>
      </c>
      <c r="V69" s="13">
        <v>1454</v>
      </c>
      <c r="W69" s="13">
        <v>24009</v>
      </c>
      <c r="X69" s="13">
        <v>147</v>
      </c>
      <c r="Y69" s="13">
        <v>6814</v>
      </c>
      <c r="Z69" s="13">
        <v>325</v>
      </c>
      <c r="AA69" s="13">
        <v>701</v>
      </c>
      <c r="AB69" s="13">
        <v>8006</v>
      </c>
      <c r="AC69" s="13">
        <v>1559</v>
      </c>
      <c r="AD69" s="13">
        <v>3608</v>
      </c>
      <c r="AE69" s="13">
        <v>848</v>
      </c>
      <c r="AF69" s="13">
        <v>639</v>
      </c>
      <c r="AG69" s="13">
        <v>6640</v>
      </c>
      <c r="AH69" s="13">
        <v>2874</v>
      </c>
      <c r="AI69" s="13">
        <v>4009</v>
      </c>
      <c r="AJ69" s="13">
        <v>203</v>
      </c>
      <c r="AK69" s="13">
        <v>670</v>
      </c>
      <c r="AL69" s="13">
        <v>7757</v>
      </c>
      <c r="AM69" s="13">
        <v>2620</v>
      </c>
      <c r="AN69" s="13">
        <v>2227</v>
      </c>
      <c r="AO69" s="13">
        <v>35</v>
      </c>
      <c r="AP69" s="13">
        <v>245</v>
      </c>
      <c r="AQ69" s="13">
        <v>5130</v>
      </c>
      <c r="AR69" s="13">
        <v>29013</v>
      </c>
      <c r="AS69" s="13">
        <v>11136</v>
      </c>
      <c r="AT69" s="13">
        <v>120</v>
      </c>
      <c r="AU69" s="13">
        <v>1378</v>
      </c>
      <c r="AV69" s="13">
        <v>41624</v>
      </c>
      <c r="AW69" s="13">
        <v>15482</v>
      </c>
      <c r="AX69" s="13">
        <v>1921</v>
      </c>
      <c r="AY69" s="13">
        <v>589</v>
      </c>
      <c r="AZ69" s="13">
        <v>3401</v>
      </c>
      <c r="BA69" s="13">
        <v>1620</v>
      </c>
      <c r="BB69" s="13">
        <v>23008</v>
      </c>
      <c r="BC69" s="13">
        <v>1476</v>
      </c>
      <c r="BD69" s="13">
        <v>3340</v>
      </c>
      <c r="BE69" s="13">
        <v>2696</v>
      </c>
      <c r="BF69" s="13">
        <v>3766</v>
      </c>
      <c r="BG69" s="13">
        <v>11273</v>
      </c>
      <c r="BH69" s="13">
        <v>12285</v>
      </c>
      <c r="BI69" s="13">
        <v>6104</v>
      </c>
      <c r="BJ69" s="13">
        <v>153</v>
      </c>
      <c r="BK69" s="13">
        <v>389</v>
      </c>
      <c r="BL69" s="13">
        <v>18948</v>
      </c>
      <c r="BM69" s="13">
        <v>1433</v>
      </c>
      <c r="BN69" s="13">
        <v>3842</v>
      </c>
      <c r="BO69" s="13">
        <v>5612</v>
      </c>
      <c r="BP69" s="13">
        <v>2731</v>
      </c>
      <c r="BQ69" s="13">
        <v>13613</v>
      </c>
      <c r="BR69" s="13">
        <v>-380</v>
      </c>
      <c r="BS69" s="13">
        <v>1129</v>
      </c>
      <c r="BT69" s="13">
        <v>152</v>
      </c>
      <c r="BU69" s="13">
        <v>763</v>
      </c>
      <c r="BV69" s="13">
        <v>1676</v>
      </c>
      <c r="BW69" s="13">
        <v>15669</v>
      </c>
      <c r="BX69" s="13">
        <v>4531</v>
      </c>
      <c r="BY69" s="13">
        <v>7680</v>
      </c>
      <c r="BZ69" s="13">
        <v>1341</v>
      </c>
      <c r="CA69" s="13">
        <v>1970</v>
      </c>
      <c r="CB69" s="13">
        <v>31207</v>
      </c>
      <c r="CC69" s="13">
        <v>7932</v>
      </c>
      <c r="CD69" s="13">
        <v>2297</v>
      </c>
      <c r="CE69" s="13">
        <v>1231</v>
      </c>
      <c r="CF69" s="13">
        <v>770</v>
      </c>
      <c r="CG69" s="13">
        <v>12231</v>
      </c>
      <c r="CH69" s="13">
        <v>10657</v>
      </c>
      <c r="CI69" s="13">
        <v>4280</v>
      </c>
      <c r="CJ69" s="13">
        <v>476</v>
      </c>
      <c r="CK69" s="13">
        <v>918</v>
      </c>
      <c r="CL69" s="13">
        <v>16306</v>
      </c>
      <c r="CM69" s="13">
        <v>3925</v>
      </c>
      <c r="CN69" s="13">
        <v>1303</v>
      </c>
      <c r="CO69" s="13">
        <v>156</v>
      </c>
      <c r="CP69" s="13">
        <v>426</v>
      </c>
      <c r="CQ69" s="13">
        <v>334</v>
      </c>
      <c r="CR69" s="13">
        <v>6145</v>
      </c>
      <c r="CS69" s="13">
        <v>997</v>
      </c>
      <c r="CT69" s="13">
        <v>1572</v>
      </c>
      <c r="CU69" s="13">
        <v>150</v>
      </c>
      <c r="CV69" s="13">
        <v>440</v>
      </c>
      <c r="CW69" s="13">
        <v>3146</v>
      </c>
      <c r="CX69" s="13">
        <v>112399</v>
      </c>
      <c r="CY69" s="13">
        <v>29607</v>
      </c>
      <c r="CZ69" s="13">
        <v>112399</v>
      </c>
      <c r="DA69" s="13">
        <v>29607</v>
      </c>
      <c r="DB69" s="13">
        <v>175583</v>
      </c>
      <c r="DC69" s="13">
        <v>83801</v>
      </c>
      <c r="DD69" s="13">
        <v>7680</v>
      </c>
      <c r="DE69" s="13">
        <v>4357</v>
      </c>
      <c r="DF69" s="13">
        <v>19810</v>
      </c>
      <c r="DG69" s="13">
        <v>3136</v>
      </c>
      <c r="DH69" s="13">
        <v>21889</v>
      </c>
      <c r="DI69" s="13">
        <v>1954</v>
      </c>
      <c r="DJ69" s="13">
        <v>460435</v>
      </c>
      <c r="DK69" s="13">
        <v>2594</v>
      </c>
      <c r="DL69" s="13">
        <v>5955</v>
      </c>
      <c r="DM69" s="13">
        <v>4258</v>
      </c>
      <c r="DN69" s="13">
        <v>274</v>
      </c>
      <c r="DO69" s="13">
        <v>69</v>
      </c>
      <c r="DP69" s="13">
        <v>13151</v>
      </c>
      <c r="DQ69" s="13"/>
      <c r="DR69" s="13">
        <v>42693</v>
      </c>
      <c r="DS69" s="13">
        <v>8082</v>
      </c>
      <c r="DT69" s="13">
        <v>849</v>
      </c>
      <c r="DU69" s="13">
        <v>3005</v>
      </c>
      <c r="DV69" s="13">
        <v>387</v>
      </c>
      <c r="DW69" s="13">
        <v>55016</v>
      </c>
      <c r="DX69" s="13"/>
      <c r="DY69" s="13">
        <v>3774</v>
      </c>
      <c r="DZ69" s="13">
        <v>7898</v>
      </c>
      <c r="EA69" s="13">
        <v>4127</v>
      </c>
      <c r="EB69" s="13">
        <v>803</v>
      </c>
      <c r="EC69" s="13">
        <v>16601</v>
      </c>
      <c r="ED69" s="13"/>
      <c r="EE69" s="13">
        <v>18331</v>
      </c>
      <c r="EF69" s="13">
        <v>3025</v>
      </c>
      <c r="EG69" s="13">
        <v>416</v>
      </c>
      <c r="EH69" s="13">
        <v>1490</v>
      </c>
      <c r="EI69" s="13">
        <v>23263</v>
      </c>
      <c r="EJ69" s="13"/>
      <c r="EK69" s="13">
        <v>141</v>
      </c>
      <c r="EL69" s="13">
        <v>6711</v>
      </c>
      <c r="EM69" s="13">
        <v>322</v>
      </c>
      <c r="EN69" s="13">
        <v>716</v>
      </c>
      <c r="EO69" s="13">
        <v>7890</v>
      </c>
      <c r="EP69" s="13"/>
      <c r="EQ69" s="13">
        <v>1504</v>
      </c>
      <c r="ER69" s="13">
        <v>3549</v>
      </c>
      <c r="ES69" s="13">
        <v>842</v>
      </c>
      <c r="ET69" s="13">
        <v>656</v>
      </c>
      <c r="EU69" s="13">
        <v>6551</v>
      </c>
      <c r="EV69" s="13"/>
      <c r="EW69" s="13">
        <v>2771</v>
      </c>
      <c r="EX69" s="13">
        <v>3950</v>
      </c>
      <c r="EY69" s="13">
        <v>201</v>
      </c>
      <c r="EZ69" s="13">
        <v>683</v>
      </c>
      <c r="FA69" s="13">
        <v>7606</v>
      </c>
      <c r="FB69" s="13"/>
      <c r="FC69" s="13">
        <v>2526</v>
      </c>
      <c r="FD69" s="13">
        <v>2173</v>
      </c>
      <c r="FE69" s="13">
        <v>35</v>
      </c>
      <c r="FF69" s="13">
        <v>250</v>
      </c>
      <c r="FG69" s="13">
        <v>4984</v>
      </c>
      <c r="FH69" s="13"/>
      <c r="FI69" s="13">
        <v>27916</v>
      </c>
      <c r="FJ69" s="13">
        <v>10552</v>
      </c>
      <c r="FK69" s="13">
        <v>119</v>
      </c>
      <c r="FL69" s="13">
        <v>1415</v>
      </c>
      <c r="FM69" s="13">
        <v>40003</v>
      </c>
      <c r="FN69" s="13"/>
      <c r="FO69" s="13">
        <v>14948</v>
      </c>
      <c r="FP69" s="13">
        <v>1871</v>
      </c>
      <c r="FQ69" s="13">
        <v>583</v>
      </c>
      <c r="FR69" s="13">
        <v>3496</v>
      </c>
      <c r="FS69" s="13">
        <v>1601</v>
      </c>
      <c r="FT69" s="13">
        <v>22500</v>
      </c>
      <c r="FU69" s="13"/>
      <c r="FV69" s="13">
        <v>1423</v>
      </c>
      <c r="FW69" s="13">
        <v>3369</v>
      </c>
      <c r="FX69" s="13">
        <v>2673</v>
      </c>
      <c r="FY69" s="13">
        <v>3879</v>
      </c>
      <c r="FZ69" s="13">
        <v>11343</v>
      </c>
      <c r="GA69" s="13"/>
      <c r="GB69" s="13">
        <v>11848</v>
      </c>
      <c r="GC69" s="13">
        <v>6102</v>
      </c>
      <c r="GD69" s="13">
        <v>152</v>
      </c>
      <c r="GE69" s="13">
        <v>399</v>
      </c>
      <c r="GF69" s="13">
        <v>18500</v>
      </c>
      <c r="GG69" s="13"/>
      <c r="GH69" s="13">
        <v>1383</v>
      </c>
      <c r="GI69" s="13">
        <v>3804</v>
      </c>
      <c r="GJ69" s="13">
        <v>5561</v>
      </c>
      <c r="GK69" s="13">
        <v>2811</v>
      </c>
      <c r="GL69" s="13">
        <v>13558</v>
      </c>
      <c r="GM69" s="13"/>
      <c r="GN69" s="13">
        <v>-366</v>
      </c>
      <c r="GO69" s="13">
        <v>1114</v>
      </c>
      <c r="GP69" s="13">
        <v>150</v>
      </c>
      <c r="GQ69" s="13">
        <v>785</v>
      </c>
      <c r="GR69" s="13">
        <v>1683</v>
      </c>
      <c r="GS69" s="13"/>
      <c r="GT69" s="13">
        <v>15069</v>
      </c>
      <c r="GU69" s="13">
        <v>4485</v>
      </c>
      <c r="GV69" s="13">
        <v>7109</v>
      </c>
      <c r="GW69" s="13">
        <v>1329</v>
      </c>
      <c r="GX69" s="13">
        <v>2018</v>
      </c>
      <c r="GY69" s="13">
        <v>30010</v>
      </c>
      <c r="GZ69" s="13"/>
      <c r="HA69" s="13">
        <v>7647</v>
      </c>
      <c r="HB69" s="13">
        <v>2272</v>
      </c>
      <c r="HC69" s="13">
        <v>1220</v>
      </c>
      <c r="HD69" s="13">
        <v>791</v>
      </c>
      <c r="HE69" s="13">
        <v>11929</v>
      </c>
      <c r="HF69" s="13"/>
      <c r="HG69" s="13">
        <v>10255</v>
      </c>
      <c r="HH69" s="13">
        <v>4240</v>
      </c>
      <c r="HI69" s="13">
        <v>472</v>
      </c>
      <c r="HJ69" s="13">
        <v>941</v>
      </c>
      <c r="HK69" s="13">
        <v>15908</v>
      </c>
      <c r="HL69" s="13"/>
      <c r="HM69" s="13">
        <v>3777</v>
      </c>
      <c r="HN69" s="13">
        <v>1290</v>
      </c>
      <c r="HO69" s="13">
        <v>154</v>
      </c>
      <c r="HP69" s="13">
        <v>439</v>
      </c>
      <c r="HQ69" s="13">
        <v>332</v>
      </c>
      <c r="HR69" s="13">
        <v>5993</v>
      </c>
      <c r="HS69" s="13"/>
      <c r="HT69" s="13">
        <v>961</v>
      </c>
      <c r="HU69" s="13">
        <v>1564</v>
      </c>
      <c r="HV69" s="13">
        <v>149</v>
      </c>
      <c r="HW69" s="13">
        <v>453</v>
      </c>
      <c r="HX69" s="13">
        <v>3127</v>
      </c>
      <c r="HY69" s="13"/>
      <c r="HZ69" s="13">
        <v>109520</v>
      </c>
      <c r="IA69" s="13">
        <v>30923</v>
      </c>
      <c r="IB69" s="13">
        <v>109520</v>
      </c>
      <c r="IC69" s="13">
        <v>30923</v>
      </c>
      <c r="ID69" s="13">
        <v>169195</v>
      </c>
      <c r="IE69" s="13">
        <v>82005</v>
      </c>
      <c r="IF69" s="13">
        <v>7109</v>
      </c>
      <c r="IG69" s="13">
        <v>4258</v>
      </c>
      <c r="IH69" s="13">
        <v>19629</v>
      </c>
      <c r="II69" s="13">
        <v>3005</v>
      </c>
      <c r="IJ69" s="13">
        <v>22483</v>
      </c>
      <c r="IK69" s="13">
        <v>1934</v>
      </c>
      <c r="IL69" s="13">
        <v>450060</v>
      </c>
    </row>
    <row r="70" spans="1:246" x14ac:dyDescent="0.15">
      <c r="A70" s="14">
        <v>43617</v>
      </c>
      <c r="B70" s="13">
        <v>1844</v>
      </c>
      <c r="C70" s="13">
        <v>5603</v>
      </c>
      <c r="D70" s="13">
        <v>3451</v>
      </c>
      <c r="E70" s="13">
        <v>270</v>
      </c>
      <c r="F70" s="13">
        <v>78</v>
      </c>
      <c r="G70" s="13">
        <v>11247</v>
      </c>
      <c r="H70" s="13">
        <v>35777</v>
      </c>
      <c r="I70" s="13">
        <v>9747</v>
      </c>
      <c r="J70" s="13">
        <v>836</v>
      </c>
      <c r="K70" s="13">
        <v>3607</v>
      </c>
      <c r="L70" s="13">
        <v>338</v>
      </c>
      <c r="M70" s="13">
        <v>50305</v>
      </c>
      <c r="N70" s="13">
        <v>3682</v>
      </c>
      <c r="O70" s="13">
        <v>8017</v>
      </c>
      <c r="P70" s="13">
        <v>4062</v>
      </c>
      <c r="Q70" s="13">
        <v>773</v>
      </c>
      <c r="R70" s="13">
        <v>16534</v>
      </c>
      <c r="S70" s="13">
        <v>21062</v>
      </c>
      <c r="T70" s="13">
        <v>3340</v>
      </c>
      <c r="U70" s="13">
        <v>415</v>
      </c>
      <c r="V70" s="13">
        <v>1405</v>
      </c>
      <c r="W70" s="13">
        <v>26222</v>
      </c>
      <c r="X70" s="13">
        <v>935</v>
      </c>
      <c r="Y70" s="13">
        <v>7741</v>
      </c>
      <c r="Z70" s="13">
        <v>317</v>
      </c>
      <c r="AA70" s="13">
        <v>683</v>
      </c>
      <c r="AB70" s="13">
        <v>9675</v>
      </c>
      <c r="AC70" s="13">
        <v>1331</v>
      </c>
      <c r="AD70" s="13">
        <v>4081</v>
      </c>
      <c r="AE70" s="13">
        <v>829</v>
      </c>
      <c r="AF70" s="13">
        <v>902</v>
      </c>
      <c r="AG70" s="13">
        <v>7143</v>
      </c>
      <c r="AH70" s="13">
        <v>3265</v>
      </c>
      <c r="AI70" s="13">
        <v>4652</v>
      </c>
      <c r="AJ70" s="13">
        <v>198</v>
      </c>
      <c r="AK70" s="13">
        <v>715</v>
      </c>
      <c r="AL70" s="13">
        <v>8830</v>
      </c>
      <c r="AM70" s="13">
        <v>2862</v>
      </c>
      <c r="AN70" s="13">
        <v>2073</v>
      </c>
      <c r="AO70" s="13">
        <v>34</v>
      </c>
      <c r="AP70" s="13">
        <v>229</v>
      </c>
      <c r="AQ70" s="13">
        <v>5198</v>
      </c>
      <c r="AR70" s="13">
        <v>30870</v>
      </c>
      <c r="AS70" s="13">
        <v>10809</v>
      </c>
      <c r="AT70" s="13">
        <v>117</v>
      </c>
      <c r="AU70" s="13">
        <v>1617</v>
      </c>
      <c r="AV70" s="13">
        <v>43414</v>
      </c>
      <c r="AW70" s="13">
        <v>13466</v>
      </c>
      <c r="AX70" s="13">
        <v>1929</v>
      </c>
      <c r="AY70" s="13">
        <v>576</v>
      </c>
      <c r="AZ70" s="13">
        <v>2937</v>
      </c>
      <c r="BA70" s="13">
        <v>1858</v>
      </c>
      <c r="BB70" s="13">
        <v>20766</v>
      </c>
      <c r="BC70" s="13">
        <v>1522</v>
      </c>
      <c r="BD70" s="13">
        <v>3554</v>
      </c>
      <c r="BE70" s="13">
        <v>2631</v>
      </c>
      <c r="BF70" s="13">
        <v>3989</v>
      </c>
      <c r="BG70" s="13">
        <v>11695</v>
      </c>
      <c r="BH70" s="13">
        <v>13237</v>
      </c>
      <c r="BI70" s="13">
        <v>5770</v>
      </c>
      <c r="BJ70" s="13">
        <v>150</v>
      </c>
      <c r="BK70" s="13">
        <v>448</v>
      </c>
      <c r="BL70" s="13">
        <v>19605</v>
      </c>
      <c r="BM70" s="13">
        <v>1702</v>
      </c>
      <c r="BN70" s="13">
        <v>3806</v>
      </c>
      <c r="BO70" s="13">
        <v>5500</v>
      </c>
      <c r="BP70" s="13">
        <v>3076</v>
      </c>
      <c r="BQ70" s="13">
        <v>14084</v>
      </c>
      <c r="BR70" s="13">
        <v>-195</v>
      </c>
      <c r="BS70" s="13">
        <v>1272</v>
      </c>
      <c r="BT70" s="13">
        <v>148</v>
      </c>
      <c r="BU70" s="13">
        <v>727</v>
      </c>
      <c r="BV70" s="13">
        <v>1951</v>
      </c>
      <c r="BW70" s="13">
        <v>16179</v>
      </c>
      <c r="BX70" s="13">
        <v>4600</v>
      </c>
      <c r="BY70" s="13">
        <v>8124</v>
      </c>
      <c r="BZ70" s="13">
        <v>1349</v>
      </c>
      <c r="CA70" s="13">
        <v>1940</v>
      </c>
      <c r="CB70" s="13">
        <v>32193</v>
      </c>
      <c r="CC70" s="13">
        <v>7754</v>
      </c>
      <c r="CD70" s="13">
        <v>2066</v>
      </c>
      <c r="CE70" s="13">
        <v>1225</v>
      </c>
      <c r="CF70" s="13">
        <v>771</v>
      </c>
      <c r="CG70" s="13">
        <v>11816</v>
      </c>
      <c r="CH70" s="13">
        <v>9896</v>
      </c>
      <c r="CI70" s="13">
        <v>5303</v>
      </c>
      <c r="CJ70" s="13">
        <v>475</v>
      </c>
      <c r="CK70" s="13">
        <v>912</v>
      </c>
      <c r="CL70" s="13">
        <v>16587</v>
      </c>
      <c r="CM70" s="13">
        <v>4070</v>
      </c>
      <c r="CN70" s="13">
        <v>1488</v>
      </c>
      <c r="CO70" s="13">
        <v>153</v>
      </c>
      <c r="CP70" s="13">
        <v>403</v>
      </c>
      <c r="CQ70" s="13">
        <v>358</v>
      </c>
      <c r="CR70" s="13">
        <v>6473</v>
      </c>
      <c r="CS70" s="13">
        <v>615</v>
      </c>
      <c r="CT70" s="13">
        <v>1806</v>
      </c>
      <c r="CU70" s="13">
        <v>147</v>
      </c>
      <c r="CV70" s="13">
        <v>462</v>
      </c>
      <c r="CW70" s="13">
        <v>3030</v>
      </c>
      <c r="CX70" s="13">
        <v>111675</v>
      </c>
      <c r="CY70" s="13">
        <v>25258</v>
      </c>
      <c r="CZ70" s="13">
        <v>111675</v>
      </c>
      <c r="DA70" s="13">
        <v>25258</v>
      </c>
      <c r="DB70" s="13">
        <v>169873</v>
      </c>
      <c r="DC70" s="13">
        <v>87657</v>
      </c>
      <c r="DD70" s="13">
        <v>8124</v>
      </c>
      <c r="DE70" s="13">
        <v>3451</v>
      </c>
      <c r="DF70" s="13">
        <v>19431</v>
      </c>
      <c r="DG70" s="13">
        <v>3607</v>
      </c>
      <c r="DH70" s="13">
        <v>22407</v>
      </c>
      <c r="DI70" s="13">
        <v>2217</v>
      </c>
      <c r="DJ70" s="13">
        <v>453700</v>
      </c>
      <c r="DK70" s="13">
        <v>1844</v>
      </c>
      <c r="DL70" s="13">
        <v>5603</v>
      </c>
      <c r="DM70" s="13">
        <v>3451</v>
      </c>
      <c r="DN70" s="13">
        <v>270</v>
      </c>
      <c r="DO70" s="13">
        <v>78</v>
      </c>
      <c r="DP70" s="13">
        <v>11247</v>
      </c>
      <c r="DQ70" s="13"/>
      <c r="DR70" s="13">
        <v>35777</v>
      </c>
      <c r="DS70" s="13">
        <v>9747</v>
      </c>
      <c r="DT70" s="13">
        <v>836</v>
      </c>
      <c r="DU70" s="13">
        <v>3607</v>
      </c>
      <c r="DV70" s="13">
        <v>338</v>
      </c>
      <c r="DW70" s="13">
        <v>50305</v>
      </c>
      <c r="DX70" s="13"/>
      <c r="DY70" s="13">
        <v>3682</v>
      </c>
      <c r="DZ70" s="13">
        <v>8017</v>
      </c>
      <c r="EA70" s="13">
        <v>4062</v>
      </c>
      <c r="EB70" s="13">
        <v>773</v>
      </c>
      <c r="EC70" s="13">
        <v>16534</v>
      </c>
      <c r="ED70" s="13"/>
      <c r="EE70" s="13">
        <v>21062</v>
      </c>
      <c r="EF70" s="13">
        <v>3340</v>
      </c>
      <c r="EG70" s="13">
        <v>415</v>
      </c>
      <c r="EH70" s="13">
        <v>1405</v>
      </c>
      <c r="EI70" s="13">
        <v>26222</v>
      </c>
      <c r="EJ70" s="13"/>
      <c r="EK70" s="13">
        <v>935</v>
      </c>
      <c r="EL70" s="13">
        <v>7741</v>
      </c>
      <c r="EM70" s="13">
        <v>317</v>
      </c>
      <c r="EN70" s="13">
        <v>683</v>
      </c>
      <c r="EO70" s="13">
        <v>9675</v>
      </c>
      <c r="EP70" s="13"/>
      <c r="EQ70" s="13">
        <v>1331</v>
      </c>
      <c r="ER70" s="13">
        <v>4081</v>
      </c>
      <c r="ES70" s="13">
        <v>829</v>
      </c>
      <c r="ET70" s="13">
        <v>902</v>
      </c>
      <c r="EU70" s="13">
        <v>7143</v>
      </c>
      <c r="EV70" s="13"/>
      <c r="EW70" s="13">
        <v>3265</v>
      </c>
      <c r="EX70" s="13">
        <v>4652</v>
      </c>
      <c r="EY70" s="13">
        <v>198</v>
      </c>
      <c r="EZ70" s="13">
        <v>715</v>
      </c>
      <c r="FA70" s="13">
        <v>8830</v>
      </c>
      <c r="FB70" s="13"/>
      <c r="FC70" s="13">
        <v>2862</v>
      </c>
      <c r="FD70" s="13">
        <v>2073</v>
      </c>
      <c r="FE70" s="13">
        <v>34</v>
      </c>
      <c r="FF70" s="13">
        <v>229</v>
      </c>
      <c r="FG70" s="13">
        <v>5198</v>
      </c>
      <c r="FH70" s="13"/>
      <c r="FI70" s="13">
        <v>30870</v>
      </c>
      <c r="FJ70" s="13">
        <v>10809</v>
      </c>
      <c r="FK70" s="13">
        <v>117</v>
      </c>
      <c r="FL70" s="13">
        <v>1617</v>
      </c>
      <c r="FM70" s="13">
        <v>43414</v>
      </c>
      <c r="FN70" s="13"/>
      <c r="FO70" s="13">
        <v>13466</v>
      </c>
      <c r="FP70" s="13">
        <v>1929</v>
      </c>
      <c r="FQ70" s="13">
        <v>576</v>
      </c>
      <c r="FR70" s="13">
        <v>2937</v>
      </c>
      <c r="FS70" s="13">
        <v>1858</v>
      </c>
      <c r="FT70" s="13">
        <v>20766</v>
      </c>
      <c r="FU70" s="13"/>
      <c r="FV70" s="13">
        <v>1522</v>
      </c>
      <c r="FW70" s="13">
        <v>3554</v>
      </c>
      <c r="FX70" s="13">
        <v>2631</v>
      </c>
      <c r="FY70" s="13">
        <v>3989</v>
      </c>
      <c r="FZ70" s="13">
        <v>11695</v>
      </c>
      <c r="GA70" s="13"/>
      <c r="GB70" s="13">
        <v>13237</v>
      </c>
      <c r="GC70" s="13">
        <v>5770</v>
      </c>
      <c r="GD70" s="13">
        <v>150</v>
      </c>
      <c r="GE70" s="13">
        <v>448</v>
      </c>
      <c r="GF70" s="13">
        <v>19605</v>
      </c>
      <c r="GG70" s="13"/>
      <c r="GH70" s="13">
        <v>1702</v>
      </c>
      <c r="GI70" s="13">
        <v>3806</v>
      </c>
      <c r="GJ70" s="13">
        <v>5500</v>
      </c>
      <c r="GK70" s="13">
        <v>3076</v>
      </c>
      <c r="GL70" s="13">
        <v>14084</v>
      </c>
      <c r="GM70" s="13"/>
      <c r="GN70" s="13">
        <v>-195</v>
      </c>
      <c r="GO70" s="13">
        <v>1272</v>
      </c>
      <c r="GP70" s="13">
        <v>148</v>
      </c>
      <c r="GQ70" s="13">
        <v>727</v>
      </c>
      <c r="GR70" s="13">
        <v>1951</v>
      </c>
      <c r="GS70" s="13"/>
      <c r="GT70" s="13">
        <v>16179</v>
      </c>
      <c r="GU70" s="13">
        <v>4600</v>
      </c>
      <c r="GV70" s="13">
        <v>8124</v>
      </c>
      <c r="GW70" s="13">
        <v>1349</v>
      </c>
      <c r="GX70" s="13">
        <v>1940</v>
      </c>
      <c r="GY70" s="13">
        <v>32193</v>
      </c>
      <c r="GZ70" s="13"/>
      <c r="HA70" s="13">
        <v>7754</v>
      </c>
      <c r="HB70" s="13">
        <v>2066</v>
      </c>
      <c r="HC70" s="13">
        <v>1225</v>
      </c>
      <c r="HD70" s="13">
        <v>771</v>
      </c>
      <c r="HE70" s="13">
        <v>11816</v>
      </c>
      <c r="HF70" s="13"/>
      <c r="HG70" s="13">
        <v>9896</v>
      </c>
      <c r="HH70" s="13">
        <v>5303</v>
      </c>
      <c r="HI70" s="13">
        <v>475</v>
      </c>
      <c r="HJ70" s="13">
        <v>912</v>
      </c>
      <c r="HK70" s="13">
        <v>16587</v>
      </c>
      <c r="HL70" s="13"/>
      <c r="HM70" s="13">
        <v>4070</v>
      </c>
      <c r="HN70" s="13">
        <v>1488</v>
      </c>
      <c r="HO70" s="13">
        <v>153</v>
      </c>
      <c r="HP70" s="13">
        <v>403</v>
      </c>
      <c r="HQ70" s="13">
        <v>358</v>
      </c>
      <c r="HR70" s="13">
        <v>6473</v>
      </c>
      <c r="HS70" s="13"/>
      <c r="HT70" s="13">
        <v>615</v>
      </c>
      <c r="HU70" s="13">
        <v>1806</v>
      </c>
      <c r="HV70" s="13">
        <v>147</v>
      </c>
      <c r="HW70" s="13">
        <v>462</v>
      </c>
      <c r="HX70" s="13">
        <v>3030</v>
      </c>
      <c r="HY70" s="13"/>
      <c r="HZ70" s="13">
        <v>111675</v>
      </c>
      <c r="IA70" s="13">
        <v>25258</v>
      </c>
      <c r="IB70" s="13">
        <v>111675</v>
      </c>
      <c r="IC70" s="13">
        <v>25258</v>
      </c>
      <c r="ID70" s="13">
        <v>169873</v>
      </c>
      <c r="IE70" s="13">
        <v>87657</v>
      </c>
      <c r="IF70" s="13">
        <v>8124</v>
      </c>
      <c r="IG70" s="13">
        <v>3451</v>
      </c>
      <c r="IH70" s="13">
        <v>19431</v>
      </c>
      <c r="II70" s="13">
        <v>3607</v>
      </c>
      <c r="IJ70" s="13">
        <v>22407</v>
      </c>
      <c r="IK70" s="13">
        <v>2217</v>
      </c>
      <c r="IL70" s="13">
        <v>453700</v>
      </c>
    </row>
    <row r="71" spans="1:246" x14ac:dyDescent="0.15">
      <c r="A71" s="14">
        <v>43983</v>
      </c>
      <c r="B71" s="13">
        <v>1861</v>
      </c>
      <c r="C71" s="13">
        <v>5247</v>
      </c>
      <c r="D71" s="13">
        <v>3208</v>
      </c>
      <c r="E71" s="13">
        <v>263</v>
      </c>
      <c r="F71" s="13">
        <v>79</v>
      </c>
      <c r="G71" s="13">
        <v>10658</v>
      </c>
      <c r="H71" s="13">
        <v>36584</v>
      </c>
      <c r="I71" s="13">
        <v>11637</v>
      </c>
      <c r="J71" s="13">
        <v>809</v>
      </c>
      <c r="K71" s="13">
        <v>4062</v>
      </c>
      <c r="L71" s="13">
        <v>387</v>
      </c>
      <c r="M71" s="13">
        <v>53478</v>
      </c>
      <c r="N71" s="13">
        <v>3658</v>
      </c>
      <c r="O71" s="13">
        <v>7973</v>
      </c>
      <c r="P71" s="13">
        <v>3948</v>
      </c>
      <c r="Q71" s="13">
        <v>844</v>
      </c>
      <c r="R71" s="13">
        <v>16422</v>
      </c>
      <c r="S71" s="13">
        <v>21154</v>
      </c>
      <c r="T71" s="13">
        <v>2981</v>
      </c>
      <c r="U71" s="13">
        <v>372</v>
      </c>
      <c r="V71" s="13">
        <v>1475</v>
      </c>
      <c r="W71" s="13">
        <v>25981</v>
      </c>
      <c r="X71" s="13">
        <v>544</v>
      </c>
      <c r="Y71" s="13">
        <v>6238</v>
      </c>
      <c r="Z71" s="13">
        <v>304</v>
      </c>
      <c r="AA71" s="13">
        <v>722</v>
      </c>
      <c r="AB71" s="13">
        <v>7808</v>
      </c>
      <c r="AC71" s="13">
        <v>1063</v>
      </c>
      <c r="AD71" s="13">
        <v>3531</v>
      </c>
      <c r="AE71" s="13">
        <v>807</v>
      </c>
      <c r="AF71" s="13">
        <v>839</v>
      </c>
      <c r="AG71" s="13">
        <v>6241</v>
      </c>
      <c r="AH71" s="13">
        <v>2557</v>
      </c>
      <c r="AI71" s="13">
        <v>4240</v>
      </c>
      <c r="AJ71" s="13">
        <v>192</v>
      </c>
      <c r="AK71" s="13">
        <v>753</v>
      </c>
      <c r="AL71" s="13">
        <v>7743</v>
      </c>
      <c r="AM71" s="13">
        <v>2050</v>
      </c>
      <c r="AN71" s="13">
        <v>1920</v>
      </c>
      <c r="AO71" s="13">
        <v>33</v>
      </c>
      <c r="AP71" s="13">
        <v>261</v>
      </c>
      <c r="AQ71" s="13">
        <v>4265</v>
      </c>
      <c r="AR71" s="13">
        <v>32141</v>
      </c>
      <c r="AS71" s="13">
        <v>10304</v>
      </c>
      <c r="AT71" s="13">
        <v>149</v>
      </c>
      <c r="AU71" s="13">
        <v>1689</v>
      </c>
      <c r="AV71" s="13">
        <v>44283</v>
      </c>
      <c r="AW71" s="13">
        <v>12315</v>
      </c>
      <c r="AX71" s="13">
        <v>2297</v>
      </c>
      <c r="AY71" s="13">
        <v>555</v>
      </c>
      <c r="AZ71" s="13">
        <v>3138</v>
      </c>
      <c r="BA71" s="13">
        <v>1834</v>
      </c>
      <c r="BB71" s="13">
        <v>20139</v>
      </c>
      <c r="BC71" s="13">
        <v>1148</v>
      </c>
      <c r="BD71" s="13">
        <v>3205</v>
      </c>
      <c r="BE71" s="13">
        <v>2557</v>
      </c>
      <c r="BF71" s="13">
        <v>4121</v>
      </c>
      <c r="BG71" s="13">
        <v>11032</v>
      </c>
      <c r="BH71" s="13">
        <v>13886</v>
      </c>
      <c r="BI71" s="13">
        <v>4605</v>
      </c>
      <c r="BJ71" s="13">
        <v>147</v>
      </c>
      <c r="BK71" s="13">
        <v>479</v>
      </c>
      <c r="BL71" s="13">
        <v>19117</v>
      </c>
      <c r="BM71" s="13">
        <v>1135</v>
      </c>
      <c r="BN71" s="13">
        <v>3408</v>
      </c>
      <c r="BO71" s="13">
        <v>5377</v>
      </c>
      <c r="BP71" s="13">
        <v>3185</v>
      </c>
      <c r="BQ71" s="13">
        <v>13105</v>
      </c>
      <c r="BR71" s="13">
        <v>-413</v>
      </c>
      <c r="BS71" s="13">
        <v>1031</v>
      </c>
      <c r="BT71" s="13">
        <v>144</v>
      </c>
      <c r="BU71" s="13">
        <v>818</v>
      </c>
      <c r="BV71" s="13">
        <v>1579</v>
      </c>
      <c r="BW71" s="13">
        <v>17681</v>
      </c>
      <c r="BX71" s="13">
        <v>4378</v>
      </c>
      <c r="BY71" s="13">
        <v>8020</v>
      </c>
      <c r="BZ71" s="13">
        <v>1363</v>
      </c>
      <c r="CA71" s="13">
        <v>1985</v>
      </c>
      <c r="CB71" s="13">
        <v>33428</v>
      </c>
      <c r="CC71" s="13">
        <v>8406</v>
      </c>
      <c r="CD71" s="13">
        <v>1960</v>
      </c>
      <c r="CE71" s="13">
        <v>1223</v>
      </c>
      <c r="CF71" s="13">
        <v>800</v>
      </c>
      <c r="CG71" s="13">
        <v>12390</v>
      </c>
      <c r="CH71" s="13">
        <v>10345</v>
      </c>
      <c r="CI71" s="13">
        <v>5163</v>
      </c>
      <c r="CJ71" s="13">
        <v>475</v>
      </c>
      <c r="CK71" s="13">
        <v>982</v>
      </c>
      <c r="CL71" s="13">
        <v>16966</v>
      </c>
      <c r="CM71" s="13">
        <v>4222</v>
      </c>
      <c r="CN71" s="13">
        <v>1254</v>
      </c>
      <c r="CO71" s="13">
        <v>156</v>
      </c>
      <c r="CP71" s="13">
        <v>463</v>
      </c>
      <c r="CQ71" s="13">
        <v>371</v>
      </c>
      <c r="CR71" s="13">
        <v>6466</v>
      </c>
      <c r="CS71" s="13">
        <v>657</v>
      </c>
      <c r="CT71" s="13">
        <v>1395</v>
      </c>
      <c r="CU71" s="13">
        <v>143</v>
      </c>
      <c r="CV71" s="13">
        <v>497</v>
      </c>
      <c r="CW71" s="13">
        <v>2692</v>
      </c>
      <c r="CX71" s="13">
        <v>101740</v>
      </c>
      <c r="CY71" s="13">
        <v>25483</v>
      </c>
      <c r="CZ71" s="13">
        <v>101740</v>
      </c>
      <c r="DA71" s="13">
        <v>25483</v>
      </c>
      <c r="DB71" s="13">
        <v>170994</v>
      </c>
      <c r="DC71" s="13">
        <v>82770</v>
      </c>
      <c r="DD71" s="13">
        <v>8020</v>
      </c>
      <c r="DE71" s="13">
        <v>3208</v>
      </c>
      <c r="DF71" s="13">
        <v>19017</v>
      </c>
      <c r="DG71" s="13">
        <v>4062</v>
      </c>
      <c r="DH71" s="13">
        <v>23518</v>
      </c>
      <c r="DI71" s="13">
        <v>2204</v>
      </c>
      <c r="DJ71" s="13">
        <v>441016</v>
      </c>
      <c r="DK71" s="13">
        <v>1889</v>
      </c>
      <c r="DL71" s="13">
        <v>5425</v>
      </c>
      <c r="DM71" s="13">
        <v>3352</v>
      </c>
      <c r="DN71" s="13">
        <v>264</v>
      </c>
      <c r="DO71" s="13">
        <v>78</v>
      </c>
      <c r="DP71" s="13">
        <v>11007</v>
      </c>
      <c r="DQ71" s="13"/>
      <c r="DR71" s="13">
        <v>37136</v>
      </c>
      <c r="DS71" s="13">
        <v>12186</v>
      </c>
      <c r="DT71" s="13">
        <v>816</v>
      </c>
      <c r="DU71" s="13">
        <v>4035</v>
      </c>
      <c r="DV71" s="13">
        <v>382</v>
      </c>
      <c r="DW71" s="12">
        <v>54555</v>
      </c>
      <c r="DX71" s="12"/>
      <c r="DY71" s="13">
        <v>3713</v>
      </c>
      <c r="DZ71" s="13">
        <v>8298</v>
      </c>
      <c r="EA71" s="13">
        <v>3968</v>
      </c>
      <c r="EB71" s="13">
        <v>828</v>
      </c>
      <c r="EC71" s="12">
        <v>16808</v>
      </c>
      <c r="ED71" s="12"/>
      <c r="EE71" s="13">
        <v>21545</v>
      </c>
      <c r="EF71" s="13">
        <v>3066</v>
      </c>
      <c r="EG71" s="13">
        <v>374</v>
      </c>
      <c r="EH71" s="13">
        <v>1443</v>
      </c>
      <c r="EI71" s="13">
        <v>26428</v>
      </c>
      <c r="EJ71" s="13"/>
      <c r="EK71" s="13">
        <v>545</v>
      </c>
      <c r="EL71" s="13">
        <v>6402</v>
      </c>
      <c r="EM71" s="13">
        <v>306</v>
      </c>
      <c r="EN71" s="13">
        <v>711</v>
      </c>
      <c r="EO71" s="12">
        <v>7964</v>
      </c>
      <c r="EP71" s="12"/>
      <c r="EQ71" s="13">
        <v>1079</v>
      </c>
      <c r="ER71" s="13">
        <v>3624</v>
      </c>
      <c r="ES71" s="13">
        <v>810</v>
      </c>
      <c r="ET71" s="13">
        <v>825</v>
      </c>
      <c r="EU71" s="13">
        <v>6338</v>
      </c>
      <c r="EV71" s="13"/>
      <c r="EW71" s="13">
        <v>2596</v>
      </c>
      <c r="EX71" s="13">
        <v>4338</v>
      </c>
      <c r="EY71" s="13">
        <v>193</v>
      </c>
      <c r="EZ71" s="13">
        <v>741</v>
      </c>
      <c r="FA71" s="13">
        <v>7868</v>
      </c>
      <c r="FB71" s="13"/>
      <c r="FC71" s="13">
        <v>2082</v>
      </c>
      <c r="FD71" s="13">
        <v>1979</v>
      </c>
      <c r="FE71" s="13">
        <v>34</v>
      </c>
      <c r="FF71" s="13">
        <v>258</v>
      </c>
      <c r="FG71" s="13">
        <v>4352</v>
      </c>
      <c r="FH71" s="13"/>
      <c r="FI71" s="13">
        <v>32552</v>
      </c>
      <c r="FJ71" s="13">
        <v>10759</v>
      </c>
      <c r="FK71" s="13">
        <v>150</v>
      </c>
      <c r="FL71" s="13">
        <v>1653</v>
      </c>
      <c r="FM71" s="13">
        <v>45113</v>
      </c>
      <c r="FN71" s="13"/>
      <c r="FO71" s="13">
        <v>12538</v>
      </c>
      <c r="FP71" s="13">
        <v>2328</v>
      </c>
      <c r="FQ71" s="13">
        <v>558</v>
      </c>
      <c r="FR71" s="13">
        <v>3067</v>
      </c>
      <c r="FS71" s="13">
        <v>1866</v>
      </c>
      <c r="FT71" s="13">
        <v>20357</v>
      </c>
      <c r="FU71" s="13"/>
      <c r="FV71" s="13">
        <v>1166</v>
      </c>
      <c r="FW71" s="13">
        <v>3200</v>
      </c>
      <c r="FX71" s="13">
        <v>2570</v>
      </c>
      <c r="FY71" s="13">
        <v>4028</v>
      </c>
      <c r="FZ71" s="13">
        <v>10965</v>
      </c>
      <c r="GA71" s="13"/>
      <c r="GB71" s="13">
        <v>14098</v>
      </c>
      <c r="GC71" s="13">
        <v>4669</v>
      </c>
      <c r="GD71" s="13">
        <v>148</v>
      </c>
      <c r="GE71" s="13">
        <v>469</v>
      </c>
      <c r="GF71" s="13">
        <v>19384</v>
      </c>
      <c r="GG71" s="13"/>
      <c r="GH71" s="13">
        <v>1151</v>
      </c>
      <c r="GI71" s="13">
        <v>3468</v>
      </c>
      <c r="GJ71" s="13">
        <v>5407</v>
      </c>
      <c r="GK71" s="13">
        <v>3112</v>
      </c>
      <c r="GL71" s="13">
        <v>13137</v>
      </c>
      <c r="GM71" s="13"/>
      <c r="GN71" s="13">
        <v>-420</v>
      </c>
      <c r="GO71" s="13">
        <v>1053</v>
      </c>
      <c r="GP71" s="13">
        <v>144</v>
      </c>
      <c r="GQ71" s="13">
        <v>800</v>
      </c>
      <c r="GR71" s="13">
        <v>1577</v>
      </c>
      <c r="GS71" s="13"/>
      <c r="GT71" s="13">
        <v>17849</v>
      </c>
      <c r="GU71" s="13">
        <v>4430</v>
      </c>
      <c r="GV71" s="13">
        <v>8602</v>
      </c>
      <c r="GW71" s="13">
        <v>1370</v>
      </c>
      <c r="GX71" s="13">
        <v>1938</v>
      </c>
      <c r="GY71" s="13">
        <v>34189</v>
      </c>
      <c r="GZ71" s="13"/>
      <c r="HA71" s="13">
        <v>8512</v>
      </c>
      <c r="HB71" s="13">
        <v>1990</v>
      </c>
      <c r="HC71" s="13">
        <v>1229</v>
      </c>
      <c r="HD71" s="13">
        <v>782</v>
      </c>
      <c r="HE71" s="13">
        <v>12512</v>
      </c>
      <c r="HF71" s="13"/>
      <c r="HG71" s="13">
        <v>10465</v>
      </c>
      <c r="HH71" s="13">
        <v>5264</v>
      </c>
      <c r="HI71" s="13">
        <v>478</v>
      </c>
      <c r="HJ71" s="13">
        <v>963</v>
      </c>
      <c r="HK71" s="13">
        <v>17170</v>
      </c>
      <c r="HL71" s="13"/>
      <c r="HM71" s="13">
        <v>4273</v>
      </c>
      <c r="HN71" s="13">
        <v>1271</v>
      </c>
      <c r="HO71" s="13">
        <v>156</v>
      </c>
      <c r="HP71" s="13">
        <v>452</v>
      </c>
      <c r="HQ71" s="13">
        <v>377</v>
      </c>
      <c r="HR71" s="13">
        <v>6529</v>
      </c>
      <c r="HS71" s="13"/>
      <c r="HT71" s="13">
        <v>667</v>
      </c>
      <c r="HU71" s="13">
        <v>1416</v>
      </c>
      <c r="HV71" s="13">
        <v>144</v>
      </c>
      <c r="HW71" s="13">
        <v>487</v>
      </c>
      <c r="HX71" s="13">
        <v>2714</v>
      </c>
      <c r="HY71" s="13"/>
      <c r="HZ71" s="12">
        <v>101927</v>
      </c>
      <c r="IA71" s="13">
        <v>26145</v>
      </c>
      <c r="IB71" s="12">
        <v>101927</v>
      </c>
      <c r="IC71" s="13">
        <v>26145</v>
      </c>
      <c r="ID71" s="13">
        <v>173435</v>
      </c>
      <c r="IE71" s="13">
        <v>85165</v>
      </c>
      <c r="IF71" s="13">
        <v>8602</v>
      </c>
      <c r="IG71" s="13">
        <v>3352</v>
      </c>
      <c r="IH71" s="13">
        <v>19119</v>
      </c>
      <c r="II71" s="13">
        <v>4035</v>
      </c>
      <c r="IJ71" s="13">
        <v>23018</v>
      </c>
      <c r="IK71" s="13">
        <v>2244</v>
      </c>
      <c r="IL71" s="12">
        <v>447039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48"/>
  <sheetViews>
    <sheetView showGridLines="0" zoomScale="231" workbookViewId="0">
      <pane xSplit="2" ySplit="12" topLeftCell="DR39" activePane="bottomRight" state="frozen"/>
      <selection activeCell="A2" sqref="A2"/>
      <selection pane="topRight" activeCell="A2" sqref="A2"/>
      <selection pane="bottomLeft" activeCell="A2" sqref="A2"/>
      <selection pane="bottomRight" activeCell="DT39" sqref="DT39"/>
    </sheetView>
  </sheetViews>
  <sheetFormatPr baseColWidth="10" defaultRowHeight="15" x14ac:dyDescent="0.2"/>
  <cols>
    <col min="1" max="1" width="5.6640625" style="45" customWidth="1"/>
    <col min="2" max="2" width="40.6640625" style="45" customWidth="1"/>
    <col min="3" max="123" width="13.6640625" style="45" customWidth="1"/>
    <col min="124" max="127" width="8.83203125" style="45" customWidth="1"/>
    <col min="128" max="128" width="8.83203125" style="89" customWidth="1"/>
    <col min="129" max="256" width="8.83203125" style="45" customWidth="1"/>
    <col min="257" max="257" width="5.6640625" style="45" customWidth="1"/>
    <col min="258" max="258" width="40.6640625" style="45" customWidth="1"/>
    <col min="259" max="379" width="13.6640625" style="45" customWidth="1"/>
    <col min="380" max="512" width="8.83203125" style="45" customWidth="1"/>
    <col min="513" max="513" width="5.6640625" style="45" customWidth="1"/>
    <col min="514" max="514" width="40.6640625" style="45" customWidth="1"/>
    <col min="515" max="635" width="13.6640625" style="45" customWidth="1"/>
    <col min="636" max="768" width="8.83203125" style="45" customWidth="1"/>
    <col min="769" max="769" width="5.6640625" style="45" customWidth="1"/>
    <col min="770" max="770" width="40.6640625" style="45" customWidth="1"/>
    <col min="771" max="891" width="13.6640625" style="45" customWidth="1"/>
    <col min="892" max="1024" width="8.83203125" style="45" customWidth="1"/>
    <col min="1025" max="1025" width="5.6640625" style="45" customWidth="1"/>
    <col min="1026" max="1026" width="40.6640625" style="45" customWidth="1"/>
    <col min="1027" max="1147" width="13.6640625" style="45" customWidth="1"/>
    <col min="1148" max="1280" width="8.83203125" style="45" customWidth="1"/>
    <col min="1281" max="1281" width="5.6640625" style="45" customWidth="1"/>
    <col min="1282" max="1282" width="40.6640625" style="45" customWidth="1"/>
    <col min="1283" max="1403" width="13.6640625" style="45" customWidth="1"/>
    <col min="1404" max="1536" width="8.83203125" style="45" customWidth="1"/>
    <col min="1537" max="1537" width="5.6640625" style="45" customWidth="1"/>
    <col min="1538" max="1538" width="40.6640625" style="45" customWidth="1"/>
    <col min="1539" max="1659" width="13.6640625" style="45" customWidth="1"/>
    <col min="1660" max="1792" width="8.83203125" style="45" customWidth="1"/>
    <col min="1793" max="1793" width="5.6640625" style="45" customWidth="1"/>
    <col min="1794" max="1794" width="40.6640625" style="45" customWidth="1"/>
    <col min="1795" max="1915" width="13.6640625" style="45" customWidth="1"/>
    <col min="1916" max="2048" width="8.83203125" style="45" customWidth="1"/>
    <col min="2049" max="2049" width="5.6640625" style="45" customWidth="1"/>
    <col min="2050" max="2050" width="40.6640625" style="45" customWidth="1"/>
    <col min="2051" max="2171" width="13.6640625" style="45" customWidth="1"/>
    <col min="2172" max="2304" width="8.83203125" style="45" customWidth="1"/>
    <col min="2305" max="2305" width="5.6640625" style="45" customWidth="1"/>
    <col min="2306" max="2306" width="40.6640625" style="45" customWidth="1"/>
    <col min="2307" max="2427" width="13.6640625" style="45" customWidth="1"/>
    <col min="2428" max="2560" width="8.83203125" style="45" customWidth="1"/>
    <col min="2561" max="2561" width="5.6640625" style="45" customWidth="1"/>
    <col min="2562" max="2562" width="40.6640625" style="45" customWidth="1"/>
    <col min="2563" max="2683" width="13.6640625" style="45" customWidth="1"/>
    <col min="2684" max="2816" width="8.83203125" style="45" customWidth="1"/>
    <col min="2817" max="2817" width="5.6640625" style="45" customWidth="1"/>
    <col min="2818" max="2818" width="40.6640625" style="45" customWidth="1"/>
    <col min="2819" max="2939" width="13.6640625" style="45" customWidth="1"/>
    <col min="2940" max="3072" width="8.83203125" style="45" customWidth="1"/>
    <col min="3073" max="3073" width="5.6640625" style="45" customWidth="1"/>
    <col min="3074" max="3074" width="40.6640625" style="45" customWidth="1"/>
    <col min="3075" max="3195" width="13.6640625" style="45" customWidth="1"/>
    <col min="3196" max="3328" width="8.83203125" style="45" customWidth="1"/>
    <col min="3329" max="3329" width="5.6640625" style="45" customWidth="1"/>
    <col min="3330" max="3330" width="40.6640625" style="45" customWidth="1"/>
    <col min="3331" max="3451" width="13.6640625" style="45" customWidth="1"/>
    <col min="3452" max="3584" width="8.83203125" style="45" customWidth="1"/>
    <col min="3585" max="3585" width="5.6640625" style="45" customWidth="1"/>
    <col min="3586" max="3586" width="40.6640625" style="45" customWidth="1"/>
    <col min="3587" max="3707" width="13.6640625" style="45" customWidth="1"/>
    <col min="3708" max="3840" width="8.83203125" style="45" customWidth="1"/>
    <col min="3841" max="3841" width="5.6640625" style="45" customWidth="1"/>
    <col min="3842" max="3842" width="40.6640625" style="45" customWidth="1"/>
    <col min="3843" max="3963" width="13.6640625" style="45" customWidth="1"/>
    <col min="3964" max="4096" width="8.83203125" style="45" customWidth="1"/>
    <col min="4097" max="4097" width="5.6640625" style="45" customWidth="1"/>
    <col min="4098" max="4098" width="40.6640625" style="45" customWidth="1"/>
    <col min="4099" max="4219" width="13.6640625" style="45" customWidth="1"/>
    <col min="4220" max="4352" width="8.83203125" style="45" customWidth="1"/>
    <col min="4353" max="4353" width="5.6640625" style="45" customWidth="1"/>
    <col min="4354" max="4354" width="40.6640625" style="45" customWidth="1"/>
    <col min="4355" max="4475" width="13.6640625" style="45" customWidth="1"/>
    <col min="4476" max="4608" width="8.83203125" style="45" customWidth="1"/>
    <col min="4609" max="4609" width="5.6640625" style="45" customWidth="1"/>
    <col min="4610" max="4610" width="40.6640625" style="45" customWidth="1"/>
    <col min="4611" max="4731" width="13.6640625" style="45" customWidth="1"/>
    <col min="4732" max="4864" width="8.83203125" style="45" customWidth="1"/>
    <col min="4865" max="4865" width="5.6640625" style="45" customWidth="1"/>
    <col min="4866" max="4866" width="40.6640625" style="45" customWidth="1"/>
    <col min="4867" max="4987" width="13.6640625" style="45" customWidth="1"/>
    <col min="4988" max="5120" width="8.83203125" style="45" customWidth="1"/>
    <col min="5121" max="5121" width="5.6640625" style="45" customWidth="1"/>
    <col min="5122" max="5122" width="40.6640625" style="45" customWidth="1"/>
    <col min="5123" max="5243" width="13.6640625" style="45" customWidth="1"/>
    <col min="5244" max="5376" width="8.83203125" style="45" customWidth="1"/>
    <col min="5377" max="5377" width="5.6640625" style="45" customWidth="1"/>
    <col min="5378" max="5378" width="40.6640625" style="45" customWidth="1"/>
    <col min="5379" max="5499" width="13.6640625" style="45" customWidth="1"/>
    <col min="5500" max="5632" width="8.83203125" style="45" customWidth="1"/>
    <col min="5633" max="5633" width="5.6640625" style="45" customWidth="1"/>
    <col min="5634" max="5634" width="40.6640625" style="45" customWidth="1"/>
    <col min="5635" max="5755" width="13.6640625" style="45" customWidth="1"/>
    <col min="5756" max="5888" width="8.83203125" style="45" customWidth="1"/>
    <col min="5889" max="5889" width="5.6640625" style="45" customWidth="1"/>
    <col min="5890" max="5890" width="40.6640625" style="45" customWidth="1"/>
    <col min="5891" max="6011" width="13.6640625" style="45" customWidth="1"/>
    <col min="6012" max="6144" width="8.83203125" style="45" customWidth="1"/>
    <col min="6145" max="6145" width="5.6640625" style="45" customWidth="1"/>
    <col min="6146" max="6146" width="40.6640625" style="45" customWidth="1"/>
    <col min="6147" max="6267" width="13.6640625" style="45" customWidth="1"/>
    <col min="6268" max="6400" width="8.83203125" style="45" customWidth="1"/>
    <col min="6401" max="6401" width="5.6640625" style="45" customWidth="1"/>
    <col min="6402" max="6402" width="40.6640625" style="45" customWidth="1"/>
    <col min="6403" max="6523" width="13.6640625" style="45" customWidth="1"/>
    <col min="6524" max="6656" width="8.83203125" style="45" customWidth="1"/>
    <col min="6657" max="6657" width="5.6640625" style="45" customWidth="1"/>
    <col min="6658" max="6658" width="40.6640625" style="45" customWidth="1"/>
    <col min="6659" max="6779" width="13.6640625" style="45" customWidth="1"/>
    <col min="6780" max="6912" width="8.83203125" style="45" customWidth="1"/>
    <col min="6913" max="6913" width="5.6640625" style="45" customWidth="1"/>
    <col min="6914" max="6914" width="40.6640625" style="45" customWidth="1"/>
    <col min="6915" max="7035" width="13.6640625" style="45" customWidth="1"/>
    <col min="7036" max="7168" width="8.83203125" style="45" customWidth="1"/>
    <col min="7169" max="7169" width="5.6640625" style="45" customWidth="1"/>
    <col min="7170" max="7170" width="40.6640625" style="45" customWidth="1"/>
    <col min="7171" max="7291" width="13.6640625" style="45" customWidth="1"/>
    <col min="7292" max="7424" width="8.83203125" style="45" customWidth="1"/>
    <col min="7425" max="7425" width="5.6640625" style="45" customWidth="1"/>
    <col min="7426" max="7426" width="40.6640625" style="45" customWidth="1"/>
    <col min="7427" max="7547" width="13.6640625" style="45" customWidth="1"/>
    <col min="7548" max="7680" width="8.83203125" style="45" customWidth="1"/>
    <col min="7681" max="7681" width="5.6640625" style="45" customWidth="1"/>
    <col min="7682" max="7682" width="40.6640625" style="45" customWidth="1"/>
    <col min="7683" max="7803" width="13.6640625" style="45" customWidth="1"/>
    <col min="7804" max="7936" width="8.83203125" style="45" customWidth="1"/>
    <col min="7937" max="7937" width="5.6640625" style="45" customWidth="1"/>
    <col min="7938" max="7938" width="40.6640625" style="45" customWidth="1"/>
    <col min="7939" max="8059" width="13.6640625" style="45" customWidth="1"/>
    <col min="8060" max="8192" width="8.83203125" style="45" customWidth="1"/>
    <col min="8193" max="8193" width="5.6640625" style="45" customWidth="1"/>
    <col min="8194" max="8194" width="40.6640625" style="45" customWidth="1"/>
    <col min="8195" max="8315" width="13.6640625" style="45" customWidth="1"/>
    <col min="8316" max="8448" width="8.83203125" style="45" customWidth="1"/>
    <col min="8449" max="8449" width="5.6640625" style="45" customWidth="1"/>
    <col min="8450" max="8450" width="40.6640625" style="45" customWidth="1"/>
    <col min="8451" max="8571" width="13.6640625" style="45" customWidth="1"/>
    <col min="8572" max="8704" width="8.83203125" style="45" customWidth="1"/>
    <col min="8705" max="8705" width="5.6640625" style="45" customWidth="1"/>
    <col min="8706" max="8706" width="40.6640625" style="45" customWidth="1"/>
    <col min="8707" max="8827" width="13.6640625" style="45" customWidth="1"/>
    <col min="8828" max="8960" width="8.83203125" style="45" customWidth="1"/>
    <col min="8961" max="8961" width="5.6640625" style="45" customWidth="1"/>
    <col min="8962" max="8962" width="40.6640625" style="45" customWidth="1"/>
    <col min="8963" max="9083" width="13.6640625" style="45" customWidth="1"/>
    <col min="9084" max="9216" width="8.83203125" style="45" customWidth="1"/>
    <col min="9217" max="9217" width="5.6640625" style="45" customWidth="1"/>
    <col min="9218" max="9218" width="40.6640625" style="45" customWidth="1"/>
    <col min="9219" max="9339" width="13.6640625" style="45" customWidth="1"/>
    <col min="9340" max="9472" width="8.83203125" style="45" customWidth="1"/>
    <col min="9473" max="9473" width="5.6640625" style="45" customWidth="1"/>
    <col min="9474" max="9474" width="40.6640625" style="45" customWidth="1"/>
    <col min="9475" max="9595" width="13.6640625" style="45" customWidth="1"/>
    <col min="9596" max="9728" width="8.83203125" style="45" customWidth="1"/>
    <col min="9729" max="9729" width="5.6640625" style="45" customWidth="1"/>
    <col min="9730" max="9730" width="40.6640625" style="45" customWidth="1"/>
    <col min="9731" max="9851" width="13.6640625" style="45" customWidth="1"/>
    <col min="9852" max="9984" width="8.83203125" style="45" customWidth="1"/>
    <col min="9985" max="9985" width="5.6640625" style="45" customWidth="1"/>
    <col min="9986" max="9986" width="40.6640625" style="45" customWidth="1"/>
    <col min="9987" max="10107" width="13.6640625" style="45" customWidth="1"/>
    <col min="10108" max="10240" width="8.83203125" style="45" customWidth="1"/>
    <col min="10241" max="10241" width="5.6640625" style="45" customWidth="1"/>
    <col min="10242" max="10242" width="40.6640625" style="45" customWidth="1"/>
    <col min="10243" max="10363" width="13.6640625" style="45" customWidth="1"/>
    <col min="10364" max="10496" width="8.83203125" style="45" customWidth="1"/>
    <col min="10497" max="10497" width="5.6640625" style="45" customWidth="1"/>
    <col min="10498" max="10498" width="40.6640625" style="45" customWidth="1"/>
    <col min="10499" max="10619" width="13.6640625" style="45" customWidth="1"/>
    <col min="10620" max="10752" width="8.83203125" style="45" customWidth="1"/>
    <col min="10753" max="10753" width="5.6640625" style="45" customWidth="1"/>
    <col min="10754" max="10754" width="40.6640625" style="45" customWidth="1"/>
    <col min="10755" max="10875" width="13.6640625" style="45" customWidth="1"/>
    <col min="10876" max="11008" width="8.83203125" style="45" customWidth="1"/>
    <col min="11009" max="11009" width="5.6640625" style="45" customWidth="1"/>
    <col min="11010" max="11010" width="40.6640625" style="45" customWidth="1"/>
    <col min="11011" max="11131" width="13.6640625" style="45" customWidth="1"/>
    <col min="11132" max="11264" width="8.83203125" style="45" customWidth="1"/>
    <col min="11265" max="11265" width="5.6640625" style="45" customWidth="1"/>
    <col min="11266" max="11266" width="40.6640625" style="45" customWidth="1"/>
    <col min="11267" max="11387" width="13.6640625" style="45" customWidth="1"/>
    <col min="11388" max="11520" width="8.83203125" style="45" customWidth="1"/>
    <col min="11521" max="11521" width="5.6640625" style="45" customWidth="1"/>
    <col min="11522" max="11522" width="40.6640625" style="45" customWidth="1"/>
    <col min="11523" max="11643" width="13.6640625" style="45" customWidth="1"/>
    <col min="11644" max="11776" width="8.83203125" style="45" customWidth="1"/>
    <col min="11777" max="11777" width="5.6640625" style="45" customWidth="1"/>
    <col min="11778" max="11778" width="40.6640625" style="45" customWidth="1"/>
    <col min="11779" max="11899" width="13.6640625" style="45" customWidth="1"/>
    <col min="11900" max="12032" width="8.83203125" style="45" customWidth="1"/>
    <col min="12033" max="12033" width="5.6640625" style="45" customWidth="1"/>
    <col min="12034" max="12034" width="40.6640625" style="45" customWidth="1"/>
    <col min="12035" max="12155" width="13.6640625" style="45" customWidth="1"/>
    <col min="12156" max="12288" width="8.83203125" style="45" customWidth="1"/>
    <col min="12289" max="12289" width="5.6640625" style="45" customWidth="1"/>
    <col min="12290" max="12290" width="40.6640625" style="45" customWidth="1"/>
    <col min="12291" max="12411" width="13.6640625" style="45" customWidth="1"/>
    <col min="12412" max="12544" width="8.83203125" style="45" customWidth="1"/>
    <col min="12545" max="12545" width="5.6640625" style="45" customWidth="1"/>
    <col min="12546" max="12546" width="40.6640625" style="45" customWidth="1"/>
    <col min="12547" max="12667" width="13.6640625" style="45" customWidth="1"/>
    <col min="12668" max="12800" width="8.83203125" style="45" customWidth="1"/>
    <col min="12801" max="12801" width="5.6640625" style="45" customWidth="1"/>
    <col min="12802" max="12802" width="40.6640625" style="45" customWidth="1"/>
    <col min="12803" max="12923" width="13.6640625" style="45" customWidth="1"/>
    <col min="12924" max="13056" width="8.83203125" style="45" customWidth="1"/>
    <col min="13057" max="13057" width="5.6640625" style="45" customWidth="1"/>
    <col min="13058" max="13058" width="40.6640625" style="45" customWidth="1"/>
    <col min="13059" max="13179" width="13.6640625" style="45" customWidth="1"/>
    <col min="13180" max="13312" width="8.83203125" style="45" customWidth="1"/>
    <col min="13313" max="13313" width="5.6640625" style="45" customWidth="1"/>
    <col min="13314" max="13314" width="40.6640625" style="45" customWidth="1"/>
    <col min="13315" max="13435" width="13.6640625" style="45" customWidth="1"/>
    <col min="13436" max="13568" width="8.83203125" style="45" customWidth="1"/>
    <col min="13569" max="13569" width="5.6640625" style="45" customWidth="1"/>
    <col min="13570" max="13570" width="40.6640625" style="45" customWidth="1"/>
    <col min="13571" max="13691" width="13.6640625" style="45" customWidth="1"/>
    <col min="13692" max="13824" width="8.83203125" style="45" customWidth="1"/>
    <col min="13825" max="13825" width="5.6640625" style="45" customWidth="1"/>
    <col min="13826" max="13826" width="40.6640625" style="45" customWidth="1"/>
    <col min="13827" max="13947" width="13.6640625" style="45" customWidth="1"/>
    <col min="13948" max="14080" width="8.83203125" style="45" customWidth="1"/>
    <col min="14081" max="14081" width="5.6640625" style="45" customWidth="1"/>
    <col min="14082" max="14082" width="40.6640625" style="45" customWidth="1"/>
    <col min="14083" max="14203" width="13.6640625" style="45" customWidth="1"/>
    <col min="14204" max="14336" width="8.83203125" style="45" customWidth="1"/>
    <col min="14337" max="14337" width="5.6640625" style="45" customWidth="1"/>
    <col min="14338" max="14338" width="40.6640625" style="45" customWidth="1"/>
    <col min="14339" max="14459" width="13.6640625" style="45" customWidth="1"/>
    <col min="14460" max="14592" width="8.83203125" style="45" customWidth="1"/>
    <col min="14593" max="14593" width="5.6640625" style="45" customWidth="1"/>
    <col min="14594" max="14594" width="40.6640625" style="45" customWidth="1"/>
    <col min="14595" max="14715" width="13.6640625" style="45" customWidth="1"/>
    <col min="14716" max="14848" width="8.83203125" style="45" customWidth="1"/>
    <col min="14849" max="14849" width="5.6640625" style="45" customWidth="1"/>
    <col min="14850" max="14850" width="40.6640625" style="45" customWidth="1"/>
    <col min="14851" max="14971" width="13.6640625" style="45" customWidth="1"/>
    <col min="14972" max="15104" width="8.83203125" style="45" customWidth="1"/>
    <col min="15105" max="15105" width="5.6640625" style="45" customWidth="1"/>
    <col min="15106" max="15106" width="40.6640625" style="45" customWidth="1"/>
    <col min="15107" max="15227" width="13.6640625" style="45" customWidth="1"/>
    <col min="15228" max="15360" width="8.83203125" style="45" customWidth="1"/>
    <col min="15361" max="15361" width="5.6640625" style="45" customWidth="1"/>
    <col min="15362" max="15362" width="40.6640625" style="45" customWidth="1"/>
    <col min="15363" max="15483" width="13.6640625" style="45" customWidth="1"/>
    <col min="15484" max="15616" width="8.83203125" style="45" customWidth="1"/>
    <col min="15617" max="15617" width="5.6640625" style="45" customWidth="1"/>
    <col min="15618" max="15618" width="40.6640625" style="45" customWidth="1"/>
    <col min="15619" max="15739" width="13.6640625" style="45" customWidth="1"/>
    <col min="15740" max="15872" width="8.83203125" style="45" customWidth="1"/>
    <col min="15873" max="15873" width="5.6640625" style="45" customWidth="1"/>
    <col min="15874" max="15874" width="40.6640625" style="45" customWidth="1"/>
    <col min="15875" max="15995" width="13.6640625" style="45" customWidth="1"/>
    <col min="15996" max="16128" width="8.83203125" style="45" customWidth="1"/>
    <col min="16129" max="16129" width="5.6640625" style="45" customWidth="1"/>
    <col min="16130" max="16130" width="40.6640625" style="45" customWidth="1"/>
    <col min="16131" max="16251" width="13.6640625" style="45" customWidth="1"/>
    <col min="16252" max="16384" width="8.83203125" style="45" customWidth="1"/>
  </cols>
  <sheetData>
    <row r="1" spans="1:133" ht="60" customHeight="1" x14ac:dyDescent="0.2">
      <c r="A1" s="92" t="s">
        <v>816</v>
      </c>
      <c r="B1" s="93"/>
      <c r="C1" s="93"/>
      <c r="D1" s="93"/>
      <c r="E1" s="93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41"/>
      <c r="W1" s="43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4"/>
    </row>
    <row r="2" spans="1:133" ht="20" customHeight="1" x14ac:dyDescent="0.2">
      <c r="A2" s="46" t="s">
        <v>817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</row>
    <row r="3" spans="1:133" ht="12.75" customHeight="1" x14ac:dyDescent="0.2">
      <c r="A3" s="48" t="s">
        <v>818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</row>
    <row r="4" spans="1:133" ht="12.75" customHeight="1" x14ac:dyDescent="0.2">
      <c r="A4" s="49"/>
      <c r="B4" s="50"/>
      <c r="C4" s="49"/>
      <c r="D4" s="49"/>
      <c r="E4" s="49"/>
      <c r="F4" s="49"/>
      <c r="G4" s="50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50"/>
      <c r="DN4" s="49"/>
      <c r="DO4" s="49"/>
      <c r="DP4" s="49"/>
      <c r="DQ4" s="49"/>
      <c r="DR4" s="49"/>
      <c r="DS4" s="49"/>
      <c r="DT4" s="49"/>
    </row>
    <row r="5" spans="1:133" ht="11.25" customHeight="1" x14ac:dyDescent="0.2">
      <c r="A5" s="51" t="s">
        <v>819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50"/>
      <c r="DN5" s="49"/>
      <c r="DO5" s="49"/>
      <c r="DP5" s="49"/>
      <c r="DQ5" s="49"/>
      <c r="DR5" s="49"/>
      <c r="DS5" s="49"/>
      <c r="DT5" s="49"/>
    </row>
    <row r="6" spans="1:133" ht="11.25" customHeight="1" x14ac:dyDescent="0.2">
      <c r="A6" s="49" t="s">
        <v>820</v>
      </c>
      <c r="B6" s="50"/>
      <c r="C6" s="49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0"/>
      <c r="DK6" s="53"/>
      <c r="DL6" s="50"/>
      <c r="DM6" s="50"/>
      <c r="DN6" s="50"/>
      <c r="DO6" s="50"/>
      <c r="DP6" s="50"/>
      <c r="DQ6" s="50"/>
      <c r="DR6" s="50"/>
      <c r="DS6" s="50"/>
      <c r="DT6" s="49"/>
    </row>
    <row r="7" spans="1:133" ht="11.25" customHeight="1" x14ac:dyDescent="0.2">
      <c r="A7" s="49" t="s">
        <v>821</v>
      </c>
      <c r="B7" s="50"/>
      <c r="C7" s="49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0"/>
      <c r="DK7" s="53"/>
      <c r="DL7" s="50"/>
      <c r="DM7" s="50"/>
      <c r="DN7" s="50"/>
      <c r="DO7" s="50"/>
      <c r="DP7" s="50"/>
      <c r="DQ7" s="50"/>
      <c r="DR7" s="50"/>
      <c r="DS7" s="50"/>
      <c r="DT7" s="49"/>
    </row>
    <row r="8" spans="1:133" ht="11.25" customHeight="1" x14ac:dyDescent="0.2">
      <c r="A8" s="50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49"/>
    </row>
    <row r="9" spans="1:133" ht="11.2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51"/>
      <c r="DK9" s="49"/>
      <c r="DL9" s="49"/>
      <c r="DM9" s="50"/>
      <c r="DN9" s="49"/>
      <c r="DO9" s="49"/>
      <c r="DP9" s="49"/>
      <c r="DQ9" s="49"/>
      <c r="DR9" s="49"/>
      <c r="DS9" s="49"/>
      <c r="DT9" s="49"/>
    </row>
    <row r="10" spans="1:133" ht="12.75" customHeight="1" x14ac:dyDescent="0.2">
      <c r="A10" s="54" t="s">
        <v>822</v>
      </c>
      <c r="B10" s="55" t="s">
        <v>823</v>
      </c>
      <c r="C10" s="56">
        <v>101</v>
      </c>
      <c r="D10" s="56">
        <v>102</v>
      </c>
      <c r="E10" s="56">
        <v>103</v>
      </c>
      <c r="F10" s="56">
        <v>201</v>
      </c>
      <c r="G10" s="56">
        <v>301</v>
      </c>
      <c r="H10" s="56">
        <v>401</v>
      </c>
      <c r="I10" s="56">
        <v>501</v>
      </c>
      <c r="J10" s="56">
        <v>601</v>
      </c>
      <c r="K10" s="56">
        <v>701</v>
      </c>
      <c r="L10" s="56">
        <v>801</v>
      </c>
      <c r="M10" s="56">
        <v>802</v>
      </c>
      <c r="N10" s="56">
        <v>901</v>
      </c>
      <c r="O10" s="57">
        <v>1001</v>
      </c>
      <c r="P10" s="57">
        <v>1101</v>
      </c>
      <c r="Q10" s="56">
        <v>1102</v>
      </c>
      <c r="R10" s="56">
        <v>1103</v>
      </c>
      <c r="S10" s="56">
        <v>1104</v>
      </c>
      <c r="T10" s="56">
        <v>1105</v>
      </c>
      <c r="U10" s="56">
        <v>1106</v>
      </c>
      <c r="V10" s="56">
        <v>1107</v>
      </c>
      <c r="W10" s="56">
        <v>1108</v>
      </c>
      <c r="X10" s="56">
        <v>1109</v>
      </c>
      <c r="Y10" s="56">
        <v>1201</v>
      </c>
      <c r="Z10" s="56">
        <v>1202</v>
      </c>
      <c r="AA10" s="56">
        <v>1205</v>
      </c>
      <c r="AB10" s="56">
        <v>1301</v>
      </c>
      <c r="AC10" s="56">
        <v>1302</v>
      </c>
      <c r="AD10" s="56">
        <v>1303</v>
      </c>
      <c r="AE10" s="56">
        <v>1304</v>
      </c>
      <c r="AF10" s="56">
        <v>1305</v>
      </c>
      <c r="AG10" s="56">
        <v>1306</v>
      </c>
      <c r="AH10" s="56">
        <v>1401</v>
      </c>
      <c r="AI10" s="56">
        <v>1402</v>
      </c>
      <c r="AJ10" s="56">
        <v>1501</v>
      </c>
      <c r="AK10" s="56">
        <v>1502</v>
      </c>
      <c r="AL10" s="56">
        <v>1601</v>
      </c>
      <c r="AM10" s="56">
        <v>1701</v>
      </c>
      <c r="AN10" s="56">
        <v>1801</v>
      </c>
      <c r="AO10" s="56">
        <v>1802</v>
      </c>
      <c r="AP10" s="56">
        <v>1803</v>
      </c>
      <c r="AQ10" s="56">
        <v>1804</v>
      </c>
      <c r="AR10" s="56">
        <v>1901</v>
      </c>
      <c r="AS10" s="56">
        <v>1902</v>
      </c>
      <c r="AT10" s="56">
        <v>2001</v>
      </c>
      <c r="AU10" s="56">
        <v>2002</v>
      </c>
      <c r="AV10" s="56">
        <v>2003</v>
      </c>
      <c r="AW10" s="56">
        <v>2004</v>
      </c>
      <c r="AX10" s="56">
        <v>2005</v>
      </c>
      <c r="AY10" s="56">
        <v>2101</v>
      </c>
      <c r="AZ10" s="56">
        <v>2102</v>
      </c>
      <c r="BA10" s="56">
        <v>2201</v>
      </c>
      <c r="BB10" s="56">
        <v>2202</v>
      </c>
      <c r="BC10" s="56">
        <v>2203</v>
      </c>
      <c r="BD10" s="56">
        <v>2204</v>
      </c>
      <c r="BE10" s="56">
        <v>2301</v>
      </c>
      <c r="BF10" s="56">
        <v>2302</v>
      </c>
      <c r="BG10" s="56">
        <v>2303</v>
      </c>
      <c r="BH10" s="56">
        <v>2304</v>
      </c>
      <c r="BI10" s="56">
        <v>2401</v>
      </c>
      <c r="BJ10" s="56">
        <v>2403</v>
      </c>
      <c r="BK10" s="56">
        <v>2404</v>
      </c>
      <c r="BL10" s="56">
        <v>2405</v>
      </c>
      <c r="BM10" s="56">
        <v>2501</v>
      </c>
      <c r="BN10" s="56">
        <v>2502</v>
      </c>
      <c r="BO10" s="56">
        <v>2601</v>
      </c>
      <c r="BP10" s="56">
        <v>2605</v>
      </c>
      <c r="BQ10" s="56">
        <v>2701</v>
      </c>
      <c r="BR10" s="56">
        <v>2801</v>
      </c>
      <c r="BS10" s="56">
        <v>2901</v>
      </c>
      <c r="BT10" s="56">
        <v>3001</v>
      </c>
      <c r="BU10" s="56">
        <v>3002</v>
      </c>
      <c r="BV10" s="56">
        <v>3101</v>
      </c>
      <c r="BW10" s="56">
        <v>3201</v>
      </c>
      <c r="BX10" s="56">
        <v>3301</v>
      </c>
      <c r="BY10" s="56">
        <v>3901</v>
      </c>
      <c r="BZ10" s="56">
        <v>4401</v>
      </c>
      <c r="CA10" s="56">
        <v>4501</v>
      </c>
      <c r="CB10" s="56">
        <v>4601</v>
      </c>
      <c r="CC10" s="56">
        <v>4701</v>
      </c>
      <c r="CD10" s="56">
        <v>4801</v>
      </c>
      <c r="CE10" s="56">
        <v>4901</v>
      </c>
      <c r="CF10" s="56">
        <v>5101</v>
      </c>
      <c r="CG10" s="56">
        <v>5201</v>
      </c>
      <c r="CH10" s="56">
        <v>5401</v>
      </c>
      <c r="CI10" s="56">
        <v>5501</v>
      </c>
      <c r="CJ10" s="56">
        <v>5601</v>
      </c>
      <c r="CK10" s="56">
        <v>5701</v>
      </c>
      <c r="CL10" s="56">
        <v>5801</v>
      </c>
      <c r="CM10" s="56">
        <v>6001</v>
      </c>
      <c r="CN10" s="56">
        <v>6201</v>
      </c>
      <c r="CO10" s="56">
        <v>6301</v>
      </c>
      <c r="CP10" s="56">
        <v>6401</v>
      </c>
      <c r="CQ10" s="56">
        <v>6601</v>
      </c>
      <c r="CR10" s="56">
        <v>6701</v>
      </c>
      <c r="CS10" s="56">
        <v>6702</v>
      </c>
      <c r="CT10" s="56">
        <v>6901</v>
      </c>
      <c r="CU10" s="56">
        <v>7001</v>
      </c>
      <c r="CV10" s="56">
        <v>7201</v>
      </c>
      <c r="CW10" s="56">
        <v>7501</v>
      </c>
      <c r="CX10" s="56">
        <v>7601</v>
      </c>
      <c r="CY10" s="56">
        <v>7701</v>
      </c>
      <c r="CZ10" s="56">
        <v>8001</v>
      </c>
      <c r="DA10" s="56">
        <v>8401</v>
      </c>
      <c r="DB10" s="56">
        <v>8601</v>
      </c>
      <c r="DC10" s="56">
        <v>8901</v>
      </c>
      <c r="DD10" s="56">
        <v>9101</v>
      </c>
      <c r="DE10" s="56">
        <v>9201</v>
      </c>
      <c r="DF10" s="56">
        <v>9401</v>
      </c>
      <c r="DG10" s="56">
        <v>9402</v>
      </c>
      <c r="DH10" s="56">
        <v>9501</v>
      </c>
      <c r="DI10" s="56">
        <v>9502</v>
      </c>
      <c r="DJ10" s="58" t="s">
        <v>824</v>
      </c>
      <c r="DK10" s="59" t="s">
        <v>825</v>
      </c>
      <c r="DL10" s="60"/>
      <c r="DM10" s="60"/>
      <c r="DN10" s="61" t="s">
        <v>826</v>
      </c>
      <c r="DO10" s="62"/>
      <c r="DP10" s="63" t="s">
        <v>781</v>
      </c>
      <c r="DQ10" s="58" t="s">
        <v>827</v>
      </c>
      <c r="DR10" s="64" t="s">
        <v>828</v>
      </c>
      <c r="DS10" s="64" t="s">
        <v>824</v>
      </c>
      <c r="DT10" s="65"/>
    </row>
    <row r="11" spans="1:133" ht="72" x14ac:dyDescent="0.2">
      <c r="A11" s="66"/>
      <c r="B11" s="67"/>
      <c r="C11" s="68" t="s">
        <v>829</v>
      </c>
      <c r="D11" s="68" t="s">
        <v>830</v>
      </c>
      <c r="E11" s="68" t="s">
        <v>831</v>
      </c>
      <c r="F11" s="68" t="s">
        <v>664</v>
      </c>
      <c r="G11" s="68" t="s">
        <v>832</v>
      </c>
      <c r="H11" s="68" t="s">
        <v>666</v>
      </c>
      <c r="I11" s="68" t="s">
        <v>833</v>
      </c>
      <c r="J11" s="68" t="s">
        <v>668</v>
      </c>
      <c r="K11" s="68" t="s">
        <v>669</v>
      </c>
      <c r="L11" s="68" t="s">
        <v>834</v>
      </c>
      <c r="M11" s="68" t="s">
        <v>835</v>
      </c>
      <c r="N11" s="68" t="s">
        <v>836</v>
      </c>
      <c r="O11" s="68" t="s">
        <v>837</v>
      </c>
      <c r="P11" s="68" t="s">
        <v>838</v>
      </c>
      <c r="Q11" s="68" t="s">
        <v>839</v>
      </c>
      <c r="R11" s="68" t="s">
        <v>840</v>
      </c>
      <c r="S11" s="68" t="s">
        <v>841</v>
      </c>
      <c r="T11" s="68" t="s">
        <v>842</v>
      </c>
      <c r="U11" s="68" t="s">
        <v>843</v>
      </c>
      <c r="V11" s="68" t="s">
        <v>844</v>
      </c>
      <c r="W11" s="68" t="s">
        <v>845</v>
      </c>
      <c r="X11" s="68" t="s">
        <v>846</v>
      </c>
      <c r="Y11" s="68" t="s">
        <v>847</v>
      </c>
      <c r="Z11" s="68" t="s">
        <v>848</v>
      </c>
      <c r="AA11" s="68" t="s">
        <v>849</v>
      </c>
      <c r="AB11" s="68" t="s">
        <v>850</v>
      </c>
      <c r="AC11" s="68" t="s">
        <v>851</v>
      </c>
      <c r="AD11" s="68" t="s">
        <v>852</v>
      </c>
      <c r="AE11" s="68" t="s">
        <v>853</v>
      </c>
      <c r="AF11" s="68" t="s">
        <v>854</v>
      </c>
      <c r="AG11" s="68" t="s">
        <v>855</v>
      </c>
      <c r="AH11" s="68" t="s">
        <v>856</v>
      </c>
      <c r="AI11" s="68" t="s">
        <v>857</v>
      </c>
      <c r="AJ11" s="68" t="s">
        <v>858</v>
      </c>
      <c r="AK11" s="68" t="s">
        <v>859</v>
      </c>
      <c r="AL11" s="68" t="s">
        <v>696</v>
      </c>
      <c r="AM11" s="68" t="s">
        <v>860</v>
      </c>
      <c r="AN11" s="68" t="s">
        <v>861</v>
      </c>
      <c r="AO11" s="68" t="s">
        <v>862</v>
      </c>
      <c r="AP11" s="68" t="s">
        <v>863</v>
      </c>
      <c r="AQ11" s="68" t="s">
        <v>864</v>
      </c>
      <c r="AR11" s="68" t="s">
        <v>865</v>
      </c>
      <c r="AS11" s="68" t="s">
        <v>866</v>
      </c>
      <c r="AT11" s="68" t="s">
        <v>867</v>
      </c>
      <c r="AU11" s="68" t="s">
        <v>868</v>
      </c>
      <c r="AV11" s="68" t="s">
        <v>869</v>
      </c>
      <c r="AW11" s="68" t="s">
        <v>870</v>
      </c>
      <c r="AX11" s="68" t="s">
        <v>871</v>
      </c>
      <c r="AY11" s="68" t="s">
        <v>872</v>
      </c>
      <c r="AZ11" s="68" t="s">
        <v>873</v>
      </c>
      <c r="BA11" s="68" t="s">
        <v>874</v>
      </c>
      <c r="BB11" s="68" t="s">
        <v>875</v>
      </c>
      <c r="BC11" s="68" t="s">
        <v>876</v>
      </c>
      <c r="BD11" s="68" t="s">
        <v>877</v>
      </c>
      <c r="BE11" s="68" t="s">
        <v>878</v>
      </c>
      <c r="BF11" s="68" t="s">
        <v>879</v>
      </c>
      <c r="BG11" s="68" t="s">
        <v>880</v>
      </c>
      <c r="BH11" s="68" t="s">
        <v>881</v>
      </c>
      <c r="BI11" s="68" t="s">
        <v>882</v>
      </c>
      <c r="BJ11" s="68" t="s">
        <v>883</v>
      </c>
      <c r="BK11" s="68" t="s">
        <v>884</v>
      </c>
      <c r="BL11" s="68" t="s">
        <v>885</v>
      </c>
      <c r="BM11" s="68" t="s">
        <v>886</v>
      </c>
      <c r="BN11" s="68" t="s">
        <v>887</v>
      </c>
      <c r="BO11" s="68" t="s">
        <v>888</v>
      </c>
      <c r="BP11" s="68" t="s">
        <v>889</v>
      </c>
      <c r="BQ11" s="68" t="s">
        <v>890</v>
      </c>
      <c r="BR11" s="68" t="s">
        <v>891</v>
      </c>
      <c r="BS11" s="68" t="s">
        <v>892</v>
      </c>
      <c r="BT11" s="68" t="s">
        <v>893</v>
      </c>
      <c r="BU11" s="68" t="s">
        <v>894</v>
      </c>
      <c r="BV11" s="68" t="s">
        <v>895</v>
      </c>
      <c r="BW11" s="68" t="s">
        <v>896</v>
      </c>
      <c r="BX11" s="68" t="s">
        <v>897</v>
      </c>
      <c r="BY11" s="68" t="s">
        <v>898</v>
      </c>
      <c r="BZ11" s="68" t="s">
        <v>736</v>
      </c>
      <c r="CA11" s="68" t="s">
        <v>899</v>
      </c>
      <c r="CB11" s="68" t="s">
        <v>900</v>
      </c>
      <c r="CC11" s="68" t="s">
        <v>901</v>
      </c>
      <c r="CD11" s="68" t="s">
        <v>902</v>
      </c>
      <c r="CE11" s="68" t="s">
        <v>903</v>
      </c>
      <c r="CF11" s="68" t="s">
        <v>904</v>
      </c>
      <c r="CG11" s="68" t="s">
        <v>905</v>
      </c>
      <c r="CH11" s="68" t="s">
        <v>906</v>
      </c>
      <c r="CI11" s="68" t="s">
        <v>907</v>
      </c>
      <c r="CJ11" s="68" t="s">
        <v>908</v>
      </c>
      <c r="CK11" s="68" t="s">
        <v>909</v>
      </c>
      <c r="CL11" s="68" t="s">
        <v>910</v>
      </c>
      <c r="CM11" s="68" t="s">
        <v>911</v>
      </c>
      <c r="CN11" s="68" t="s">
        <v>750</v>
      </c>
      <c r="CO11" s="68" t="s">
        <v>912</v>
      </c>
      <c r="CP11" s="68" t="s">
        <v>913</v>
      </c>
      <c r="CQ11" s="68" t="s">
        <v>914</v>
      </c>
      <c r="CR11" s="68" t="s">
        <v>915</v>
      </c>
      <c r="CS11" s="68" t="s">
        <v>916</v>
      </c>
      <c r="CT11" s="68" t="s">
        <v>917</v>
      </c>
      <c r="CU11" s="68" t="s">
        <v>918</v>
      </c>
      <c r="CV11" s="68" t="s">
        <v>919</v>
      </c>
      <c r="CW11" s="68" t="s">
        <v>920</v>
      </c>
      <c r="CX11" s="68" t="s">
        <v>761</v>
      </c>
      <c r="CY11" s="68" t="s">
        <v>921</v>
      </c>
      <c r="CZ11" s="68" t="s">
        <v>922</v>
      </c>
      <c r="DA11" s="68" t="s">
        <v>923</v>
      </c>
      <c r="DB11" s="68" t="s">
        <v>924</v>
      </c>
      <c r="DC11" s="68" t="s">
        <v>925</v>
      </c>
      <c r="DD11" s="68" t="s">
        <v>926</v>
      </c>
      <c r="DE11" s="68" t="s">
        <v>770</v>
      </c>
      <c r="DF11" s="68" t="s">
        <v>927</v>
      </c>
      <c r="DG11" s="68" t="s">
        <v>928</v>
      </c>
      <c r="DH11" s="68" t="s">
        <v>929</v>
      </c>
      <c r="DI11" s="68" t="s">
        <v>930</v>
      </c>
      <c r="DJ11" s="63" t="s">
        <v>931</v>
      </c>
      <c r="DK11" s="68" t="s">
        <v>932</v>
      </c>
      <c r="DL11" s="68" t="s">
        <v>933</v>
      </c>
      <c r="DM11" s="68" t="s">
        <v>934</v>
      </c>
      <c r="DN11" s="68" t="s">
        <v>935</v>
      </c>
      <c r="DO11" s="68" t="s">
        <v>936</v>
      </c>
      <c r="DP11" s="63" t="s">
        <v>937</v>
      </c>
      <c r="DQ11" s="69"/>
      <c r="DR11" s="69" t="s">
        <v>938</v>
      </c>
      <c r="DS11" s="58" t="s">
        <v>939</v>
      </c>
      <c r="DT11" s="65"/>
    </row>
    <row r="12" spans="1:133" ht="12.75" customHeight="1" x14ac:dyDescent="0.2">
      <c r="A12" s="70" t="s">
        <v>940</v>
      </c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2" t="s">
        <v>786</v>
      </c>
      <c r="DK12" s="72" t="s">
        <v>787</v>
      </c>
      <c r="DL12" s="72" t="s">
        <v>788</v>
      </c>
      <c r="DM12" s="73" t="s">
        <v>789</v>
      </c>
      <c r="DN12" s="72" t="s">
        <v>790</v>
      </c>
      <c r="DO12" s="72" t="s">
        <v>791</v>
      </c>
      <c r="DP12" s="72" t="s">
        <v>792</v>
      </c>
      <c r="DQ12" s="72" t="s">
        <v>793</v>
      </c>
      <c r="DR12" s="72" t="s">
        <v>794</v>
      </c>
      <c r="DS12" s="72" t="s">
        <v>795</v>
      </c>
      <c r="DT12" s="71"/>
    </row>
    <row r="13" spans="1:133" ht="11.25" customHeight="1" x14ac:dyDescent="0.2">
      <c r="A13" s="74">
        <v>101</v>
      </c>
      <c r="B13" s="75" t="s">
        <v>829</v>
      </c>
      <c r="C13" s="76">
        <v>1245.692</v>
      </c>
      <c r="D13" s="77">
        <v>59.412700000000001</v>
      </c>
      <c r="E13" s="77">
        <v>232.85650000000001</v>
      </c>
      <c r="F13" s="77">
        <v>0.40949999999999998</v>
      </c>
      <c r="G13" s="77">
        <v>3.0501999999999998</v>
      </c>
      <c r="H13" s="77">
        <v>1.5227999999999999</v>
      </c>
      <c r="I13" s="77">
        <v>20.996400000000001</v>
      </c>
      <c r="J13" s="77">
        <v>4.4638999999999998</v>
      </c>
      <c r="K13" s="77">
        <v>2.3803000000000001</v>
      </c>
      <c r="L13" s="77">
        <v>0.1724</v>
      </c>
      <c r="M13" s="77">
        <v>2.2042999999999999</v>
      </c>
      <c r="N13" s="77">
        <v>0.2218</v>
      </c>
      <c r="O13" s="77">
        <v>11.039400000000001</v>
      </c>
      <c r="P13" s="77">
        <v>8406.2574999999997</v>
      </c>
      <c r="Q13" s="77">
        <v>6.3452000000000002</v>
      </c>
      <c r="R13" s="77">
        <v>3686.7647000000002</v>
      </c>
      <c r="S13" s="77">
        <v>4.5090000000000003</v>
      </c>
      <c r="T13" s="77">
        <v>105.4174</v>
      </c>
      <c r="U13" s="77">
        <v>739.33090000000004</v>
      </c>
      <c r="V13" s="77">
        <v>16.863199999999999</v>
      </c>
      <c r="W13" s="77">
        <v>65.000100000000003</v>
      </c>
      <c r="X13" s="77">
        <v>120.905</v>
      </c>
      <c r="Y13" s="77">
        <v>12.5953</v>
      </c>
      <c r="Z13" s="77">
        <v>322.7208</v>
      </c>
      <c r="AA13" s="77">
        <v>303.64409999999998</v>
      </c>
      <c r="AB13" s="77">
        <v>140.62880000000001</v>
      </c>
      <c r="AC13" s="77">
        <v>18.474900000000002</v>
      </c>
      <c r="AD13" s="77">
        <v>277.80810000000002</v>
      </c>
      <c r="AE13" s="77">
        <v>0.1157</v>
      </c>
      <c r="AF13" s="77">
        <v>0.19220000000000001</v>
      </c>
      <c r="AG13" s="77">
        <v>7.6799999999999993E-2</v>
      </c>
      <c r="AH13" s="77">
        <v>4.4748999999999999</v>
      </c>
      <c r="AI13" s="77">
        <v>11.621499999999999</v>
      </c>
      <c r="AJ13" s="77">
        <v>0.63460000000000005</v>
      </c>
      <c r="AK13" s="77">
        <v>6.62</v>
      </c>
      <c r="AL13" s="77">
        <v>15.456899999999999</v>
      </c>
      <c r="AM13" s="77">
        <v>1.1189</v>
      </c>
      <c r="AN13" s="77">
        <v>0.67820000000000003</v>
      </c>
      <c r="AO13" s="77">
        <v>25.397200000000002</v>
      </c>
      <c r="AP13" s="77">
        <v>99.949799999999996</v>
      </c>
      <c r="AQ13" s="77">
        <v>12.713200000000001</v>
      </c>
      <c r="AR13" s="77">
        <v>3.4049</v>
      </c>
      <c r="AS13" s="77">
        <v>6.6500000000000004E-2</v>
      </c>
      <c r="AT13" s="77">
        <v>0.45140000000000002</v>
      </c>
      <c r="AU13" s="77">
        <v>0.18640000000000001</v>
      </c>
      <c r="AV13" s="77">
        <v>8.2215000000000007</v>
      </c>
      <c r="AW13" s="77">
        <v>0.2863</v>
      </c>
      <c r="AX13" s="77">
        <v>0.1211</v>
      </c>
      <c r="AY13" s="77">
        <v>24.2395</v>
      </c>
      <c r="AZ13" s="77">
        <v>2.0975000000000001</v>
      </c>
      <c r="BA13" s="77">
        <v>0.56699999999999995</v>
      </c>
      <c r="BB13" s="77">
        <v>1.8122</v>
      </c>
      <c r="BC13" s="77">
        <v>1.3716999999999999</v>
      </c>
      <c r="BD13" s="77">
        <v>8.4855999999999998</v>
      </c>
      <c r="BE13" s="77">
        <v>33.609099999999998</v>
      </c>
      <c r="BF13" s="77">
        <v>4.4992000000000001</v>
      </c>
      <c r="BG13" s="77">
        <v>5.5599999999999997E-2</v>
      </c>
      <c r="BH13" s="77">
        <v>7.0099999999999996E-2</v>
      </c>
      <c r="BI13" s="77">
        <v>1.8962000000000001</v>
      </c>
      <c r="BJ13" s="77">
        <v>0.52410000000000001</v>
      </c>
      <c r="BK13" s="77">
        <v>0.1244</v>
      </c>
      <c r="BL13" s="77">
        <v>2.4281000000000001</v>
      </c>
      <c r="BM13" s="77">
        <v>0.69310000000000005</v>
      </c>
      <c r="BN13" s="77">
        <v>0.22789999999999999</v>
      </c>
      <c r="BO13" s="77">
        <v>0.29339999999999999</v>
      </c>
      <c r="BP13" s="77">
        <v>0.10050000000000001</v>
      </c>
      <c r="BQ13" s="77">
        <v>8.3999999999999995E-3</v>
      </c>
      <c r="BR13" s="77">
        <v>0.1938</v>
      </c>
      <c r="BS13" s="77">
        <v>5.7799999999999997E-2</v>
      </c>
      <c r="BT13" s="77">
        <v>1.9142999999999999</v>
      </c>
      <c r="BU13" s="77">
        <v>0.98280000000000001</v>
      </c>
      <c r="BV13" s="77">
        <v>0.98729999999999996</v>
      </c>
      <c r="BW13" s="77">
        <v>5.0388999999999999</v>
      </c>
      <c r="BX13" s="77">
        <v>318.91410000000002</v>
      </c>
      <c r="BY13" s="77">
        <v>699.08860000000004</v>
      </c>
      <c r="BZ13" s="77">
        <v>38.424900000000001</v>
      </c>
      <c r="CA13" s="77">
        <v>297.94069999999999</v>
      </c>
      <c r="CB13" s="77">
        <v>19.4437</v>
      </c>
      <c r="CC13" s="77">
        <v>14.425800000000001</v>
      </c>
      <c r="CD13" s="77">
        <v>3.8285</v>
      </c>
      <c r="CE13" s="77">
        <v>4.9191000000000003</v>
      </c>
      <c r="CF13" s="77">
        <v>7.8657000000000004</v>
      </c>
      <c r="CG13" s="77">
        <v>48.098199999999999</v>
      </c>
      <c r="CH13" s="77">
        <v>8.5145999999999997</v>
      </c>
      <c r="CI13" s="77">
        <v>0.1239</v>
      </c>
      <c r="CJ13" s="77">
        <v>9.2299999999999993E-2</v>
      </c>
      <c r="CK13" s="77">
        <v>4.5217000000000001</v>
      </c>
      <c r="CL13" s="77">
        <v>35.231400000000001</v>
      </c>
      <c r="CM13" s="77">
        <v>2.9899999999999999E-2</v>
      </c>
      <c r="CN13" s="77">
        <v>4.0133999999999999</v>
      </c>
      <c r="CO13" s="77">
        <v>2.7000000000000001E-3</v>
      </c>
      <c r="CP13" s="77">
        <v>0.21049999999999999</v>
      </c>
      <c r="CQ13" s="77">
        <v>3.1852999999999998</v>
      </c>
      <c r="CR13" s="77">
        <v>1.8268</v>
      </c>
      <c r="CS13" s="77">
        <v>7.2088999999999999</v>
      </c>
      <c r="CT13" s="77">
        <v>22.025200000000002</v>
      </c>
      <c r="CU13" s="77">
        <v>2.0869</v>
      </c>
      <c r="CV13" s="77">
        <v>22.669799999999999</v>
      </c>
      <c r="CW13" s="77">
        <v>12.3682</v>
      </c>
      <c r="CX13" s="77">
        <v>0.2233</v>
      </c>
      <c r="CY13" s="77">
        <v>2.8142</v>
      </c>
      <c r="CZ13" s="77">
        <v>2.6867000000000001</v>
      </c>
      <c r="DA13" s="77">
        <v>0.64229999999999998</v>
      </c>
      <c r="DB13" s="77">
        <v>7.7298</v>
      </c>
      <c r="DC13" s="77">
        <v>0.58879999999999999</v>
      </c>
      <c r="DD13" s="77">
        <v>3.7725</v>
      </c>
      <c r="DE13" s="77">
        <v>0.20039999999999999</v>
      </c>
      <c r="DF13" s="77">
        <v>0.66759999999999997</v>
      </c>
      <c r="DG13" s="77">
        <v>0.63160000000000005</v>
      </c>
      <c r="DH13" s="77">
        <v>3.2639</v>
      </c>
      <c r="DI13" s="77">
        <v>13.5967</v>
      </c>
      <c r="DJ13" s="77">
        <v>17709.6325</v>
      </c>
      <c r="DK13" s="77">
        <v>126.5051</v>
      </c>
      <c r="DL13" s="77">
        <v>3.4811000000000001</v>
      </c>
      <c r="DM13" s="77">
        <v>1690.3514</v>
      </c>
      <c r="DN13" s="77">
        <v>14.888999999999999</v>
      </c>
      <c r="DO13" s="77">
        <v>11.7242</v>
      </c>
      <c r="DP13" s="77">
        <v>-802.57929999999999</v>
      </c>
      <c r="DQ13" s="77">
        <v>5227.8630000000003</v>
      </c>
      <c r="DR13" s="77">
        <v>6272.2344999999996</v>
      </c>
      <c r="DS13" s="77">
        <v>23981.866999999998</v>
      </c>
      <c r="DT13" s="77"/>
      <c r="DU13" s="78" t="s">
        <v>20</v>
      </c>
      <c r="DV13" s="79">
        <f>SUM(DM13:DO13)</f>
        <v>1716.9646</v>
      </c>
      <c r="DW13" s="80"/>
      <c r="DX13" s="90"/>
      <c r="DY13" s="80"/>
      <c r="DZ13" s="80"/>
      <c r="EA13" s="80"/>
      <c r="EB13" s="80"/>
      <c r="EC13" s="80"/>
    </row>
    <row r="14" spans="1:133" ht="11.25" customHeight="1" x14ac:dyDescent="0.2">
      <c r="A14" s="74">
        <v>102</v>
      </c>
      <c r="B14" s="75" t="s">
        <v>830</v>
      </c>
      <c r="C14" s="77">
        <v>15.842599999999999</v>
      </c>
      <c r="D14" s="77">
        <v>160.7079</v>
      </c>
      <c r="E14" s="77">
        <v>109.6108</v>
      </c>
      <c r="F14" s="77">
        <v>6.0299999999999999E-2</v>
      </c>
      <c r="G14" s="77">
        <v>0.246</v>
      </c>
      <c r="H14" s="77">
        <v>2.3972000000000002</v>
      </c>
      <c r="I14" s="77">
        <v>1.2663</v>
      </c>
      <c r="J14" s="77">
        <v>0.32669999999999999</v>
      </c>
      <c r="K14" s="77">
        <v>0.16689999999999999</v>
      </c>
      <c r="L14" s="77">
        <v>2.63E-2</v>
      </c>
      <c r="M14" s="77">
        <v>0.1777</v>
      </c>
      <c r="N14" s="77">
        <v>3.04E-2</v>
      </c>
      <c r="O14" s="77">
        <v>0.72870000000000001</v>
      </c>
      <c r="P14" s="77">
        <v>1962.895</v>
      </c>
      <c r="Q14" s="77">
        <v>0.23480000000000001</v>
      </c>
      <c r="R14" s="77">
        <v>29.237500000000001</v>
      </c>
      <c r="S14" s="77">
        <v>0.1704</v>
      </c>
      <c r="T14" s="77">
        <v>0.56200000000000006</v>
      </c>
      <c r="U14" s="77">
        <v>0.69430000000000003</v>
      </c>
      <c r="V14" s="77">
        <v>10.385899999999999</v>
      </c>
      <c r="W14" s="77">
        <v>4.0693000000000001</v>
      </c>
      <c r="X14" s="77">
        <v>72.095200000000006</v>
      </c>
      <c r="Y14" s="77">
        <v>0.12709999999999999</v>
      </c>
      <c r="Z14" s="77">
        <v>7.5700000000000003E-2</v>
      </c>
      <c r="AA14" s="77">
        <v>0.12870000000000001</v>
      </c>
      <c r="AB14" s="77">
        <v>12.7873</v>
      </c>
      <c r="AC14" s="77">
        <v>8.1214999999999993</v>
      </c>
      <c r="AD14" s="77">
        <v>4.3700000000000003E-2</v>
      </c>
      <c r="AE14" s="77">
        <v>5.7000000000000002E-3</v>
      </c>
      <c r="AF14" s="77">
        <v>8.0000000000000002E-3</v>
      </c>
      <c r="AG14" s="77">
        <v>8.0000000000000004E-4</v>
      </c>
      <c r="AH14" s="77">
        <v>0.34970000000000001</v>
      </c>
      <c r="AI14" s="77">
        <v>0.80859999999999999</v>
      </c>
      <c r="AJ14" s="77">
        <v>6.3200000000000006E-2</v>
      </c>
      <c r="AK14" s="77">
        <v>0.38090000000000002</v>
      </c>
      <c r="AL14" s="77">
        <v>1.0179</v>
      </c>
      <c r="AM14" s="77">
        <v>8.3299999999999999E-2</v>
      </c>
      <c r="AN14" s="77">
        <v>1.1049</v>
      </c>
      <c r="AO14" s="77">
        <v>0.68510000000000004</v>
      </c>
      <c r="AP14" s="77">
        <v>0.80610000000000004</v>
      </c>
      <c r="AQ14" s="77">
        <v>0.61370000000000002</v>
      </c>
      <c r="AR14" s="77">
        <v>0.26650000000000001</v>
      </c>
      <c r="AS14" s="77">
        <v>3.7000000000000002E-3</v>
      </c>
      <c r="AT14" s="77">
        <v>3.78E-2</v>
      </c>
      <c r="AU14" s="77">
        <v>1.5699999999999999E-2</v>
      </c>
      <c r="AV14" s="77">
        <v>0.61329999999999996</v>
      </c>
      <c r="AW14" s="77">
        <v>4.36E-2</v>
      </c>
      <c r="AX14" s="77">
        <v>1.66E-2</v>
      </c>
      <c r="AY14" s="77">
        <v>1.6825000000000001</v>
      </c>
      <c r="AZ14" s="77">
        <v>0.2351</v>
      </c>
      <c r="BA14" s="77">
        <v>3.8899999999999997E-2</v>
      </c>
      <c r="BB14" s="77">
        <v>0.1835</v>
      </c>
      <c r="BC14" s="77">
        <v>0.10100000000000001</v>
      </c>
      <c r="BD14" s="77">
        <v>0.57420000000000004</v>
      </c>
      <c r="BE14" s="77">
        <v>2.2311999999999999</v>
      </c>
      <c r="BF14" s="77">
        <v>0.29970000000000002</v>
      </c>
      <c r="BG14" s="77">
        <v>7.1000000000000004E-3</v>
      </c>
      <c r="BH14" s="77">
        <v>1.3299999999999999E-2</v>
      </c>
      <c r="BI14" s="77">
        <v>0.13869999999999999</v>
      </c>
      <c r="BJ14" s="77">
        <v>5.6000000000000001E-2</v>
      </c>
      <c r="BK14" s="77">
        <v>1.6500000000000001E-2</v>
      </c>
      <c r="BL14" s="77">
        <v>0.20300000000000001</v>
      </c>
      <c r="BM14" s="77">
        <v>9.2499999999999999E-2</v>
      </c>
      <c r="BN14" s="77">
        <v>2.1700000000000001E-2</v>
      </c>
      <c r="BO14" s="77">
        <v>5.5899999999999998E-2</v>
      </c>
      <c r="BP14" s="77">
        <v>1.6500000000000001E-2</v>
      </c>
      <c r="BQ14" s="77">
        <v>1.4E-3</v>
      </c>
      <c r="BR14" s="77">
        <v>3.1600000000000003E-2</v>
      </c>
      <c r="BS14" s="77">
        <v>5.7999999999999996E-3</v>
      </c>
      <c r="BT14" s="77">
        <v>0.35370000000000001</v>
      </c>
      <c r="BU14" s="77">
        <v>0.1799</v>
      </c>
      <c r="BV14" s="77">
        <v>0.18060000000000001</v>
      </c>
      <c r="BW14" s="77">
        <v>0.53349999999999997</v>
      </c>
      <c r="BX14" s="77">
        <v>119.9966</v>
      </c>
      <c r="BY14" s="77">
        <v>176.2422</v>
      </c>
      <c r="BZ14" s="77">
        <v>26.071300000000001</v>
      </c>
      <c r="CA14" s="77">
        <v>136.23840000000001</v>
      </c>
      <c r="CB14" s="77">
        <v>1.3322000000000001</v>
      </c>
      <c r="CC14" s="77">
        <v>0.94640000000000002</v>
      </c>
      <c r="CD14" s="77">
        <v>0.253</v>
      </c>
      <c r="CE14" s="77">
        <v>0.3574</v>
      </c>
      <c r="CF14" s="77">
        <v>0.51959999999999995</v>
      </c>
      <c r="CG14" s="77">
        <v>3.1171000000000002</v>
      </c>
      <c r="CH14" s="77">
        <v>0.54459999999999997</v>
      </c>
      <c r="CI14" s="77">
        <v>3.5727000000000002</v>
      </c>
      <c r="CJ14" s="77">
        <v>3.0706000000000002</v>
      </c>
      <c r="CK14" s="77">
        <v>0.29720000000000002</v>
      </c>
      <c r="CL14" s="77">
        <v>2.3176999999999999</v>
      </c>
      <c r="CM14" s="77">
        <v>0.41889999999999999</v>
      </c>
      <c r="CN14" s="77">
        <v>0.26190000000000002</v>
      </c>
      <c r="CO14" s="77">
        <v>0</v>
      </c>
      <c r="CP14" s="77">
        <v>1.3299999999999999E-2</v>
      </c>
      <c r="CQ14" s="77">
        <v>89.618499999999997</v>
      </c>
      <c r="CR14" s="77">
        <v>3.6194999999999999</v>
      </c>
      <c r="CS14" s="77">
        <v>1.5825</v>
      </c>
      <c r="CT14" s="77">
        <v>4.3785999999999996</v>
      </c>
      <c r="CU14" s="77">
        <v>0.34820000000000001</v>
      </c>
      <c r="CV14" s="77">
        <v>1.4127000000000001</v>
      </c>
      <c r="CW14" s="77">
        <v>1.0022</v>
      </c>
      <c r="CX14" s="77">
        <v>3.9199999999999999E-2</v>
      </c>
      <c r="CY14" s="77">
        <v>5.3395000000000001</v>
      </c>
      <c r="CZ14" s="77">
        <v>27.645700000000001</v>
      </c>
      <c r="DA14" s="77">
        <v>8.0699999999999994E-2</v>
      </c>
      <c r="DB14" s="77">
        <v>0.4294</v>
      </c>
      <c r="DC14" s="77">
        <v>3.5499999999999997E-2</v>
      </c>
      <c r="DD14" s="77">
        <v>49.076300000000003</v>
      </c>
      <c r="DE14" s="77">
        <v>1.5152000000000001</v>
      </c>
      <c r="DF14" s="77">
        <v>6.9099999999999995E-2</v>
      </c>
      <c r="DG14" s="77">
        <v>5.0200000000000002E-2</v>
      </c>
      <c r="DH14" s="77">
        <v>1.522</v>
      </c>
      <c r="DI14" s="77">
        <v>0.20069999999999999</v>
      </c>
      <c r="DJ14" s="77">
        <v>3070.9321</v>
      </c>
      <c r="DK14" s="77">
        <v>678.9384</v>
      </c>
      <c r="DL14" s="77">
        <v>0.67789999999999995</v>
      </c>
      <c r="DM14" s="77">
        <v>14.568099999999999</v>
      </c>
      <c r="DN14" s="77">
        <v>4.8303000000000003</v>
      </c>
      <c r="DO14" s="77">
        <v>2.3418999999999999</v>
      </c>
      <c r="DP14" s="77">
        <v>61.752600000000001</v>
      </c>
      <c r="DQ14" s="77">
        <v>138.9933</v>
      </c>
      <c r="DR14" s="77">
        <v>902.10249999999996</v>
      </c>
      <c r="DS14" s="77">
        <v>3973.0346</v>
      </c>
      <c r="DT14" s="77"/>
      <c r="DU14" s="78" t="s">
        <v>20</v>
      </c>
      <c r="DV14" s="79">
        <f t="shared" ref="DV14:DV77" si="0">SUM(DM14:DO14)</f>
        <v>21.740299999999998</v>
      </c>
      <c r="DW14" s="80"/>
      <c r="DX14" s="90"/>
      <c r="DY14" s="80"/>
      <c r="DZ14" s="80"/>
      <c r="EA14" s="80"/>
      <c r="EB14" s="80"/>
      <c r="EC14" s="80"/>
    </row>
    <row r="15" spans="1:133" ht="11.25" customHeight="1" x14ac:dyDescent="0.2">
      <c r="A15" s="74">
        <v>103</v>
      </c>
      <c r="B15" s="75" t="s">
        <v>831</v>
      </c>
      <c r="C15" s="77">
        <v>795.66430000000003</v>
      </c>
      <c r="D15" s="77">
        <v>54.3095</v>
      </c>
      <c r="E15" s="77">
        <v>933.34320000000002</v>
      </c>
      <c r="F15" s="77">
        <v>0.25800000000000001</v>
      </c>
      <c r="G15" s="77">
        <v>3.0928</v>
      </c>
      <c r="H15" s="77">
        <v>0.34229999999999999</v>
      </c>
      <c r="I15" s="77">
        <v>595.23770000000002</v>
      </c>
      <c r="J15" s="77">
        <v>0.94979999999999998</v>
      </c>
      <c r="K15" s="77">
        <v>0.47420000000000001</v>
      </c>
      <c r="L15" s="77">
        <v>0.1298</v>
      </c>
      <c r="M15" s="77">
        <v>0.55789999999999995</v>
      </c>
      <c r="N15" s="77">
        <v>0.13189999999999999</v>
      </c>
      <c r="O15" s="77">
        <v>1.8773</v>
      </c>
      <c r="P15" s="77">
        <v>37.857399999999998</v>
      </c>
      <c r="Q15" s="77">
        <v>8.048</v>
      </c>
      <c r="R15" s="77">
        <v>25.9816</v>
      </c>
      <c r="S15" s="77">
        <v>881.71879999999999</v>
      </c>
      <c r="T15" s="77">
        <v>49.931399999999996</v>
      </c>
      <c r="U15" s="77">
        <v>27.7638</v>
      </c>
      <c r="V15" s="77">
        <v>65.444800000000001</v>
      </c>
      <c r="W15" s="77">
        <v>1279.1890000000001</v>
      </c>
      <c r="X15" s="77">
        <v>783.7817</v>
      </c>
      <c r="Y15" s="77">
        <v>4.7070999999999996</v>
      </c>
      <c r="Z15" s="77">
        <v>2.1257999999999999</v>
      </c>
      <c r="AA15" s="77">
        <v>1059.2206000000001</v>
      </c>
      <c r="AB15" s="77">
        <v>1.3940999999999999</v>
      </c>
      <c r="AC15" s="77">
        <v>0.34460000000000002</v>
      </c>
      <c r="AD15" s="77">
        <v>0.65549999999999997</v>
      </c>
      <c r="AE15" s="77">
        <v>0.105</v>
      </c>
      <c r="AF15" s="77">
        <v>0.2329</v>
      </c>
      <c r="AG15" s="77">
        <v>1.7899999999999999E-2</v>
      </c>
      <c r="AH15" s="77">
        <v>1.0938000000000001</v>
      </c>
      <c r="AI15" s="77">
        <v>2.2351000000000001</v>
      </c>
      <c r="AJ15" s="77">
        <v>0.2268</v>
      </c>
      <c r="AK15" s="77">
        <v>1.0417000000000001</v>
      </c>
      <c r="AL15" s="77">
        <v>2.6107999999999998</v>
      </c>
      <c r="AM15" s="77">
        <v>0.27479999999999999</v>
      </c>
      <c r="AN15" s="77">
        <v>0.24610000000000001</v>
      </c>
      <c r="AO15" s="77">
        <v>6.7000000000000004E-2</v>
      </c>
      <c r="AP15" s="77">
        <v>2.3365999999999998</v>
      </c>
      <c r="AQ15" s="77">
        <v>0.87890000000000001</v>
      </c>
      <c r="AR15" s="77">
        <v>6.3819999999999997</v>
      </c>
      <c r="AS15" s="77">
        <v>64.964799999999997</v>
      </c>
      <c r="AT15" s="77">
        <v>0.12540000000000001</v>
      </c>
      <c r="AU15" s="77">
        <v>5.1499999999999997E-2</v>
      </c>
      <c r="AV15" s="77">
        <v>1.7921</v>
      </c>
      <c r="AW15" s="77">
        <v>0.19009999999999999</v>
      </c>
      <c r="AX15" s="77">
        <v>7.1999999999999995E-2</v>
      </c>
      <c r="AY15" s="77">
        <v>4.5655000000000001</v>
      </c>
      <c r="AZ15" s="77">
        <v>0.89910000000000001</v>
      </c>
      <c r="BA15" s="77">
        <v>0.10440000000000001</v>
      </c>
      <c r="BB15" s="77">
        <v>1.2954000000000001</v>
      </c>
      <c r="BC15" s="77">
        <v>0.50780000000000003</v>
      </c>
      <c r="BD15" s="77">
        <v>1.8378000000000001</v>
      </c>
      <c r="BE15" s="77">
        <v>5.79</v>
      </c>
      <c r="BF15" s="77">
        <v>0.7823</v>
      </c>
      <c r="BG15" s="77">
        <v>3.0700000000000002E-2</v>
      </c>
      <c r="BH15" s="77">
        <v>6.0100000000000001E-2</v>
      </c>
      <c r="BI15" s="77">
        <v>0.41239999999999999</v>
      </c>
      <c r="BJ15" s="77">
        <v>0.21060000000000001</v>
      </c>
      <c r="BK15" s="77">
        <v>6.8900000000000003E-2</v>
      </c>
      <c r="BL15" s="77">
        <v>0.65769999999999995</v>
      </c>
      <c r="BM15" s="77">
        <v>3.5888</v>
      </c>
      <c r="BN15" s="77">
        <v>8.7400000000000005E-2</v>
      </c>
      <c r="BO15" s="77">
        <v>0.5524</v>
      </c>
      <c r="BP15" s="77">
        <v>0.76739999999999997</v>
      </c>
      <c r="BQ15" s="77">
        <v>6.7000000000000002E-3</v>
      </c>
      <c r="BR15" s="77">
        <v>9.8882999999999992</v>
      </c>
      <c r="BS15" s="77">
        <v>2.1000000000000001E-2</v>
      </c>
      <c r="BT15" s="77">
        <v>35.557600000000001</v>
      </c>
      <c r="BU15" s="77">
        <v>57.252600000000001</v>
      </c>
      <c r="BV15" s="77">
        <v>9.2591999999999999</v>
      </c>
      <c r="BW15" s="77">
        <v>103.8231</v>
      </c>
      <c r="BX15" s="77">
        <v>53.975999999999999</v>
      </c>
      <c r="BY15" s="77">
        <v>272.92750000000001</v>
      </c>
      <c r="BZ15" s="77">
        <v>137.75030000000001</v>
      </c>
      <c r="CA15" s="77">
        <v>692.10360000000003</v>
      </c>
      <c r="CB15" s="77">
        <v>5.0476999999999999</v>
      </c>
      <c r="CC15" s="77">
        <v>4.7793000000000001</v>
      </c>
      <c r="CD15" s="77">
        <v>2.3161999999999998</v>
      </c>
      <c r="CE15" s="77">
        <v>1.0199</v>
      </c>
      <c r="CF15" s="77">
        <v>1.3384</v>
      </c>
      <c r="CG15" s="77">
        <v>15.5985</v>
      </c>
      <c r="CH15" s="77">
        <v>1.4887999999999999</v>
      </c>
      <c r="CI15" s="77">
        <v>39.253700000000002</v>
      </c>
      <c r="CJ15" s="77">
        <v>54.601199999999999</v>
      </c>
      <c r="CK15" s="77">
        <v>0.76659999999999995</v>
      </c>
      <c r="CL15" s="77">
        <v>5.9433999999999996</v>
      </c>
      <c r="CM15" s="77">
        <v>2.5103</v>
      </c>
      <c r="CN15" s="77">
        <v>7.4089999999999998</v>
      </c>
      <c r="CO15" s="77">
        <v>8.9999999999999998E-4</v>
      </c>
      <c r="CP15" s="77">
        <v>3.5099999999999999E-2</v>
      </c>
      <c r="CQ15" s="77">
        <v>43.582900000000002</v>
      </c>
      <c r="CR15" s="77">
        <v>6.4375999999999998</v>
      </c>
      <c r="CS15" s="77">
        <v>19.927399999999999</v>
      </c>
      <c r="CT15" s="77">
        <v>34.113999999999997</v>
      </c>
      <c r="CU15" s="77">
        <v>3.9479000000000002</v>
      </c>
      <c r="CV15" s="77">
        <v>102.6808</v>
      </c>
      <c r="CW15" s="77">
        <v>31.999099999999999</v>
      </c>
      <c r="CX15" s="77">
        <v>4.4169</v>
      </c>
      <c r="CY15" s="77">
        <v>10.357799999999999</v>
      </c>
      <c r="CZ15" s="77">
        <v>25.0655</v>
      </c>
      <c r="DA15" s="77">
        <v>6.4238</v>
      </c>
      <c r="DB15" s="77">
        <v>4.1421999999999999</v>
      </c>
      <c r="DC15" s="77">
        <v>36.952599999999997</v>
      </c>
      <c r="DD15" s="77">
        <v>89.491399999999999</v>
      </c>
      <c r="DE15" s="77">
        <v>23.084700000000002</v>
      </c>
      <c r="DF15" s="77">
        <v>4.2986000000000004</v>
      </c>
      <c r="DG15" s="77">
        <v>1.5347</v>
      </c>
      <c r="DH15" s="77">
        <v>72.540099999999995</v>
      </c>
      <c r="DI15" s="77">
        <v>5.8376000000000001</v>
      </c>
      <c r="DJ15" s="77">
        <v>8763.2075999999997</v>
      </c>
      <c r="DK15" s="77">
        <v>5348.2683999999999</v>
      </c>
      <c r="DL15" s="77">
        <v>2.9864999999999999</v>
      </c>
      <c r="DM15" s="77">
        <v>486.34370000000001</v>
      </c>
      <c r="DN15" s="77">
        <v>10.6342</v>
      </c>
      <c r="DO15" s="77">
        <v>7.5671999999999997</v>
      </c>
      <c r="DP15" s="77">
        <v>205.57069999999999</v>
      </c>
      <c r="DQ15" s="77">
        <v>894.0059</v>
      </c>
      <c r="DR15" s="77">
        <v>6955.3764000000001</v>
      </c>
      <c r="DS15" s="77">
        <v>15718.5841</v>
      </c>
      <c r="DT15" s="77"/>
      <c r="DU15" s="78" t="s">
        <v>20</v>
      </c>
      <c r="DV15" s="79">
        <f t="shared" si="0"/>
        <v>504.54510000000005</v>
      </c>
      <c r="DW15" s="80"/>
      <c r="DX15" s="90"/>
      <c r="DY15" s="80"/>
      <c r="DZ15" s="80"/>
      <c r="EA15" s="80"/>
      <c r="EB15" s="80"/>
      <c r="EC15" s="80"/>
    </row>
    <row r="16" spans="1:133" ht="11.25" customHeight="1" x14ac:dyDescent="0.2">
      <c r="A16" s="74">
        <v>201</v>
      </c>
      <c r="B16" s="75" t="s">
        <v>664</v>
      </c>
      <c r="C16" s="77">
        <v>0.1208</v>
      </c>
      <c r="D16" s="77">
        <v>1.26E-2</v>
      </c>
      <c r="E16" s="77">
        <v>3.3000000000000002E-2</v>
      </c>
      <c r="F16" s="77">
        <v>9.9015000000000004</v>
      </c>
      <c r="G16" s="77">
        <v>1.9199999999999998E-2</v>
      </c>
      <c r="H16" s="77">
        <v>1.15E-2</v>
      </c>
      <c r="I16" s="77">
        <v>0.66290000000000004</v>
      </c>
      <c r="J16" s="77">
        <v>0.37569999999999998</v>
      </c>
      <c r="K16" s="77">
        <v>0.19359999999999999</v>
      </c>
      <c r="L16" s="77">
        <v>4.2099999999999999E-2</v>
      </c>
      <c r="M16" s="77">
        <v>0.31490000000000001</v>
      </c>
      <c r="N16" s="77">
        <v>0.1008</v>
      </c>
      <c r="O16" s="77">
        <v>4.41E-2</v>
      </c>
      <c r="P16" s="77">
        <v>3.8E-3</v>
      </c>
      <c r="Q16" s="77">
        <v>121.6161</v>
      </c>
      <c r="R16" s="77">
        <v>8.0000000000000002E-3</v>
      </c>
      <c r="S16" s="77">
        <v>8.9999999999999998E-4</v>
      </c>
      <c r="T16" s="77">
        <v>12.563499999999999</v>
      </c>
      <c r="U16" s="77">
        <v>1.04E-2</v>
      </c>
      <c r="V16" s="77">
        <v>1.1466000000000001</v>
      </c>
      <c r="W16" s="77">
        <v>0.45340000000000003</v>
      </c>
      <c r="X16" s="77">
        <v>22.564900000000002</v>
      </c>
      <c r="Y16" s="77">
        <v>2.5000000000000001E-3</v>
      </c>
      <c r="Z16" s="77">
        <v>5.0000000000000001E-4</v>
      </c>
      <c r="AA16" s="77">
        <v>2E-3</v>
      </c>
      <c r="AB16" s="77">
        <v>0</v>
      </c>
      <c r="AC16" s="77">
        <v>0</v>
      </c>
      <c r="AD16" s="77">
        <v>1.1000000000000001E-3</v>
      </c>
      <c r="AE16" s="77">
        <v>2.9999999999999997E-4</v>
      </c>
      <c r="AF16" s="77">
        <v>0</v>
      </c>
      <c r="AG16" s="77">
        <v>0</v>
      </c>
      <c r="AH16" s="77">
        <v>5.3E-3</v>
      </c>
      <c r="AI16" s="77">
        <v>1.6299999999999999E-2</v>
      </c>
      <c r="AJ16" s="77">
        <v>1.2999999999999999E-3</v>
      </c>
      <c r="AK16" s="77">
        <v>3.4299999999999997E-2</v>
      </c>
      <c r="AL16" s="77">
        <v>4.8099999999999997E-2</v>
      </c>
      <c r="AM16" s="77">
        <v>6.4399999999999999E-2</v>
      </c>
      <c r="AN16" s="77">
        <v>0</v>
      </c>
      <c r="AO16" s="77">
        <v>0</v>
      </c>
      <c r="AP16" s="77">
        <v>8.3000000000000001E-3</v>
      </c>
      <c r="AQ16" s="77">
        <v>5.0000000000000001E-4</v>
      </c>
      <c r="AR16" s="77">
        <v>1.3299999999999999E-2</v>
      </c>
      <c r="AS16" s="77">
        <v>2.0000000000000001E-4</v>
      </c>
      <c r="AT16" s="77">
        <v>1.1999999999999999E-3</v>
      </c>
      <c r="AU16" s="77">
        <v>2.9999999999999997E-4</v>
      </c>
      <c r="AV16" s="77">
        <v>9.2999999999999992E-3</v>
      </c>
      <c r="AW16" s="77">
        <v>1.8E-3</v>
      </c>
      <c r="AX16" s="77">
        <v>8.9999999999999998E-4</v>
      </c>
      <c r="AY16" s="77">
        <v>0.1865</v>
      </c>
      <c r="AZ16" s="77">
        <v>9.1999999999999998E-3</v>
      </c>
      <c r="BA16" s="77">
        <v>3.7000000000000002E-3</v>
      </c>
      <c r="BB16" s="77">
        <v>4.0500000000000001E-2</v>
      </c>
      <c r="BC16" s="77">
        <v>1.2E-2</v>
      </c>
      <c r="BD16" s="77">
        <v>1.5299999999999999E-2</v>
      </c>
      <c r="BE16" s="77">
        <v>0.13539999999999999</v>
      </c>
      <c r="BF16" s="77">
        <v>6.1999999999999998E-3</v>
      </c>
      <c r="BG16" s="77">
        <v>1E-4</v>
      </c>
      <c r="BH16" s="77">
        <v>0</v>
      </c>
      <c r="BI16" s="77">
        <v>2.7000000000000001E-3</v>
      </c>
      <c r="BJ16" s="77">
        <v>8.0000000000000004E-4</v>
      </c>
      <c r="BK16" s="77">
        <v>8.9999999999999998E-4</v>
      </c>
      <c r="BL16" s="77">
        <v>5.0000000000000001E-3</v>
      </c>
      <c r="BM16" s="77">
        <v>8.0000000000000004E-4</v>
      </c>
      <c r="BN16" s="77">
        <v>2.9999999999999997E-4</v>
      </c>
      <c r="BO16" s="77">
        <v>0.1086</v>
      </c>
      <c r="BP16" s="77">
        <v>0.24840000000000001</v>
      </c>
      <c r="BQ16" s="77">
        <v>5.9200000000000003E-2</v>
      </c>
      <c r="BR16" s="77">
        <v>0</v>
      </c>
      <c r="BS16" s="77">
        <v>1.6299999999999999E-2</v>
      </c>
      <c r="BT16" s="77">
        <v>0.1867</v>
      </c>
      <c r="BU16" s="77">
        <v>0.71079999999999999</v>
      </c>
      <c r="BV16" s="77">
        <v>0.70899999999999996</v>
      </c>
      <c r="BW16" s="77">
        <v>0.51100000000000001</v>
      </c>
      <c r="BX16" s="77">
        <v>5.8403999999999998</v>
      </c>
      <c r="BY16" s="77">
        <v>96.856999999999999</v>
      </c>
      <c r="BZ16" s="77">
        <v>43.454599999999999</v>
      </c>
      <c r="CA16" s="77">
        <v>149.6448</v>
      </c>
      <c r="CB16" s="77">
        <v>0.16120000000000001</v>
      </c>
      <c r="CC16" s="77">
        <v>9.0899999999999995E-2</v>
      </c>
      <c r="CD16" s="77">
        <v>1.2200000000000001E-2</v>
      </c>
      <c r="CE16" s="77">
        <v>6.54E-2</v>
      </c>
      <c r="CF16" s="77">
        <v>8.8400000000000006E-2</v>
      </c>
      <c r="CG16" s="77">
        <v>0.78180000000000005</v>
      </c>
      <c r="CH16" s="77">
        <v>1.47E-2</v>
      </c>
      <c r="CI16" s="77">
        <v>9.4500000000000001E-2</v>
      </c>
      <c r="CJ16" s="77">
        <v>0.1273</v>
      </c>
      <c r="CK16" s="77">
        <v>6.13E-2</v>
      </c>
      <c r="CL16" s="77">
        <v>0.39729999999999999</v>
      </c>
      <c r="CM16" s="77">
        <v>5.7000000000000002E-3</v>
      </c>
      <c r="CN16" s="77">
        <v>1.0216000000000001</v>
      </c>
      <c r="CO16" s="77">
        <v>2.0899999999999998E-2</v>
      </c>
      <c r="CP16" s="77">
        <v>1.3599999999999999E-2</v>
      </c>
      <c r="CQ16" s="77">
        <v>0.2228</v>
      </c>
      <c r="CR16" s="77">
        <v>9.35E-2</v>
      </c>
      <c r="CS16" s="77">
        <v>0.3246</v>
      </c>
      <c r="CT16" s="77">
        <v>0.46700000000000003</v>
      </c>
      <c r="CU16" s="77">
        <v>9.1999999999999998E-2</v>
      </c>
      <c r="CV16" s="77">
        <v>0.70750000000000002</v>
      </c>
      <c r="CW16" s="77">
        <v>0.65310000000000001</v>
      </c>
      <c r="CX16" s="77">
        <v>4.87E-2</v>
      </c>
      <c r="CY16" s="77">
        <v>0.16209999999999999</v>
      </c>
      <c r="CZ16" s="77">
        <v>6.0100000000000001E-2</v>
      </c>
      <c r="DA16" s="77">
        <v>0.28789999999999999</v>
      </c>
      <c r="DB16" s="77">
        <v>0.1845</v>
      </c>
      <c r="DC16" s="77">
        <v>6.4500000000000002E-2</v>
      </c>
      <c r="DD16" s="77">
        <v>0.8931</v>
      </c>
      <c r="DE16" s="77">
        <v>1.5848</v>
      </c>
      <c r="DF16" s="77">
        <v>0.48209999999999997</v>
      </c>
      <c r="DG16" s="77">
        <v>0.53749999999999998</v>
      </c>
      <c r="DH16" s="77">
        <v>0.22509999999999999</v>
      </c>
      <c r="DI16" s="77">
        <v>0.14729999999999999</v>
      </c>
      <c r="DJ16" s="77">
        <v>479.37329999999997</v>
      </c>
      <c r="DK16" s="77">
        <v>471.14479999999998</v>
      </c>
      <c r="DL16" s="77">
        <v>0</v>
      </c>
      <c r="DM16" s="77">
        <v>3.1347999999999998</v>
      </c>
      <c r="DN16" s="77">
        <v>5.8099999999999999E-2</v>
      </c>
      <c r="DO16" s="77">
        <v>0.80710000000000004</v>
      </c>
      <c r="DP16" s="77">
        <v>-6.2990000000000004</v>
      </c>
      <c r="DQ16" s="77">
        <v>68.406300000000002</v>
      </c>
      <c r="DR16" s="77">
        <v>537.25199999999995</v>
      </c>
      <c r="DS16" s="77">
        <v>1016.6253</v>
      </c>
      <c r="DT16" s="77"/>
      <c r="DU16" s="78" t="s">
        <v>20</v>
      </c>
      <c r="DV16" s="79">
        <f t="shared" si="0"/>
        <v>4</v>
      </c>
      <c r="DW16" s="80"/>
      <c r="DX16" s="90"/>
      <c r="DY16" s="80"/>
      <c r="DZ16" s="80"/>
      <c r="EA16" s="80"/>
      <c r="EB16" s="80"/>
      <c r="EC16" s="80"/>
    </row>
    <row r="17" spans="1:133" ht="11.25" customHeight="1" x14ac:dyDescent="0.2">
      <c r="A17" s="74">
        <v>301</v>
      </c>
      <c r="B17" s="75" t="s">
        <v>832</v>
      </c>
      <c r="C17" s="77">
        <v>28.1343</v>
      </c>
      <c r="D17" s="77">
        <v>10.124499999999999</v>
      </c>
      <c r="E17" s="77">
        <v>5.2857000000000003</v>
      </c>
      <c r="F17" s="77">
        <v>0.18720000000000001</v>
      </c>
      <c r="G17" s="77">
        <v>91.302000000000007</v>
      </c>
      <c r="H17" s="77">
        <v>1.7685999999999999</v>
      </c>
      <c r="I17" s="77">
        <v>89.205699999999993</v>
      </c>
      <c r="J17" s="77">
        <v>2.7031000000000001</v>
      </c>
      <c r="K17" s="77">
        <v>3.6709999999999998</v>
      </c>
      <c r="L17" s="77">
        <v>0.72970000000000002</v>
      </c>
      <c r="M17" s="77">
        <v>0.505</v>
      </c>
      <c r="N17" s="77">
        <v>0.30709999999999998</v>
      </c>
      <c r="O17" s="77">
        <v>1.6387</v>
      </c>
      <c r="P17" s="77">
        <v>0.1908</v>
      </c>
      <c r="Q17" s="77">
        <v>4.0599999999999997E-2</v>
      </c>
      <c r="R17" s="77">
        <v>0.61150000000000004</v>
      </c>
      <c r="S17" s="77">
        <v>9.1999999999999998E-2</v>
      </c>
      <c r="T17" s="77">
        <v>0.10340000000000001</v>
      </c>
      <c r="U17" s="77">
        <v>0.38669999999999999</v>
      </c>
      <c r="V17" s="77">
        <v>0.1147</v>
      </c>
      <c r="W17" s="77">
        <v>0.58779999999999999</v>
      </c>
      <c r="X17" s="77">
        <v>0.30199999999999999</v>
      </c>
      <c r="Y17" s="77">
        <v>0.84560000000000002</v>
      </c>
      <c r="Z17" s="77">
        <v>0.2276</v>
      </c>
      <c r="AA17" s="77">
        <v>0.49519999999999997</v>
      </c>
      <c r="AB17" s="77">
        <v>9.1999999999999998E-3</v>
      </c>
      <c r="AC17" s="77">
        <v>5.8299999999999998E-2</v>
      </c>
      <c r="AD17" s="77">
        <v>0.15409999999999999</v>
      </c>
      <c r="AE17" s="77">
        <v>3.49E-2</v>
      </c>
      <c r="AF17" s="77">
        <v>6.4100000000000004E-2</v>
      </c>
      <c r="AG17" s="77">
        <v>7.5800000000000006E-2</v>
      </c>
      <c r="AH17" s="77">
        <v>1228.9489000000001</v>
      </c>
      <c r="AI17" s="77">
        <v>434.00490000000002</v>
      </c>
      <c r="AJ17" s="77">
        <v>428.31490000000002</v>
      </c>
      <c r="AK17" s="77">
        <v>6.8949999999999996</v>
      </c>
      <c r="AL17" s="77">
        <v>5.5115999999999996</v>
      </c>
      <c r="AM17" s="77">
        <v>2.3327</v>
      </c>
      <c r="AN17" s="77">
        <v>30.378699999999998</v>
      </c>
      <c r="AO17" s="77">
        <v>1.3016000000000001</v>
      </c>
      <c r="AP17" s="77">
        <v>85.8018</v>
      </c>
      <c r="AQ17" s="77">
        <v>14.9499</v>
      </c>
      <c r="AR17" s="77">
        <v>27.808599999999998</v>
      </c>
      <c r="AS17" s="77">
        <v>2.64E-2</v>
      </c>
      <c r="AT17" s="77">
        <v>0.23980000000000001</v>
      </c>
      <c r="AU17" s="77">
        <v>6.9500000000000006E-2</v>
      </c>
      <c r="AV17" s="77">
        <v>1.3138000000000001</v>
      </c>
      <c r="AW17" s="77">
        <v>0.2228</v>
      </c>
      <c r="AX17" s="77">
        <v>0.15659999999999999</v>
      </c>
      <c r="AY17" s="77">
        <v>3.0680999999999998</v>
      </c>
      <c r="AZ17" s="77">
        <v>2.9102999999999999</v>
      </c>
      <c r="BA17" s="77">
        <v>7.1099999999999997E-2</v>
      </c>
      <c r="BB17" s="77">
        <v>0.67830000000000001</v>
      </c>
      <c r="BC17" s="77">
        <v>0.26490000000000002</v>
      </c>
      <c r="BD17" s="77">
        <v>1.1333</v>
      </c>
      <c r="BE17" s="77">
        <v>5.1478999999999999</v>
      </c>
      <c r="BF17" s="77">
        <v>0.76149999999999995</v>
      </c>
      <c r="BG17" s="77">
        <v>9.2600000000000002E-2</v>
      </c>
      <c r="BH17" s="77">
        <v>0</v>
      </c>
      <c r="BI17" s="77">
        <v>0.87539999999999996</v>
      </c>
      <c r="BJ17" s="77">
        <v>0.17630000000000001</v>
      </c>
      <c r="BK17" s="77">
        <v>7.8299999999999995E-2</v>
      </c>
      <c r="BL17" s="77">
        <v>0.66459999999999997</v>
      </c>
      <c r="BM17" s="77">
        <v>49.083399999999997</v>
      </c>
      <c r="BN17" s="77">
        <v>0.83279999999999998</v>
      </c>
      <c r="BO17" s="77">
        <v>0</v>
      </c>
      <c r="BP17" s="77">
        <v>0.2969</v>
      </c>
      <c r="BQ17" s="77">
        <v>1.9400000000000001E-2</v>
      </c>
      <c r="BR17" s="77">
        <v>0.57609999999999995</v>
      </c>
      <c r="BS17" s="77">
        <v>4.7000000000000002E-3</v>
      </c>
      <c r="BT17" s="77">
        <v>1.2012</v>
      </c>
      <c r="BU17" s="77">
        <v>17.7803</v>
      </c>
      <c r="BV17" s="77">
        <v>17.308599999999998</v>
      </c>
      <c r="BW17" s="77">
        <v>5.9508999999999999</v>
      </c>
      <c r="BX17" s="77">
        <v>16.9953</v>
      </c>
      <c r="BY17" s="77">
        <v>1.1032</v>
      </c>
      <c r="BZ17" s="77">
        <v>0.84830000000000005</v>
      </c>
      <c r="CA17" s="77">
        <v>4.2701000000000002</v>
      </c>
      <c r="CB17" s="77">
        <v>3.0535999999999999</v>
      </c>
      <c r="CC17" s="77">
        <v>5.8536999999999999</v>
      </c>
      <c r="CD17" s="77">
        <v>0.68420000000000003</v>
      </c>
      <c r="CE17" s="77">
        <v>0.80189999999999995</v>
      </c>
      <c r="CF17" s="77">
        <v>1.1016999999999999</v>
      </c>
      <c r="CG17" s="77">
        <v>5.9763999999999999</v>
      </c>
      <c r="CH17" s="77">
        <v>6.7679999999999998</v>
      </c>
      <c r="CI17" s="77">
        <v>0.39529999999999998</v>
      </c>
      <c r="CJ17" s="77">
        <v>0.46450000000000002</v>
      </c>
      <c r="CK17" s="77">
        <v>0.83930000000000005</v>
      </c>
      <c r="CL17" s="77">
        <v>5.0106000000000002</v>
      </c>
      <c r="CM17" s="77">
        <v>3.4299999999999997E-2</v>
      </c>
      <c r="CN17" s="77">
        <v>0.79069999999999996</v>
      </c>
      <c r="CO17" s="77">
        <v>5.5500000000000001E-2</v>
      </c>
      <c r="CP17" s="77">
        <v>0.14430000000000001</v>
      </c>
      <c r="CQ17" s="77">
        <v>1.4011</v>
      </c>
      <c r="CR17" s="77">
        <v>1.0321</v>
      </c>
      <c r="CS17" s="77">
        <v>3.5266999999999999</v>
      </c>
      <c r="CT17" s="77">
        <v>13.260199999999999</v>
      </c>
      <c r="CU17" s="77">
        <v>0.32129999999999997</v>
      </c>
      <c r="CV17" s="77">
        <v>10.386900000000001</v>
      </c>
      <c r="CW17" s="77">
        <v>1.5378000000000001</v>
      </c>
      <c r="CX17" s="77">
        <v>0.33110000000000001</v>
      </c>
      <c r="CY17" s="77">
        <v>1.1321000000000001</v>
      </c>
      <c r="CZ17" s="77">
        <v>1.1022000000000001</v>
      </c>
      <c r="DA17" s="77">
        <v>0.21129999999999999</v>
      </c>
      <c r="DB17" s="77">
        <v>1.0442</v>
      </c>
      <c r="DC17" s="77">
        <v>0.38940000000000002</v>
      </c>
      <c r="DD17" s="77">
        <v>0.1522</v>
      </c>
      <c r="DE17" s="77">
        <v>0.1173</v>
      </c>
      <c r="DF17" s="77">
        <v>0.69879999999999998</v>
      </c>
      <c r="DG17" s="77">
        <v>2.4954000000000001</v>
      </c>
      <c r="DH17" s="77">
        <v>0.53300000000000003</v>
      </c>
      <c r="DI17" s="77">
        <v>0.22869999999999999</v>
      </c>
      <c r="DJ17" s="77">
        <v>2712.3038999999999</v>
      </c>
      <c r="DK17" s="77">
        <v>45.025100000000002</v>
      </c>
      <c r="DL17" s="77">
        <v>67</v>
      </c>
      <c r="DM17" s="77">
        <v>32.5779</v>
      </c>
      <c r="DN17" s="77">
        <v>11.100199999999999</v>
      </c>
      <c r="DO17" s="77">
        <v>5.32</v>
      </c>
      <c r="DP17" s="77">
        <v>229.114</v>
      </c>
      <c r="DQ17" s="77">
        <v>114.65260000000001</v>
      </c>
      <c r="DR17" s="77">
        <v>504.78989999999999</v>
      </c>
      <c r="DS17" s="77">
        <v>3217.0938000000001</v>
      </c>
      <c r="DT17" s="77"/>
      <c r="DU17" s="78" t="s">
        <v>20</v>
      </c>
      <c r="DV17" s="79">
        <f t="shared" si="0"/>
        <v>48.998100000000001</v>
      </c>
      <c r="DW17" s="80"/>
      <c r="DX17" s="90"/>
      <c r="DY17" s="80"/>
      <c r="DZ17" s="80"/>
      <c r="EA17" s="80"/>
      <c r="EB17" s="80"/>
      <c r="EC17" s="80"/>
    </row>
    <row r="18" spans="1:133" ht="11.25" customHeight="1" x14ac:dyDescent="0.2">
      <c r="A18" s="74">
        <v>401</v>
      </c>
      <c r="B18" s="75" t="s">
        <v>666</v>
      </c>
      <c r="C18" s="77">
        <v>11.0106</v>
      </c>
      <c r="D18" s="77">
        <v>1.0944</v>
      </c>
      <c r="E18" s="77">
        <v>15.7745</v>
      </c>
      <c r="F18" s="77">
        <v>1.12E-2</v>
      </c>
      <c r="G18" s="77">
        <v>0.1101</v>
      </c>
      <c r="H18" s="77">
        <v>2.3126000000000002</v>
      </c>
      <c r="I18" s="77">
        <v>2.8165</v>
      </c>
      <c r="J18" s="77">
        <v>1.6222000000000001</v>
      </c>
      <c r="K18" s="77">
        <v>0.85719999999999996</v>
      </c>
      <c r="L18" s="77">
        <v>0.22239999999999999</v>
      </c>
      <c r="M18" s="77">
        <v>1.3403</v>
      </c>
      <c r="N18" s="77">
        <v>0.44209999999999999</v>
      </c>
      <c r="O18" s="77">
        <v>0.20880000000000001</v>
      </c>
      <c r="P18" s="77">
        <v>2.1700000000000001E-2</v>
      </c>
      <c r="Q18" s="77">
        <v>295.18349999999998</v>
      </c>
      <c r="R18" s="77">
        <v>5.1999999999999998E-2</v>
      </c>
      <c r="S18" s="77">
        <v>4.1500000000000002E-2</v>
      </c>
      <c r="T18" s="77">
        <v>3.4428000000000001</v>
      </c>
      <c r="U18" s="77">
        <v>0.52929999999999999</v>
      </c>
      <c r="V18" s="77">
        <v>1.5617000000000001</v>
      </c>
      <c r="W18" s="77">
        <v>1.3013999999999999</v>
      </c>
      <c r="X18" s="77">
        <v>68.643799999999999</v>
      </c>
      <c r="Y18" s="77">
        <v>0.93210000000000004</v>
      </c>
      <c r="Z18" s="77">
        <v>1.3899999999999999E-2</v>
      </c>
      <c r="AA18" s="77">
        <v>3.3599999999999998E-2</v>
      </c>
      <c r="AB18" s="77">
        <v>6.9999999999999999E-4</v>
      </c>
      <c r="AC18" s="77">
        <v>39.003700000000002</v>
      </c>
      <c r="AD18" s="77">
        <v>1.3100000000000001E-2</v>
      </c>
      <c r="AE18" s="77">
        <v>3.0999999999999999E-3</v>
      </c>
      <c r="AF18" s="77">
        <v>4.0000000000000001E-3</v>
      </c>
      <c r="AG18" s="77">
        <v>4.7999999999999996E-3</v>
      </c>
      <c r="AH18" s="77">
        <v>0.1147</v>
      </c>
      <c r="AI18" s="77">
        <v>0.16819999999999999</v>
      </c>
      <c r="AJ18" s="77">
        <v>1.01E-2</v>
      </c>
      <c r="AK18" s="77">
        <v>0.1673</v>
      </c>
      <c r="AL18" s="77">
        <v>0.22359999999999999</v>
      </c>
      <c r="AM18" s="77">
        <v>0.3548</v>
      </c>
      <c r="AN18" s="77">
        <v>6.1000000000000004E-3</v>
      </c>
      <c r="AO18" s="77">
        <v>2.9999999999999997E-4</v>
      </c>
      <c r="AP18" s="77">
        <v>5.1999999999999998E-2</v>
      </c>
      <c r="AQ18" s="77">
        <v>1.06E-2</v>
      </c>
      <c r="AR18" s="77">
        <v>0.1036</v>
      </c>
      <c r="AS18" s="77">
        <v>2.3E-3</v>
      </c>
      <c r="AT18" s="77">
        <v>1.72E-2</v>
      </c>
      <c r="AU18" s="77">
        <v>4.3E-3</v>
      </c>
      <c r="AV18" s="77">
        <v>6.6699999999999995E-2</v>
      </c>
      <c r="AW18" s="77">
        <v>2.12E-2</v>
      </c>
      <c r="AX18" s="77">
        <v>1.32E-2</v>
      </c>
      <c r="AY18" s="77">
        <v>0.80410000000000004</v>
      </c>
      <c r="AZ18" s="77">
        <v>6.4199999999999993E-2</v>
      </c>
      <c r="BA18" s="77">
        <v>1.6199999999999999E-2</v>
      </c>
      <c r="BB18" s="77">
        <v>0.20349999999999999</v>
      </c>
      <c r="BC18" s="77">
        <v>5.7700000000000001E-2</v>
      </c>
      <c r="BD18" s="77">
        <v>7.5300000000000006E-2</v>
      </c>
      <c r="BE18" s="77">
        <v>0.65159999999999996</v>
      </c>
      <c r="BF18" s="77">
        <v>4.1599999999999998E-2</v>
      </c>
      <c r="BG18" s="77">
        <v>6.0000000000000001E-3</v>
      </c>
      <c r="BH18" s="77">
        <v>0</v>
      </c>
      <c r="BI18" s="77">
        <v>5.3499999999999999E-2</v>
      </c>
      <c r="BJ18" s="77">
        <v>1.2E-2</v>
      </c>
      <c r="BK18" s="77">
        <v>8.2000000000000007E-3</v>
      </c>
      <c r="BL18" s="77">
        <v>4.7800000000000002E-2</v>
      </c>
      <c r="BM18" s="77">
        <v>1.78E-2</v>
      </c>
      <c r="BN18" s="77">
        <v>2.4346999999999999</v>
      </c>
      <c r="BO18" s="77">
        <v>0.45600000000000002</v>
      </c>
      <c r="BP18" s="77">
        <v>1.0616000000000001</v>
      </c>
      <c r="BQ18" s="77">
        <v>0.24990000000000001</v>
      </c>
      <c r="BR18" s="77">
        <v>3.5999999999999997E-2</v>
      </c>
      <c r="BS18" s="77">
        <v>6.83E-2</v>
      </c>
      <c r="BT18" s="77">
        <v>0.85940000000000005</v>
      </c>
      <c r="BU18" s="77">
        <v>3.0354999999999999</v>
      </c>
      <c r="BV18" s="77">
        <v>3.0289000000000001</v>
      </c>
      <c r="BW18" s="77">
        <v>2.2724000000000002</v>
      </c>
      <c r="BX18" s="77">
        <v>14.450699999999999</v>
      </c>
      <c r="BY18" s="77">
        <v>89.051299999999998</v>
      </c>
      <c r="BZ18" s="77">
        <v>64.998000000000005</v>
      </c>
      <c r="CA18" s="77">
        <v>277.2552</v>
      </c>
      <c r="CB18" s="77">
        <v>0.73229999999999995</v>
      </c>
      <c r="CC18" s="77">
        <v>0.39439999999999997</v>
      </c>
      <c r="CD18" s="77">
        <v>6.7000000000000004E-2</v>
      </c>
      <c r="CE18" s="77">
        <v>0.29170000000000001</v>
      </c>
      <c r="CF18" s="77">
        <v>0.3841</v>
      </c>
      <c r="CG18" s="77">
        <v>3.31</v>
      </c>
      <c r="CH18" s="77">
        <v>0.42599999999999999</v>
      </c>
      <c r="CI18" s="77">
        <v>0.42109999999999997</v>
      </c>
      <c r="CJ18" s="77">
        <v>0.56369999999999998</v>
      </c>
      <c r="CK18" s="77">
        <v>0.2777</v>
      </c>
      <c r="CL18" s="77">
        <v>1.7301</v>
      </c>
      <c r="CM18" s="77">
        <v>2.6100000000000002E-2</v>
      </c>
      <c r="CN18" s="77">
        <v>2.5870000000000002</v>
      </c>
      <c r="CO18" s="77">
        <v>9.1200000000000003E-2</v>
      </c>
      <c r="CP18" s="77">
        <v>6.4500000000000002E-2</v>
      </c>
      <c r="CQ18" s="77">
        <v>1.0009999999999999</v>
      </c>
      <c r="CR18" s="77">
        <v>0.44600000000000001</v>
      </c>
      <c r="CS18" s="77">
        <v>1.5330999999999999</v>
      </c>
      <c r="CT18" s="77">
        <v>2.6842000000000001</v>
      </c>
      <c r="CU18" s="77">
        <v>0.3926</v>
      </c>
      <c r="CV18" s="77">
        <v>3.4733000000000001</v>
      </c>
      <c r="CW18" s="77">
        <v>8.0332000000000008</v>
      </c>
      <c r="CX18" s="77">
        <v>0.22539999999999999</v>
      </c>
      <c r="CY18" s="77">
        <v>0.74260000000000004</v>
      </c>
      <c r="CZ18" s="77">
        <v>0.30640000000000001</v>
      </c>
      <c r="DA18" s="77">
        <v>1.22</v>
      </c>
      <c r="DB18" s="77">
        <v>0.79590000000000005</v>
      </c>
      <c r="DC18" s="77">
        <v>4.6802000000000001</v>
      </c>
      <c r="DD18" s="77">
        <v>2.1139999999999999</v>
      </c>
      <c r="DE18" s="77">
        <v>3.4592999999999998</v>
      </c>
      <c r="DF18" s="77">
        <v>2.0657999999999999</v>
      </c>
      <c r="DG18" s="77">
        <v>2.4106999999999998</v>
      </c>
      <c r="DH18" s="77">
        <v>0.95650000000000002</v>
      </c>
      <c r="DI18" s="77">
        <v>0.62649999999999995</v>
      </c>
      <c r="DJ18" s="77">
        <v>959.79639999999995</v>
      </c>
      <c r="DK18" s="77">
        <v>826.35580000000004</v>
      </c>
      <c r="DL18" s="77">
        <v>23</v>
      </c>
      <c r="DM18" s="77">
        <v>7.8369</v>
      </c>
      <c r="DN18" s="77">
        <v>0.14530000000000001</v>
      </c>
      <c r="DO18" s="77">
        <v>2.0177999999999998</v>
      </c>
      <c r="DP18" s="77">
        <v>-3.8378999999999999</v>
      </c>
      <c r="DQ18" s="77">
        <v>303.13040000000001</v>
      </c>
      <c r="DR18" s="77">
        <v>1158.6483000000001</v>
      </c>
      <c r="DS18" s="77">
        <v>2118.4445999999998</v>
      </c>
      <c r="DT18" s="77"/>
      <c r="DU18" s="78" t="s">
        <v>20</v>
      </c>
      <c r="DV18" s="79">
        <f t="shared" si="0"/>
        <v>10</v>
      </c>
      <c r="DW18" s="80"/>
      <c r="DX18" s="90"/>
      <c r="DY18" s="80"/>
      <c r="DZ18" s="80"/>
      <c r="EA18" s="80"/>
      <c r="EB18" s="80"/>
      <c r="EC18" s="80"/>
    </row>
    <row r="19" spans="1:133" ht="11.25" customHeight="1" x14ac:dyDescent="0.2">
      <c r="A19" s="74">
        <v>501</v>
      </c>
      <c r="B19" s="75" t="s">
        <v>833</v>
      </c>
      <c r="C19" s="77">
        <v>2005.2337</v>
      </c>
      <c r="D19" s="77">
        <v>122.3896</v>
      </c>
      <c r="E19" s="77">
        <v>1874.3705</v>
      </c>
      <c r="F19" s="77">
        <v>24.0871</v>
      </c>
      <c r="G19" s="77">
        <v>387.9905</v>
      </c>
      <c r="H19" s="77">
        <v>71.859300000000005</v>
      </c>
      <c r="I19" s="77">
        <v>245.33850000000001</v>
      </c>
      <c r="J19" s="77">
        <v>3.8134999999999999</v>
      </c>
      <c r="K19" s="77">
        <v>0.71719999999999995</v>
      </c>
      <c r="L19" s="77">
        <v>0.18490000000000001</v>
      </c>
      <c r="M19" s="77">
        <v>17.995100000000001</v>
      </c>
      <c r="N19" s="77">
        <v>1.7199</v>
      </c>
      <c r="O19" s="77">
        <v>0.17419999999999999</v>
      </c>
      <c r="P19" s="77">
        <v>1.8100000000000002E-2</v>
      </c>
      <c r="Q19" s="77">
        <v>0.1226</v>
      </c>
      <c r="R19" s="77">
        <v>4.2799999999999998E-2</v>
      </c>
      <c r="S19" s="77">
        <v>5.1000000000000004E-3</v>
      </c>
      <c r="T19" s="77">
        <v>2.4335</v>
      </c>
      <c r="U19" s="77">
        <v>4.2599999999999999E-2</v>
      </c>
      <c r="V19" s="77">
        <v>3.78E-2</v>
      </c>
      <c r="W19" s="77">
        <v>0.24940000000000001</v>
      </c>
      <c r="X19" s="77">
        <v>1.0432999999999999</v>
      </c>
      <c r="Y19" s="77">
        <v>4.1099999999999998E-2</v>
      </c>
      <c r="Z19" s="77">
        <v>1.0699999999999999E-2</v>
      </c>
      <c r="AA19" s="77">
        <v>2.6599999999999999E-2</v>
      </c>
      <c r="AB19" s="77">
        <v>211.9786</v>
      </c>
      <c r="AC19" s="77">
        <v>8.3000000000000001E-3</v>
      </c>
      <c r="AD19" s="77">
        <v>17.4558</v>
      </c>
      <c r="AE19" s="77">
        <v>0.71560000000000001</v>
      </c>
      <c r="AF19" s="77">
        <v>3.3E-3</v>
      </c>
      <c r="AG19" s="77">
        <v>3.7000000000000002E-3</v>
      </c>
      <c r="AH19" s="77">
        <v>8.8400000000000006E-2</v>
      </c>
      <c r="AI19" s="77">
        <v>0.13289999999999999</v>
      </c>
      <c r="AJ19" s="77">
        <v>8.0999999999999996E-3</v>
      </c>
      <c r="AK19" s="77">
        <v>0.13950000000000001</v>
      </c>
      <c r="AL19" s="77">
        <v>0.18690000000000001</v>
      </c>
      <c r="AM19" s="77">
        <v>0.29099999999999998</v>
      </c>
      <c r="AN19" s="77">
        <v>5.7000000000000002E-3</v>
      </c>
      <c r="AO19" s="77">
        <v>5.0000000000000001E-4</v>
      </c>
      <c r="AP19" s="77">
        <v>2.7058</v>
      </c>
      <c r="AQ19" s="77">
        <v>5.2653999999999996</v>
      </c>
      <c r="AR19" s="77">
        <v>8.4000000000000005E-2</v>
      </c>
      <c r="AS19" s="77">
        <v>2E-3</v>
      </c>
      <c r="AT19" s="77">
        <v>1.37E-2</v>
      </c>
      <c r="AU19" s="77">
        <v>3.5000000000000001E-3</v>
      </c>
      <c r="AV19" s="77">
        <v>5.3900000000000003E-2</v>
      </c>
      <c r="AW19" s="77">
        <v>1.6899999999999998E-2</v>
      </c>
      <c r="AX19" s="77">
        <v>1.03E-2</v>
      </c>
      <c r="AY19" s="77">
        <v>0.67549999999999999</v>
      </c>
      <c r="AZ19" s="77">
        <v>5.2200000000000003E-2</v>
      </c>
      <c r="BA19" s="77">
        <v>1.37E-2</v>
      </c>
      <c r="BB19" s="77">
        <v>0.16869999999999999</v>
      </c>
      <c r="BC19" s="77">
        <v>4.8000000000000001E-2</v>
      </c>
      <c r="BD19" s="77">
        <v>6.2399999999999997E-2</v>
      </c>
      <c r="BE19" s="77">
        <v>0.54139999999999999</v>
      </c>
      <c r="BF19" s="77">
        <v>3.3599999999999998E-2</v>
      </c>
      <c r="BG19" s="77">
        <v>4.5999999999999999E-3</v>
      </c>
      <c r="BH19" s="77">
        <v>0</v>
      </c>
      <c r="BI19" s="77">
        <v>0.74339999999999995</v>
      </c>
      <c r="BJ19" s="77">
        <v>2.8199000000000001</v>
      </c>
      <c r="BK19" s="77">
        <v>6.7999999999999996E-3</v>
      </c>
      <c r="BL19" s="77">
        <v>3.95E-2</v>
      </c>
      <c r="BM19" s="77">
        <v>7.22E-2</v>
      </c>
      <c r="BN19" s="77">
        <v>2.7877000000000001</v>
      </c>
      <c r="BO19" s="77">
        <v>0.38379999999999997</v>
      </c>
      <c r="BP19" s="77">
        <v>0.89180000000000004</v>
      </c>
      <c r="BQ19" s="77">
        <v>0.2102</v>
      </c>
      <c r="BR19" s="77">
        <v>2.7099999999999999E-2</v>
      </c>
      <c r="BS19" s="77">
        <v>5.8400000000000001E-2</v>
      </c>
      <c r="BT19" s="77">
        <v>0.71889999999999998</v>
      </c>
      <c r="BU19" s="77">
        <v>2.5505</v>
      </c>
      <c r="BV19" s="77">
        <v>2.5448</v>
      </c>
      <c r="BW19" s="77">
        <v>1.9037999999999999</v>
      </c>
      <c r="BX19" s="77">
        <v>10.6286</v>
      </c>
      <c r="BY19" s="77">
        <v>2.4943</v>
      </c>
      <c r="BZ19" s="77">
        <v>0.54659999999999997</v>
      </c>
      <c r="CA19" s="77">
        <v>2.8957999999999999</v>
      </c>
      <c r="CB19" s="77">
        <v>2.2275999999999998</v>
      </c>
      <c r="CC19" s="77">
        <v>0.33229999999999998</v>
      </c>
      <c r="CD19" s="77">
        <v>5.6000000000000001E-2</v>
      </c>
      <c r="CE19" s="77">
        <v>0.24709999999999999</v>
      </c>
      <c r="CF19" s="77">
        <v>0.3271</v>
      </c>
      <c r="CG19" s="77">
        <v>3.5101</v>
      </c>
      <c r="CH19" s="77">
        <v>0.3276</v>
      </c>
      <c r="CI19" s="77">
        <v>0.35299999999999998</v>
      </c>
      <c r="CJ19" s="77">
        <v>0.47270000000000001</v>
      </c>
      <c r="CK19" s="77">
        <v>0.2374</v>
      </c>
      <c r="CL19" s="77">
        <v>4.1033999999999997</v>
      </c>
      <c r="CM19" s="77">
        <v>2.2100000000000002E-2</v>
      </c>
      <c r="CN19" s="77">
        <v>2.2221000000000002</v>
      </c>
      <c r="CO19" s="77">
        <v>0.1152</v>
      </c>
      <c r="CP19" s="77">
        <v>8.8700000000000001E-2</v>
      </c>
      <c r="CQ19" s="77">
        <v>0.84030000000000005</v>
      </c>
      <c r="CR19" s="77">
        <v>0.37259999999999999</v>
      </c>
      <c r="CS19" s="77">
        <v>1.2825</v>
      </c>
      <c r="CT19" s="77">
        <v>8.5167999999999999</v>
      </c>
      <c r="CU19" s="77">
        <v>0.46949999999999997</v>
      </c>
      <c r="CV19" s="77">
        <v>2.9356</v>
      </c>
      <c r="CW19" s="77">
        <v>26.913699999999999</v>
      </c>
      <c r="CX19" s="77">
        <v>0.22739999999999999</v>
      </c>
      <c r="CY19" s="77">
        <v>1.4681</v>
      </c>
      <c r="CZ19" s="77">
        <v>0.29859999999999998</v>
      </c>
      <c r="DA19" s="77">
        <v>1.0323</v>
      </c>
      <c r="DB19" s="77">
        <v>0.67100000000000004</v>
      </c>
      <c r="DC19" s="77">
        <v>0.24829999999999999</v>
      </c>
      <c r="DD19" s="77">
        <v>0.46870000000000001</v>
      </c>
      <c r="DE19" s="77">
        <v>0.36120000000000002</v>
      </c>
      <c r="DF19" s="77">
        <v>1.7343</v>
      </c>
      <c r="DG19" s="77">
        <v>2.0150000000000001</v>
      </c>
      <c r="DH19" s="77">
        <v>0.80979999999999996</v>
      </c>
      <c r="DI19" s="77">
        <v>0.53459999999999996</v>
      </c>
      <c r="DJ19" s="77">
        <v>5098.8877000000002</v>
      </c>
      <c r="DK19" s="77">
        <v>35.7532</v>
      </c>
      <c r="DL19" s="77">
        <v>383.81599999999997</v>
      </c>
      <c r="DM19" s="77">
        <v>34.482300000000002</v>
      </c>
      <c r="DN19" s="77">
        <v>0.63919999999999999</v>
      </c>
      <c r="DO19" s="77">
        <v>8.8785000000000007</v>
      </c>
      <c r="DP19" s="77">
        <v>-341.14670000000001</v>
      </c>
      <c r="DQ19" s="77">
        <v>763.98530000000005</v>
      </c>
      <c r="DR19" s="77">
        <v>886.40790000000004</v>
      </c>
      <c r="DS19" s="77">
        <v>5985.2956000000004</v>
      </c>
      <c r="DT19" s="77"/>
      <c r="DU19" s="78" t="s">
        <v>20</v>
      </c>
      <c r="DV19" s="79">
        <f t="shared" si="0"/>
        <v>44.000000000000007</v>
      </c>
      <c r="DW19" s="80"/>
      <c r="DX19" s="90"/>
      <c r="DY19" s="80"/>
      <c r="DZ19" s="80"/>
      <c r="EA19" s="80"/>
      <c r="EB19" s="80"/>
      <c r="EC19" s="80"/>
    </row>
    <row r="20" spans="1:133" ht="11.25" customHeight="1" x14ac:dyDescent="0.2">
      <c r="A20" s="74">
        <v>601</v>
      </c>
      <c r="B20" s="75" t="s">
        <v>668</v>
      </c>
      <c r="C20" s="77">
        <v>4.8616999999999999</v>
      </c>
      <c r="D20" s="77">
        <v>0.4531</v>
      </c>
      <c r="E20" s="77">
        <v>7.1111000000000004</v>
      </c>
      <c r="F20" s="77">
        <v>2.4500000000000001E-2</v>
      </c>
      <c r="G20" s="77">
        <v>0.26889999999999997</v>
      </c>
      <c r="H20" s="77">
        <v>0.1207</v>
      </c>
      <c r="I20" s="77">
        <v>6.4127999999999998</v>
      </c>
      <c r="J20" s="77">
        <v>515.62570000000005</v>
      </c>
      <c r="K20" s="77">
        <v>105.70010000000001</v>
      </c>
      <c r="L20" s="77">
        <v>316.3313</v>
      </c>
      <c r="M20" s="77">
        <v>593.17970000000003</v>
      </c>
      <c r="N20" s="77">
        <v>30.3368</v>
      </c>
      <c r="O20" s="77">
        <v>23.760100000000001</v>
      </c>
      <c r="P20" s="77">
        <v>0.8851</v>
      </c>
      <c r="Q20" s="77">
        <v>0.86150000000000004</v>
      </c>
      <c r="R20" s="77">
        <v>1.587</v>
      </c>
      <c r="S20" s="77">
        <v>3.5547</v>
      </c>
      <c r="T20" s="77">
        <v>0.66979999999999995</v>
      </c>
      <c r="U20" s="77">
        <v>3.8046000000000002</v>
      </c>
      <c r="V20" s="77">
        <v>0.95889999999999997</v>
      </c>
      <c r="W20" s="77">
        <v>0.99970000000000003</v>
      </c>
      <c r="X20" s="77">
        <v>7.5423</v>
      </c>
      <c r="Y20" s="77">
        <v>0.65910000000000002</v>
      </c>
      <c r="Z20" s="77">
        <v>0.40260000000000001</v>
      </c>
      <c r="AA20" s="77">
        <v>0.35720000000000002</v>
      </c>
      <c r="AB20" s="77">
        <v>0.29270000000000002</v>
      </c>
      <c r="AC20" s="77">
        <v>2.87E-2</v>
      </c>
      <c r="AD20" s="77">
        <v>9.3841000000000001</v>
      </c>
      <c r="AE20" s="77">
        <v>0.1719</v>
      </c>
      <c r="AF20" s="77">
        <v>9.2499999999999999E-2</v>
      </c>
      <c r="AG20" s="77">
        <v>1.9300000000000001E-2</v>
      </c>
      <c r="AH20" s="77">
        <v>0.3115</v>
      </c>
      <c r="AI20" s="77">
        <v>0.48549999999999999</v>
      </c>
      <c r="AJ20" s="77">
        <v>1.06</v>
      </c>
      <c r="AK20" s="77">
        <v>1.0164</v>
      </c>
      <c r="AL20" s="77">
        <v>1.1304000000000001</v>
      </c>
      <c r="AM20" s="77">
        <v>102.2079</v>
      </c>
      <c r="AN20" s="77">
        <v>1.2983</v>
      </c>
      <c r="AO20" s="77">
        <v>5.9799999999999999E-2</v>
      </c>
      <c r="AP20" s="77">
        <v>98.751400000000004</v>
      </c>
      <c r="AQ20" s="77">
        <v>0.15970000000000001</v>
      </c>
      <c r="AR20" s="77">
        <v>1.0993999999999999</v>
      </c>
      <c r="AS20" s="77">
        <v>4.1700000000000001E-2</v>
      </c>
      <c r="AT20" s="77">
        <v>0.2009</v>
      </c>
      <c r="AU20" s="77">
        <v>2.4799999999999999E-2</v>
      </c>
      <c r="AV20" s="77">
        <v>18.407699999999998</v>
      </c>
      <c r="AW20" s="77">
        <v>0.38829999999999998</v>
      </c>
      <c r="AX20" s="77">
        <v>8.9399999999999993E-2</v>
      </c>
      <c r="AY20" s="77">
        <v>298.4101</v>
      </c>
      <c r="AZ20" s="77">
        <v>45.982900000000001</v>
      </c>
      <c r="BA20" s="77">
        <v>7.1509999999999998</v>
      </c>
      <c r="BB20" s="77">
        <v>1.333</v>
      </c>
      <c r="BC20" s="77">
        <v>0.43330000000000002</v>
      </c>
      <c r="BD20" s="77">
        <v>2.8826000000000001</v>
      </c>
      <c r="BE20" s="77">
        <v>2.8605999999999998</v>
      </c>
      <c r="BF20" s="77">
        <v>9.2299999999999993E-2</v>
      </c>
      <c r="BG20" s="77">
        <v>1.83E-2</v>
      </c>
      <c r="BH20" s="77">
        <v>0.15279999999999999</v>
      </c>
      <c r="BI20" s="77">
        <v>0.39979999999999999</v>
      </c>
      <c r="BJ20" s="77">
        <v>0.18920000000000001</v>
      </c>
      <c r="BK20" s="77">
        <v>0.1135</v>
      </c>
      <c r="BL20" s="77">
        <v>0.4677</v>
      </c>
      <c r="BM20" s="77">
        <v>0.20030000000000001</v>
      </c>
      <c r="BN20" s="77">
        <v>5.7799999999999997E-2</v>
      </c>
      <c r="BO20" s="77">
        <v>3357.3733999999999</v>
      </c>
      <c r="BP20" s="77">
        <v>3.9762</v>
      </c>
      <c r="BQ20" s="77">
        <v>1.6954</v>
      </c>
      <c r="BR20" s="77">
        <v>0.4037</v>
      </c>
      <c r="BS20" s="77">
        <v>0.19040000000000001</v>
      </c>
      <c r="BT20" s="77">
        <v>6.8916000000000004</v>
      </c>
      <c r="BU20" s="77">
        <v>11.1509</v>
      </c>
      <c r="BV20" s="77">
        <v>11.047700000000001</v>
      </c>
      <c r="BW20" s="77">
        <v>16.308199999999999</v>
      </c>
      <c r="BX20" s="77">
        <v>53.636800000000001</v>
      </c>
      <c r="BY20" s="77">
        <v>19.2102</v>
      </c>
      <c r="BZ20" s="77">
        <v>1.6829000000000001</v>
      </c>
      <c r="CA20" s="77">
        <v>9.5300999999999991</v>
      </c>
      <c r="CB20" s="77">
        <v>9.7484000000000002</v>
      </c>
      <c r="CC20" s="77">
        <v>4.8978000000000002</v>
      </c>
      <c r="CD20" s="77">
        <v>0.58309999999999995</v>
      </c>
      <c r="CE20" s="77">
        <v>1.5202</v>
      </c>
      <c r="CF20" s="77">
        <v>1.4673</v>
      </c>
      <c r="CG20" s="77">
        <v>13.8117</v>
      </c>
      <c r="CH20" s="77">
        <v>1.2791999999999999</v>
      </c>
      <c r="CI20" s="77">
        <v>1.4757</v>
      </c>
      <c r="CJ20" s="77">
        <v>1.8976999999999999</v>
      </c>
      <c r="CK20" s="77">
        <v>1.9475</v>
      </c>
      <c r="CL20" s="77">
        <v>6.7531999999999996</v>
      </c>
      <c r="CM20" s="77">
        <v>0.1236</v>
      </c>
      <c r="CN20" s="77">
        <v>7.5377999999999998</v>
      </c>
      <c r="CO20" s="77">
        <v>0.60729999999999995</v>
      </c>
      <c r="CP20" s="77">
        <v>5.0849000000000002</v>
      </c>
      <c r="CQ20" s="77">
        <v>5.1694000000000004</v>
      </c>
      <c r="CR20" s="77">
        <v>1.998</v>
      </c>
      <c r="CS20" s="77">
        <v>13.222200000000001</v>
      </c>
      <c r="CT20" s="77">
        <v>72.823099999999997</v>
      </c>
      <c r="CU20" s="77">
        <v>9.8242999999999991</v>
      </c>
      <c r="CV20" s="77">
        <v>42.5366</v>
      </c>
      <c r="CW20" s="77">
        <v>19.2727</v>
      </c>
      <c r="CX20" s="77">
        <v>8.5409000000000006</v>
      </c>
      <c r="CY20" s="77">
        <v>2.8452000000000002</v>
      </c>
      <c r="CZ20" s="77">
        <v>3.4611999999999998</v>
      </c>
      <c r="DA20" s="77">
        <v>3.8694999999999999</v>
      </c>
      <c r="DB20" s="77">
        <v>2.5767000000000002</v>
      </c>
      <c r="DC20" s="77">
        <v>1.2206999999999999</v>
      </c>
      <c r="DD20" s="77">
        <v>2.0596000000000001</v>
      </c>
      <c r="DE20" s="77">
        <v>1.5994999999999999</v>
      </c>
      <c r="DF20" s="77">
        <v>5.3540000000000001</v>
      </c>
      <c r="DG20" s="77">
        <v>5.7930999999999999</v>
      </c>
      <c r="DH20" s="77">
        <v>3.3025000000000002</v>
      </c>
      <c r="DI20" s="77">
        <v>1.7823</v>
      </c>
      <c r="DJ20" s="77">
        <v>5983.0203000000001</v>
      </c>
      <c r="DK20" s="77">
        <v>7.8837000000000002</v>
      </c>
      <c r="DL20" s="77">
        <v>9.1128</v>
      </c>
      <c r="DM20" s="77">
        <v>476.11759999999998</v>
      </c>
      <c r="DN20" s="77">
        <v>15.6983</v>
      </c>
      <c r="DO20" s="77">
        <v>124.571</v>
      </c>
      <c r="DP20" s="77">
        <v>-38.268000000000001</v>
      </c>
      <c r="DQ20" s="77">
        <v>20483.968400000002</v>
      </c>
      <c r="DR20" s="77">
        <v>21079.083900000001</v>
      </c>
      <c r="DS20" s="77">
        <v>27062.104299999999</v>
      </c>
      <c r="DT20" s="77"/>
      <c r="DU20" s="78" t="s">
        <v>21</v>
      </c>
      <c r="DV20" s="79">
        <f t="shared" si="0"/>
        <v>616.38689999999997</v>
      </c>
      <c r="DW20" s="80"/>
      <c r="DX20" s="90"/>
      <c r="DY20" s="80"/>
      <c r="DZ20" s="80"/>
      <c r="EA20" s="80"/>
      <c r="EB20" s="80"/>
      <c r="EC20" s="80"/>
    </row>
    <row r="21" spans="1:133" ht="11.25" customHeight="1" x14ac:dyDescent="0.2">
      <c r="A21" s="74">
        <v>701</v>
      </c>
      <c r="B21" s="75" t="s">
        <v>669</v>
      </c>
      <c r="C21" s="77">
        <v>12.3476</v>
      </c>
      <c r="D21" s="77">
        <v>1.8004</v>
      </c>
      <c r="E21" s="77">
        <v>8.6538000000000004</v>
      </c>
      <c r="F21" s="77">
        <v>8.1900000000000001E-2</v>
      </c>
      <c r="G21" s="77">
        <v>1.3724000000000001</v>
      </c>
      <c r="H21" s="77">
        <v>0.30809999999999998</v>
      </c>
      <c r="I21" s="77">
        <v>10.926600000000001</v>
      </c>
      <c r="J21" s="77">
        <v>251.51769999999999</v>
      </c>
      <c r="K21" s="77">
        <v>288.32190000000003</v>
      </c>
      <c r="L21" s="77">
        <v>184.45910000000001</v>
      </c>
      <c r="M21" s="77">
        <v>309.49239999999998</v>
      </c>
      <c r="N21" s="77">
        <v>29.117000000000001</v>
      </c>
      <c r="O21" s="77">
        <v>16.865600000000001</v>
      </c>
      <c r="P21" s="77">
        <v>27.180099999999999</v>
      </c>
      <c r="Q21" s="77">
        <v>2.9075000000000002</v>
      </c>
      <c r="R21" s="77">
        <v>58.2637</v>
      </c>
      <c r="S21" s="77">
        <v>6.6029</v>
      </c>
      <c r="T21" s="77">
        <v>6.4683999999999999</v>
      </c>
      <c r="U21" s="77">
        <v>3.7439</v>
      </c>
      <c r="V21" s="77">
        <v>15.251899999999999</v>
      </c>
      <c r="W21" s="77">
        <v>9.2452000000000005</v>
      </c>
      <c r="X21" s="77">
        <v>5.7221000000000002</v>
      </c>
      <c r="Y21" s="77">
        <v>23.198399999999999</v>
      </c>
      <c r="Z21" s="77">
        <v>8.6050000000000004</v>
      </c>
      <c r="AA21" s="77">
        <v>5.2515000000000001</v>
      </c>
      <c r="AB21" s="77">
        <v>0.50480000000000003</v>
      </c>
      <c r="AC21" s="77">
        <v>0.7782</v>
      </c>
      <c r="AD21" s="77">
        <v>0.80300000000000005</v>
      </c>
      <c r="AE21" s="77">
        <v>0.12559999999999999</v>
      </c>
      <c r="AF21" s="77">
        <v>0.70720000000000005</v>
      </c>
      <c r="AG21" s="77">
        <v>0.1331</v>
      </c>
      <c r="AH21" s="77">
        <v>1.7557</v>
      </c>
      <c r="AI21" s="77">
        <v>5.3032000000000004</v>
      </c>
      <c r="AJ21" s="77">
        <v>17.5412</v>
      </c>
      <c r="AK21" s="77">
        <v>30.042400000000001</v>
      </c>
      <c r="AL21" s="77">
        <v>4</v>
      </c>
      <c r="AM21" s="77">
        <v>17918.917399999998</v>
      </c>
      <c r="AN21" s="77">
        <v>5.0542999999999996</v>
      </c>
      <c r="AO21" s="77">
        <v>0.2228</v>
      </c>
      <c r="AP21" s="77">
        <v>125.59910000000001</v>
      </c>
      <c r="AQ21" s="77">
        <v>215.3477</v>
      </c>
      <c r="AR21" s="77">
        <v>7.5861000000000001</v>
      </c>
      <c r="AS21" s="77">
        <v>1.0443</v>
      </c>
      <c r="AT21" s="77">
        <v>65.652699999999996</v>
      </c>
      <c r="AU21" s="77">
        <v>50.265000000000001</v>
      </c>
      <c r="AV21" s="77">
        <v>29.746099999999998</v>
      </c>
      <c r="AW21" s="77">
        <v>115.84820000000001</v>
      </c>
      <c r="AX21" s="77">
        <v>9.7492999999999999</v>
      </c>
      <c r="AY21" s="77">
        <v>101.02670000000001</v>
      </c>
      <c r="AZ21" s="77">
        <v>106.6601</v>
      </c>
      <c r="BA21" s="77">
        <v>1.8134999999999999</v>
      </c>
      <c r="BB21" s="77">
        <v>5.76</v>
      </c>
      <c r="BC21" s="77">
        <v>1.9999</v>
      </c>
      <c r="BD21" s="77">
        <v>4.8103999999999996</v>
      </c>
      <c r="BE21" s="77">
        <v>22.140899999999998</v>
      </c>
      <c r="BF21" s="77">
        <v>1.7297</v>
      </c>
      <c r="BG21" s="77">
        <v>0.53010000000000002</v>
      </c>
      <c r="BH21" s="77">
        <v>5.2900000000000003E-2</v>
      </c>
      <c r="BI21" s="77">
        <v>3.8582000000000001</v>
      </c>
      <c r="BJ21" s="77">
        <v>2.4864000000000002</v>
      </c>
      <c r="BK21" s="77">
        <v>0.76490000000000002</v>
      </c>
      <c r="BL21" s="77">
        <v>5.4705000000000004</v>
      </c>
      <c r="BM21" s="77">
        <v>3.7471999999999999</v>
      </c>
      <c r="BN21" s="77">
        <v>1.6254999999999999</v>
      </c>
      <c r="BO21" s="77">
        <v>237.14060000000001</v>
      </c>
      <c r="BP21" s="77">
        <v>6.6338999999999997</v>
      </c>
      <c r="BQ21" s="77">
        <v>0.96740000000000004</v>
      </c>
      <c r="BR21" s="77">
        <v>2.7244999999999999</v>
      </c>
      <c r="BS21" s="77">
        <v>0.42749999999999999</v>
      </c>
      <c r="BT21" s="77">
        <v>35.381999999999998</v>
      </c>
      <c r="BU21" s="77">
        <v>28.963799999999999</v>
      </c>
      <c r="BV21" s="77">
        <v>28.8476</v>
      </c>
      <c r="BW21" s="77">
        <v>64.5398</v>
      </c>
      <c r="BX21" s="77">
        <v>4319.7896000000001</v>
      </c>
      <c r="BY21" s="77">
        <v>74.445499999999996</v>
      </c>
      <c r="BZ21" s="77">
        <v>20.6265</v>
      </c>
      <c r="CA21" s="77">
        <v>122.5523</v>
      </c>
      <c r="CB21" s="77">
        <v>449.57190000000003</v>
      </c>
      <c r="CC21" s="77">
        <v>22.3184</v>
      </c>
      <c r="CD21" s="77">
        <v>0.54420000000000002</v>
      </c>
      <c r="CE21" s="77">
        <v>1.4689000000000001</v>
      </c>
      <c r="CF21" s="77">
        <v>9.0432000000000006</v>
      </c>
      <c r="CG21" s="77">
        <v>16.744700000000002</v>
      </c>
      <c r="CH21" s="77">
        <v>2.1503999999999999</v>
      </c>
      <c r="CI21" s="77">
        <v>1.3823000000000001</v>
      </c>
      <c r="CJ21" s="77">
        <v>2.1341000000000001</v>
      </c>
      <c r="CK21" s="77">
        <v>6.3795999999999999</v>
      </c>
      <c r="CL21" s="77">
        <v>70.700999999999993</v>
      </c>
      <c r="CM21" s="77">
        <v>4.41E-2</v>
      </c>
      <c r="CN21" s="77">
        <v>4.806</v>
      </c>
      <c r="CO21" s="77">
        <v>0.1888</v>
      </c>
      <c r="CP21" s="77">
        <v>0.59470000000000001</v>
      </c>
      <c r="CQ21" s="77">
        <v>5.4131999999999998</v>
      </c>
      <c r="CR21" s="77">
        <v>4.8289</v>
      </c>
      <c r="CS21" s="77">
        <v>14.9177</v>
      </c>
      <c r="CT21" s="77">
        <v>46.721200000000003</v>
      </c>
      <c r="CU21" s="77">
        <v>6.2647000000000004</v>
      </c>
      <c r="CV21" s="77">
        <v>25.322800000000001</v>
      </c>
      <c r="CW21" s="77">
        <v>70.576700000000002</v>
      </c>
      <c r="CX21" s="77">
        <v>53.637599999999999</v>
      </c>
      <c r="CY21" s="77">
        <v>5.6138000000000003</v>
      </c>
      <c r="CZ21" s="77">
        <v>19.486499999999999</v>
      </c>
      <c r="DA21" s="77">
        <v>20.941400000000002</v>
      </c>
      <c r="DB21" s="77">
        <v>24.286999999999999</v>
      </c>
      <c r="DC21" s="77">
        <v>1.6869000000000001</v>
      </c>
      <c r="DD21" s="77">
        <v>2.6972</v>
      </c>
      <c r="DE21" s="77">
        <v>2.1078000000000001</v>
      </c>
      <c r="DF21" s="77">
        <v>7.8445999999999998</v>
      </c>
      <c r="DG21" s="77">
        <v>5.5179</v>
      </c>
      <c r="DH21" s="77">
        <v>4.4496000000000002</v>
      </c>
      <c r="DI21" s="77">
        <v>5.8005000000000004</v>
      </c>
      <c r="DJ21" s="77">
        <v>26018.139200000001</v>
      </c>
      <c r="DK21" s="77">
        <v>1834.3888999999999</v>
      </c>
      <c r="DL21" s="77">
        <v>4.1197999999999997</v>
      </c>
      <c r="DM21" s="77">
        <v>569.64850000000001</v>
      </c>
      <c r="DN21" s="77">
        <v>34.682200000000002</v>
      </c>
      <c r="DO21" s="77">
        <v>137.5753</v>
      </c>
      <c r="DP21" s="77">
        <v>-544.40859999999998</v>
      </c>
      <c r="DQ21" s="77">
        <v>13503.9578</v>
      </c>
      <c r="DR21" s="77">
        <v>15539.963900000001</v>
      </c>
      <c r="DS21" s="77">
        <v>41558.103000000003</v>
      </c>
      <c r="DT21" s="77"/>
      <c r="DU21" s="78" t="s">
        <v>21</v>
      </c>
      <c r="DV21" s="79">
        <f t="shared" si="0"/>
        <v>741.90599999999995</v>
      </c>
      <c r="DW21" s="80"/>
      <c r="DX21" s="90"/>
      <c r="DY21" s="80"/>
      <c r="DZ21" s="80"/>
      <c r="EA21" s="80"/>
      <c r="EB21" s="80"/>
      <c r="EC21" s="80"/>
    </row>
    <row r="22" spans="1:133" ht="11.25" customHeight="1" x14ac:dyDescent="0.2">
      <c r="A22" s="74">
        <v>801</v>
      </c>
      <c r="B22" s="75" t="s">
        <v>834</v>
      </c>
      <c r="C22" s="77">
        <v>4.4000000000000004</v>
      </c>
      <c r="D22" s="77">
        <v>0.5323</v>
      </c>
      <c r="E22" s="77">
        <v>2.085</v>
      </c>
      <c r="F22" s="77">
        <v>1.9400000000000001E-2</v>
      </c>
      <c r="G22" s="77">
        <v>0.11</v>
      </c>
      <c r="H22" s="77">
        <v>9.6600000000000005E-2</v>
      </c>
      <c r="I22" s="77">
        <v>1.8641000000000001</v>
      </c>
      <c r="J22" s="77">
        <v>10.5284</v>
      </c>
      <c r="K22" s="77">
        <v>3.7682000000000002</v>
      </c>
      <c r="L22" s="77">
        <v>86.120500000000007</v>
      </c>
      <c r="M22" s="77">
        <v>11.1267</v>
      </c>
      <c r="N22" s="77">
        <v>2.5070000000000001</v>
      </c>
      <c r="O22" s="77">
        <v>0.70389999999999997</v>
      </c>
      <c r="P22" s="77">
        <v>1.5245</v>
      </c>
      <c r="Q22" s="77">
        <v>9.4399999999999998E-2</v>
      </c>
      <c r="R22" s="77">
        <v>2.0564</v>
      </c>
      <c r="S22" s="77">
        <v>0.309</v>
      </c>
      <c r="T22" s="77">
        <v>0.15160000000000001</v>
      </c>
      <c r="U22" s="77">
        <v>0.69679999999999997</v>
      </c>
      <c r="V22" s="77">
        <v>0.38569999999999999</v>
      </c>
      <c r="W22" s="77">
        <v>0.32500000000000001</v>
      </c>
      <c r="X22" s="77">
        <v>0.89329999999999998</v>
      </c>
      <c r="Y22" s="77">
        <v>0.66900000000000004</v>
      </c>
      <c r="Z22" s="77">
        <v>0.48409999999999997</v>
      </c>
      <c r="AA22" s="77">
        <v>0.64259999999999995</v>
      </c>
      <c r="AB22" s="77">
        <v>3.2099999999999997E-2</v>
      </c>
      <c r="AC22" s="77">
        <v>3.4500000000000003E-2</v>
      </c>
      <c r="AD22" s="77">
        <v>0.27889999999999998</v>
      </c>
      <c r="AE22" s="77">
        <v>3.9699999999999999E-2</v>
      </c>
      <c r="AF22" s="77">
        <v>8.9099999999999999E-2</v>
      </c>
      <c r="AG22" s="77">
        <v>2.2800000000000001E-2</v>
      </c>
      <c r="AH22" s="77">
        <v>0.37509999999999999</v>
      </c>
      <c r="AI22" s="77">
        <v>1.2113</v>
      </c>
      <c r="AJ22" s="77">
        <v>0.8125</v>
      </c>
      <c r="AK22" s="77">
        <v>1.8469</v>
      </c>
      <c r="AL22" s="77">
        <v>0.97770000000000001</v>
      </c>
      <c r="AM22" s="77">
        <v>0.9657</v>
      </c>
      <c r="AN22" s="77">
        <v>0.76780000000000004</v>
      </c>
      <c r="AO22" s="77">
        <v>3.3099999999999997E-2</v>
      </c>
      <c r="AP22" s="77">
        <v>2.3578000000000001</v>
      </c>
      <c r="AQ22" s="77">
        <v>0.14530000000000001</v>
      </c>
      <c r="AR22" s="77">
        <v>2.3853</v>
      </c>
      <c r="AS22" s="77">
        <v>3.56E-2</v>
      </c>
      <c r="AT22" s="77">
        <v>0.4471</v>
      </c>
      <c r="AU22" s="77">
        <v>0.11219999999999999</v>
      </c>
      <c r="AV22" s="77">
        <v>3.4066999999999998</v>
      </c>
      <c r="AW22" s="77">
        <v>0.4607</v>
      </c>
      <c r="AX22" s="77">
        <v>0.36630000000000001</v>
      </c>
      <c r="AY22" s="77">
        <v>1610.4181000000001</v>
      </c>
      <c r="AZ22" s="77">
        <v>5.7712000000000003</v>
      </c>
      <c r="BA22" s="77">
        <v>14.8866</v>
      </c>
      <c r="BB22" s="77">
        <v>1.53</v>
      </c>
      <c r="BC22" s="77">
        <v>1.0846</v>
      </c>
      <c r="BD22" s="77">
        <v>2.7774000000000001</v>
      </c>
      <c r="BE22" s="77">
        <v>3.5893999999999999</v>
      </c>
      <c r="BF22" s="77">
        <v>0.2155</v>
      </c>
      <c r="BG22" s="77">
        <v>5.8999999999999997E-2</v>
      </c>
      <c r="BH22" s="77">
        <v>0.49809999999999999</v>
      </c>
      <c r="BI22" s="77">
        <v>1.5731999999999999</v>
      </c>
      <c r="BJ22" s="77">
        <v>0.49780000000000002</v>
      </c>
      <c r="BK22" s="77">
        <v>0.16869999999999999</v>
      </c>
      <c r="BL22" s="77">
        <v>1.4306000000000001</v>
      </c>
      <c r="BM22" s="77">
        <v>0.27900000000000003</v>
      </c>
      <c r="BN22" s="77">
        <v>0.11550000000000001</v>
      </c>
      <c r="BO22" s="77">
        <v>15.9589</v>
      </c>
      <c r="BP22" s="77">
        <v>32.393099999999997</v>
      </c>
      <c r="BQ22" s="77">
        <v>1.5238</v>
      </c>
      <c r="BR22" s="77">
        <v>3.5918999999999999</v>
      </c>
      <c r="BS22" s="77">
        <v>0.14530000000000001</v>
      </c>
      <c r="BT22" s="77">
        <v>5.4778000000000002</v>
      </c>
      <c r="BU22" s="77">
        <v>7.5233999999999996</v>
      </c>
      <c r="BV22" s="77">
        <v>7.4027000000000003</v>
      </c>
      <c r="BW22" s="77">
        <v>10.5101</v>
      </c>
      <c r="BX22" s="77">
        <v>48.043199999999999</v>
      </c>
      <c r="BY22" s="77">
        <v>17.232600000000001</v>
      </c>
      <c r="BZ22" s="77">
        <v>1.9218</v>
      </c>
      <c r="CA22" s="77">
        <v>10.6852</v>
      </c>
      <c r="CB22" s="77">
        <v>2.1461999999999999</v>
      </c>
      <c r="CC22" s="77">
        <v>4.4311999999999996</v>
      </c>
      <c r="CD22" s="77">
        <v>0.55330000000000001</v>
      </c>
      <c r="CE22" s="77">
        <v>1.2895000000000001</v>
      </c>
      <c r="CF22" s="77">
        <v>1.2099</v>
      </c>
      <c r="CG22" s="77">
        <v>12.8596</v>
      </c>
      <c r="CH22" s="77">
        <v>0.97970000000000002</v>
      </c>
      <c r="CI22" s="77">
        <v>1.2699</v>
      </c>
      <c r="CJ22" s="77">
        <v>1.6163000000000001</v>
      </c>
      <c r="CK22" s="77">
        <v>1.9430000000000001</v>
      </c>
      <c r="CL22" s="77">
        <v>5.2183999999999999</v>
      </c>
      <c r="CM22" s="77">
        <v>0.12189999999999999</v>
      </c>
      <c r="CN22" s="77">
        <v>3.7071000000000001</v>
      </c>
      <c r="CO22" s="77">
        <v>0.41089999999999999</v>
      </c>
      <c r="CP22" s="77">
        <v>5.1124000000000001</v>
      </c>
      <c r="CQ22" s="77">
        <v>4.5932000000000004</v>
      </c>
      <c r="CR22" s="77">
        <v>1.8940999999999999</v>
      </c>
      <c r="CS22" s="77">
        <v>12.910299999999999</v>
      </c>
      <c r="CT22" s="77">
        <v>85.429100000000005</v>
      </c>
      <c r="CU22" s="77">
        <v>10.6068</v>
      </c>
      <c r="CV22" s="77">
        <v>47.942500000000003</v>
      </c>
      <c r="CW22" s="77">
        <v>13.771100000000001</v>
      </c>
      <c r="CX22" s="77">
        <v>5.4599000000000002</v>
      </c>
      <c r="CY22" s="77">
        <v>2.5398999999999998</v>
      </c>
      <c r="CZ22" s="77">
        <v>11.345800000000001</v>
      </c>
      <c r="DA22" s="77">
        <v>3.1562000000000001</v>
      </c>
      <c r="DB22" s="77">
        <v>2.5749</v>
      </c>
      <c r="DC22" s="77">
        <v>1.1265000000000001</v>
      </c>
      <c r="DD22" s="77">
        <v>2.0377999999999998</v>
      </c>
      <c r="DE22" s="77">
        <v>1.5831999999999999</v>
      </c>
      <c r="DF22" s="77">
        <v>4.6539000000000001</v>
      </c>
      <c r="DG22" s="77">
        <v>3.3334000000000001</v>
      </c>
      <c r="DH22" s="77">
        <v>2.4346000000000001</v>
      </c>
      <c r="DI22" s="77">
        <v>1.4278999999999999</v>
      </c>
      <c r="DJ22" s="77">
        <v>2218.2937000000002</v>
      </c>
      <c r="DK22" s="77">
        <v>88.747600000000006</v>
      </c>
      <c r="DL22" s="77">
        <v>4.9000000000000002E-2</v>
      </c>
      <c r="DM22" s="77">
        <v>193.68629999999999</v>
      </c>
      <c r="DN22" s="77">
        <v>10.9574</v>
      </c>
      <c r="DO22" s="77">
        <v>47.3476</v>
      </c>
      <c r="DP22" s="77">
        <v>128.43549999999999</v>
      </c>
      <c r="DQ22" s="77">
        <v>14546.4578</v>
      </c>
      <c r="DR22" s="77">
        <v>15015.6813</v>
      </c>
      <c r="DS22" s="77">
        <v>17233.974999999999</v>
      </c>
      <c r="DT22" s="77"/>
      <c r="DU22" s="78" t="s">
        <v>21</v>
      </c>
      <c r="DV22" s="79">
        <f t="shared" si="0"/>
        <v>251.9913</v>
      </c>
      <c r="DW22" s="80"/>
      <c r="DX22" s="90"/>
      <c r="DY22" s="80"/>
      <c r="DZ22" s="80"/>
      <c r="EA22" s="80"/>
      <c r="EB22" s="80"/>
      <c r="EC22" s="80"/>
    </row>
    <row r="23" spans="1:133" ht="11.25" customHeight="1" x14ac:dyDescent="0.2">
      <c r="A23" s="74">
        <v>802</v>
      </c>
      <c r="B23" s="75" t="s">
        <v>835</v>
      </c>
      <c r="C23" s="77">
        <v>11.412599999999999</v>
      </c>
      <c r="D23" s="77">
        <v>0.55569999999999997</v>
      </c>
      <c r="E23" s="77">
        <v>7.4306999999999999</v>
      </c>
      <c r="F23" s="77">
        <v>1.6500000000000001E-2</v>
      </c>
      <c r="G23" s="77">
        <v>0.2621</v>
      </c>
      <c r="H23" s="77">
        <v>2.69E-2</v>
      </c>
      <c r="I23" s="77">
        <v>3.6522000000000001</v>
      </c>
      <c r="J23" s="77">
        <v>67.838300000000004</v>
      </c>
      <c r="K23" s="77">
        <v>16.2393</v>
      </c>
      <c r="L23" s="77">
        <v>49.085299999999997</v>
      </c>
      <c r="M23" s="77">
        <v>1598.5159000000001</v>
      </c>
      <c r="N23" s="77">
        <v>25.8536</v>
      </c>
      <c r="O23" s="77">
        <v>35.034799999999997</v>
      </c>
      <c r="P23" s="77">
        <v>0.1943</v>
      </c>
      <c r="Q23" s="77">
        <v>0.51649999999999996</v>
      </c>
      <c r="R23" s="77">
        <v>0.1865</v>
      </c>
      <c r="S23" s="77">
        <v>0.1202</v>
      </c>
      <c r="T23" s="77">
        <v>2.3800000000000002E-2</v>
      </c>
      <c r="U23" s="77">
        <v>8.5800000000000001E-2</v>
      </c>
      <c r="V23" s="77">
        <v>9.9299999999999999E-2</v>
      </c>
      <c r="W23" s="77">
        <v>0.1089</v>
      </c>
      <c r="X23" s="77">
        <v>1.6498999999999999</v>
      </c>
      <c r="Y23" s="77">
        <v>0.17979999999999999</v>
      </c>
      <c r="Z23" s="77">
        <v>5.0599999999999999E-2</v>
      </c>
      <c r="AA23" s="77">
        <v>0.19389999999999999</v>
      </c>
      <c r="AB23" s="77">
        <v>2.5999999999999999E-3</v>
      </c>
      <c r="AC23" s="77">
        <v>1.47E-2</v>
      </c>
      <c r="AD23" s="77">
        <v>4.8899999999999999E-2</v>
      </c>
      <c r="AE23" s="77">
        <v>7.7000000000000002E-3</v>
      </c>
      <c r="AF23" s="77">
        <v>5.16E-2</v>
      </c>
      <c r="AG23" s="77">
        <v>1.0999999999999999E-2</v>
      </c>
      <c r="AH23" s="77">
        <v>18.119399999999999</v>
      </c>
      <c r="AI23" s="77">
        <v>0.40589999999999998</v>
      </c>
      <c r="AJ23" s="77">
        <v>5.5500000000000001E-2</v>
      </c>
      <c r="AK23" s="77">
        <v>0.3417</v>
      </c>
      <c r="AL23" s="77">
        <v>0.3412</v>
      </c>
      <c r="AM23" s="77">
        <v>5.367</v>
      </c>
      <c r="AN23" s="77">
        <v>0.62219999999999998</v>
      </c>
      <c r="AO23" s="77">
        <v>3.6600000000000001E-2</v>
      </c>
      <c r="AP23" s="77">
        <v>270.726</v>
      </c>
      <c r="AQ23" s="77">
        <v>0.66649999999999998</v>
      </c>
      <c r="AR23" s="77">
        <v>1.0257000000000001</v>
      </c>
      <c r="AS23" s="77">
        <v>2.86E-2</v>
      </c>
      <c r="AT23" s="77">
        <v>5.1700000000000003E-2</v>
      </c>
      <c r="AU23" s="77">
        <v>45.796799999999998</v>
      </c>
      <c r="AV23" s="77">
        <v>21.824300000000001</v>
      </c>
      <c r="AW23" s="77">
        <v>199.34639999999999</v>
      </c>
      <c r="AX23" s="77">
        <v>80.501900000000006</v>
      </c>
      <c r="AY23" s="77">
        <v>138.16079999999999</v>
      </c>
      <c r="AZ23" s="77">
        <v>26464.4211</v>
      </c>
      <c r="BA23" s="77">
        <v>2.149</v>
      </c>
      <c r="BB23" s="77">
        <v>0.50780000000000003</v>
      </c>
      <c r="BC23" s="77">
        <v>0.81440000000000001</v>
      </c>
      <c r="BD23" s="77">
        <v>22.2287</v>
      </c>
      <c r="BE23" s="77">
        <v>1.026</v>
      </c>
      <c r="BF23" s="77">
        <v>6.8099999999999994E-2</v>
      </c>
      <c r="BG23" s="77">
        <v>7.0453999999999999</v>
      </c>
      <c r="BH23" s="77">
        <v>8.1500000000000003E-2</v>
      </c>
      <c r="BI23" s="77">
        <v>2.6688000000000001</v>
      </c>
      <c r="BJ23" s="77">
        <v>50.404299999999999</v>
      </c>
      <c r="BK23" s="77">
        <v>0.1918</v>
      </c>
      <c r="BL23" s="77">
        <v>41.839700000000001</v>
      </c>
      <c r="BM23" s="77">
        <v>9.5816999999999997</v>
      </c>
      <c r="BN23" s="77">
        <v>3.7400000000000003E-2</v>
      </c>
      <c r="BO23" s="77">
        <v>2.7467000000000001</v>
      </c>
      <c r="BP23" s="77">
        <v>5.8651</v>
      </c>
      <c r="BQ23" s="77">
        <v>0.79659999999999997</v>
      </c>
      <c r="BR23" s="77">
        <v>1.9450000000000001</v>
      </c>
      <c r="BS23" s="77">
        <v>3.4500000000000003E-2</v>
      </c>
      <c r="BT23" s="77">
        <v>15.835800000000001</v>
      </c>
      <c r="BU23" s="77">
        <v>13.047700000000001</v>
      </c>
      <c r="BV23" s="77">
        <v>12.9793</v>
      </c>
      <c r="BW23" s="77">
        <v>26.846900000000002</v>
      </c>
      <c r="BX23" s="77">
        <v>388.03829999999999</v>
      </c>
      <c r="BY23" s="77">
        <v>6.8452999999999999</v>
      </c>
      <c r="BZ23" s="77">
        <v>0.2319</v>
      </c>
      <c r="CA23" s="77">
        <v>1.3678999999999999</v>
      </c>
      <c r="CB23" s="77">
        <v>4.78</v>
      </c>
      <c r="CC23" s="77">
        <v>30.4376</v>
      </c>
      <c r="CD23" s="77">
        <v>1.1089</v>
      </c>
      <c r="CE23" s="77">
        <v>1.0134000000000001</v>
      </c>
      <c r="CF23" s="77">
        <v>0.36699999999999999</v>
      </c>
      <c r="CG23" s="77">
        <v>7.2481</v>
      </c>
      <c r="CH23" s="77">
        <v>0.51949999999999996</v>
      </c>
      <c r="CI23" s="77">
        <v>0.26939999999999997</v>
      </c>
      <c r="CJ23" s="77">
        <v>0.33829999999999999</v>
      </c>
      <c r="CK23" s="77">
        <v>0.7782</v>
      </c>
      <c r="CL23" s="77">
        <v>3.7412999999999998</v>
      </c>
      <c r="CM23" s="77">
        <v>2.52E-2</v>
      </c>
      <c r="CN23" s="77">
        <v>0.96460000000000001</v>
      </c>
      <c r="CO23" s="77">
        <v>0.22120000000000001</v>
      </c>
      <c r="CP23" s="77">
        <v>1.4492</v>
      </c>
      <c r="CQ23" s="77">
        <v>1.0899000000000001</v>
      </c>
      <c r="CR23" s="77">
        <v>2.4085000000000001</v>
      </c>
      <c r="CS23" s="77">
        <v>11.0672</v>
      </c>
      <c r="CT23" s="77">
        <v>22.8584</v>
      </c>
      <c r="CU23" s="77">
        <v>3.8294999999999999</v>
      </c>
      <c r="CV23" s="77">
        <v>13.6563</v>
      </c>
      <c r="CW23" s="77">
        <v>77.411000000000001</v>
      </c>
      <c r="CX23" s="77">
        <v>59.0501</v>
      </c>
      <c r="CY23" s="77">
        <v>1.1890000000000001</v>
      </c>
      <c r="CZ23" s="77">
        <v>1.5568</v>
      </c>
      <c r="DA23" s="77">
        <v>1.3734</v>
      </c>
      <c r="DB23" s="77">
        <v>0.73089999999999999</v>
      </c>
      <c r="DC23" s="77">
        <v>0.2132</v>
      </c>
      <c r="DD23" s="77">
        <v>0.43009999999999998</v>
      </c>
      <c r="DE23" s="77">
        <v>0.36449999999999999</v>
      </c>
      <c r="DF23" s="77">
        <v>0.69040000000000001</v>
      </c>
      <c r="DG23" s="77">
        <v>3.5238</v>
      </c>
      <c r="DH23" s="77">
        <v>0.75239999999999996</v>
      </c>
      <c r="DI23" s="77">
        <v>0.58479999999999999</v>
      </c>
      <c r="DJ23" s="77">
        <v>29938.5769</v>
      </c>
      <c r="DK23" s="77">
        <v>7.9752999999999998</v>
      </c>
      <c r="DL23" s="77">
        <v>1.9603999999999999</v>
      </c>
      <c r="DM23" s="77">
        <v>825.53740000000005</v>
      </c>
      <c r="DN23" s="77">
        <v>77.659199999999998</v>
      </c>
      <c r="DO23" s="77">
        <v>189.78049999999999</v>
      </c>
      <c r="DP23" s="77">
        <v>342.00400000000002</v>
      </c>
      <c r="DQ23" s="77">
        <v>10897.4629</v>
      </c>
      <c r="DR23" s="77">
        <v>12342.379800000001</v>
      </c>
      <c r="DS23" s="77">
        <v>42280.956700000002</v>
      </c>
      <c r="DT23" s="77"/>
      <c r="DU23" s="78" t="s">
        <v>21</v>
      </c>
      <c r="DV23" s="79">
        <f t="shared" si="0"/>
        <v>1092.9771000000001</v>
      </c>
      <c r="DW23" s="80"/>
      <c r="DX23" s="90"/>
      <c r="DY23" s="80"/>
      <c r="DZ23" s="80"/>
      <c r="EA23" s="80"/>
      <c r="EB23" s="80"/>
      <c r="EC23" s="80"/>
    </row>
    <row r="24" spans="1:133" ht="11.25" customHeight="1" x14ac:dyDescent="0.2">
      <c r="A24" s="74">
        <v>901</v>
      </c>
      <c r="B24" s="75" t="s">
        <v>836</v>
      </c>
      <c r="C24" s="77">
        <v>7.1165000000000003</v>
      </c>
      <c r="D24" s="77">
        <v>0.9375</v>
      </c>
      <c r="E24" s="77">
        <v>6.4198000000000004</v>
      </c>
      <c r="F24" s="77">
        <v>5.74E-2</v>
      </c>
      <c r="G24" s="77">
        <v>0.33460000000000001</v>
      </c>
      <c r="H24" s="77">
        <v>0.13719999999999999</v>
      </c>
      <c r="I24" s="77">
        <v>7.1646999999999998</v>
      </c>
      <c r="J24" s="77">
        <v>51.667099999999998</v>
      </c>
      <c r="K24" s="77">
        <v>18.595400000000001</v>
      </c>
      <c r="L24" s="77">
        <v>15.9742</v>
      </c>
      <c r="M24" s="77">
        <v>32.978999999999999</v>
      </c>
      <c r="N24" s="77">
        <v>182.73519999999999</v>
      </c>
      <c r="O24" s="77">
        <v>18.213000000000001</v>
      </c>
      <c r="P24" s="77">
        <v>0.34029999999999999</v>
      </c>
      <c r="Q24" s="77">
        <v>12.3536</v>
      </c>
      <c r="R24" s="77">
        <v>0.51160000000000005</v>
      </c>
      <c r="S24" s="77">
        <v>0.26350000000000001</v>
      </c>
      <c r="T24" s="77">
        <v>0.22009999999999999</v>
      </c>
      <c r="U24" s="77">
        <v>0.44540000000000002</v>
      </c>
      <c r="V24" s="77">
        <v>33.815600000000003</v>
      </c>
      <c r="W24" s="77">
        <v>23.708400000000001</v>
      </c>
      <c r="X24" s="77">
        <v>79.689800000000005</v>
      </c>
      <c r="Y24" s="77">
        <v>0.64349999999999996</v>
      </c>
      <c r="Z24" s="77">
        <v>0.1237</v>
      </c>
      <c r="AA24" s="77">
        <v>0.55549999999999999</v>
      </c>
      <c r="AB24" s="77">
        <v>5.8999999999999999E-3</v>
      </c>
      <c r="AC24" s="77">
        <v>3.9899999999999998E-2</v>
      </c>
      <c r="AD24" s="77">
        <v>5.5077999999999996</v>
      </c>
      <c r="AE24" s="77">
        <v>1.5100000000000001E-2</v>
      </c>
      <c r="AF24" s="77">
        <v>5.8200000000000002E-2</v>
      </c>
      <c r="AG24" s="77">
        <v>1.23E-2</v>
      </c>
      <c r="AH24" s="77">
        <v>0.17319999999999999</v>
      </c>
      <c r="AI24" s="77">
        <v>0.47870000000000001</v>
      </c>
      <c r="AJ24" s="77">
        <v>0.1188</v>
      </c>
      <c r="AK24" s="77">
        <v>0.75990000000000002</v>
      </c>
      <c r="AL24" s="77">
        <v>1.0868</v>
      </c>
      <c r="AM24" s="77">
        <v>2.0560999999999998</v>
      </c>
      <c r="AN24" s="77">
        <v>1.0492999999999999</v>
      </c>
      <c r="AO24" s="77">
        <v>6.4500000000000002E-2</v>
      </c>
      <c r="AP24" s="77">
        <v>67.961399999999998</v>
      </c>
      <c r="AQ24" s="77">
        <v>0.49199999999999999</v>
      </c>
      <c r="AR24" s="77">
        <v>2.226</v>
      </c>
      <c r="AS24" s="77">
        <v>8.2600000000000007E-2</v>
      </c>
      <c r="AT24" s="77">
        <v>29.777899999999999</v>
      </c>
      <c r="AU24" s="77">
        <v>9.5954999999999995</v>
      </c>
      <c r="AV24" s="77">
        <v>634.55799999999999</v>
      </c>
      <c r="AW24" s="77">
        <v>120.854</v>
      </c>
      <c r="AX24" s="77">
        <v>66.497</v>
      </c>
      <c r="AY24" s="77">
        <v>646.19690000000003</v>
      </c>
      <c r="AZ24" s="77">
        <v>180.363</v>
      </c>
      <c r="BA24" s="77">
        <v>14.2447</v>
      </c>
      <c r="BB24" s="77">
        <v>5.2038000000000002</v>
      </c>
      <c r="BC24" s="77">
        <v>0.62039999999999995</v>
      </c>
      <c r="BD24" s="77">
        <v>3.5287000000000002</v>
      </c>
      <c r="BE24" s="77">
        <v>3.2888000000000002</v>
      </c>
      <c r="BF24" s="77">
        <v>0.41499999999999998</v>
      </c>
      <c r="BG24" s="77">
        <v>0.12989999999999999</v>
      </c>
      <c r="BH24" s="77">
        <v>0.1706</v>
      </c>
      <c r="BI24" s="77">
        <v>7.1649000000000003</v>
      </c>
      <c r="BJ24" s="77">
        <v>1.5699000000000001</v>
      </c>
      <c r="BK24" s="77">
        <v>0.45390000000000003</v>
      </c>
      <c r="BL24" s="77">
        <v>2.0596000000000001</v>
      </c>
      <c r="BM24" s="77">
        <v>0.31419999999999998</v>
      </c>
      <c r="BN24" s="77">
        <v>84.347099999999998</v>
      </c>
      <c r="BO24" s="77">
        <v>2.9916999999999998</v>
      </c>
      <c r="BP24" s="77">
        <v>6.4261999999999997</v>
      </c>
      <c r="BQ24" s="77">
        <v>2.3748999999999998</v>
      </c>
      <c r="BR24" s="77">
        <v>21.447399999999998</v>
      </c>
      <c r="BS24" s="77">
        <v>0.2336</v>
      </c>
      <c r="BT24" s="77">
        <v>87.979900000000001</v>
      </c>
      <c r="BU24" s="77">
        <v>116.5917</v>
      </c>
      <c r="BV24" s="77">
        <v>115.79219999999999</v>
      </c>
      <c r="BW24" s="77">
        <v>112.97620000000001</v>
      </c>
      <c r="BX24" s="77">
        <v>65.087000000000003</v>
      </c>
      <c r="BY24" s="77">
        <v>27.9068</v>
      </c>
      <c r="BZ24" s="77">
        <v>2.5384000000000002</v>
      </c>
      <c r="CA24" s="77">
        <v>15.9192</v>
      </c>
      <c r="CB24" s="77">
        <v>3.2199</v>
      </c>
      <c r="CC24" s="77">
        <v>4.5129000000000001</v>
      </c>
      <c r="CD24" s="77">
        <v>0.98599999999999999</v>
      </c>
      <c r="CE24" s="77">
        <v>1.9207000000000001</v>
      </c>
      <c r="CF24" s="77">
        <v>1.2985</v>
      </c>
      <c r="CG24" s="77">
        <v>17.446400000000001</v>
      </c>
      <c r="CH24" s="77">
        <v>1.1962999999999999</v>
      </c>
      <c r="CI24" s="77">
        <v>10.603300000000001</v>
      </c>
      <c r="CJ24" s="77">
        <v>14.136799999999999</v>
      </c>
      <c r="CK24" s="77">
        <v>2.5242</v>
      </c>
      <c r="CL24" s="77">
        <v>5.8131000000000004</v>
      </c>
      <c r="CM24" s="77">
        <v>0.81979999999999997</v>
      </c>
      <c r="CN24" s="77">
        <v>8.4159000000000006</v>
      </c>
      <c r="CO24" s="77">
        <v>0.55169999999999997</v>
      </c>
      <c r="CP24" s="77">
        <v>6.3491</v>
      </c>
      <c r="CQ24" s="77">
        <v>6.1508000000000003</v>
      </c>
      <c r="CR24" s="77">
        <v>5.1962999999999999</v>
      </c>
      <c r="CS24" s="77">
        <v>18.356300000000001</v>
      </c>
      <c r="CT24" s="77">
        <v>120.3004</v>
      </c>
      <c r="CU24" s="77">
        <v>15.818899999999999</v>
      </c>
      <c r="CV24" s="77">
        <v>60.853400000000001</v>
      </c>
      <c r="CW24" s="77">
        <v>33.729799999999997</v>
      </c>
      <c r="CX24" s="77">
        <v>7.5571000000000002</v>
      </c>
      <c r="CY24" s="77">
        <v>9.6669</v>
      </c>
      <c r="CZ24" s="77">
        <v>6.5827</v>
      </c>
      <c r="DA24" s="77">
        <v>5.4466999999999999</v>
      </c>
      <c r="DB24" s="77">
        <v>5.7786</v>
      </c>
      <c r="DC24" s="77">
        <v>7.35</v>
      </c>
      <c r="DD24" s="77">
        <v>13.9201</v>
      </c>
      <c r="DE24" s="77">
        <v>11.055899999999999</v>
      </c>
      <c r="DF24" s="77">
        <v>6.3151999999999999</v>
      </c>
      <c r="DG24" s="77">
        <v>6.6618000000000004</v>
      </c>
      <c r="DH24" s="77">
        <v>5.6725000000000003</v>
      </c>
      <c r="DI24" s="77">
        <v>4.4547999999999996</v>
      </c>
      <c r="DJ24" s="77">
        <v>3397.4726999999998</v>
      </c>
      <c r="DK24" s="77">
        <v>5.8971</v>
      </c>
      <c r="DL24" s="77">
        <v>0.3896</v>
      </c>
      <c r="DM24" s="77">
        <v>95.193299999999994</v>
      </c>
      <c r="DN24" s="77">
        <v>8.8902999999999999</v>
      </c>
      <c r="DO24" s="77">
        <v>18.3673</v>
      </c>
      <c r="DP24" s="77">
        <v>122.26690000000001</v>
      </c>
      <c r="DQ24" s="77">
        <v>846.27409999999998</v>
      </c>
      <c r="DR24" s="77">
        <v>1097.2784999999999</v>
      </c>
      <c r="DS24" s="77">
        <v>4494.7511999999997</v>
      </c>
      <c r="DT24" s="77"/>
      <c r="DU24" s="78" t="s">
        <v>21</v>
      </c>
      <c r="DV24" s="79">
        <f t="shared" si="0"/>
        <v>122.45089999999999</v>
      </c>
      <c r="DW24" s="80"/>
      <c r="DX24" s="90"/>
      <c r="DY24" s="80"/>
      <c r="DZ24" s="80"/>
      <c r="EA24" s="80"/>
      <c r="EB24" s="80"/>
      <c r="EC24" s="80"/>
    </row>
    <row r="25" spans="1:133" ht="11.25" customHeight="1" x14ac:dyDescent="0.2">
      <c r="A25" s="74">
        <v>1001</v>
      </c>
      <c r="B25" s="75" t="s">
        <v>837</v>
      </c>
      <c r="C25" s="77">
        <v>1E-4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3.3E-3</v>
      </c>
      <c r="J25" s="77">
        <v>2880.0313000000001</v>
      </c>
      <c r="K25" s="77">
        <v>617.14170000000001</v>
      </c>
      <c r="L25" s="77">
        <v>1853.2279000000001</v>
      </c>
      <c r="M25" s="77">
        <v>3359.5128</v>
      </c>
      <c r="N25" s="77">
        <v>149.3527</v>
      </c>
      <c r="O25" s="77">
        <v>133.52369999999999</v>
      </c>
      <c r="P25" s="77">
        <v>3.5000000000000001E-3</v>
      </c>
      <c r="Q25" s="77">
        <v>1.6000000000000001E-3</v>
      </c>
      <c r="R25" s="77">
        <v>6.7000000000000002E-3</v>
      </c>
      <c r="S25" s="77">
        <v>5.9999999999999995E-4</v>
      </c>
      <c r="T25" s="77">
        <v>8.0000000000000004E-4</v>
      </c>
      <c r="U25" s="77">
        <v>5.4000000000000003E-3</v>
      </c>
      <c r="V25" s="77">
        <v>2.7000000000000001E-3</v>
      </c>
      <c r="W25" s="77">
        <v>4.8999999999999998E-3</v>
      </c>
      <c r="X25" s="77">
        <v>9.7000000000000003E-3</v>
      </c>
      <c r="Y25" s="77">
        <v>9.7999999999999997E-3</v>
      </c>
      <c r="Z25" s="77">
        <v>4.0000000000000002E-4</v>
      </c>
      <c r="AA25" s="77">
        <v>6.1000000000000004E-3</v>
      </c>
      <c r="AB25" s="77">
        <v>0</v>
      </c>
      <c r="AC25" s="77">
        <v>1.6000000000000001E-3</v>
      </c>
      <c r="AD25" s="77">
        <v>5.1999999999999998E-3</v>
      </c>
      <c r="AE25" s="77">
        <v>5.0000000000000001E-4</v>
      </c>
      <c r="AF25" s="77">
        <v>3.0000000000000001E-3</v>
      </c>
      <c r="AG25" s="77">
        <v>2.9999999999999997E-4</v>
      </c>
      <c r="AH25" s="77">
        <v>2.8E-3</v>
      </c>
      <c r="AI25" s="77">
        <v>6.0000000000000001E-3</v>
      </c>
      <c r="AJ25" s="77">
        <v>2.9999999999999997E-4</v>
      </c>
      <c r="AK25" s="77">
        <v>8.5000000000000006E-3</v>
      </c>
      <c r="AL25" s="77">
        <v>8.3999999999999995E-3</v>
      </c>
      <c r="AM25" s="77">
        <v>2E-3</v>
      </c>
      <c r="AN25" s="77">
        <v>1.1299999999999999E-2</v>
      </c>
      <c r="AO25" s="77">
        <v>3.0999999999999999E-3</v>
      </c>
      <c r="AP25" s="77">
        <v>1.18E-2</v>
      </c>
      <c r="AQ25" s="77">
        <v>7.4999999999999997E-3</v>
      </c>
      <c r="AR25" s="77">
        <v>1.14E-2</v>
      </c>
      <c r="AS25" s="77">
        <v>1.2999999999999999E-3</v>
      </c>
      <c r="AT25" s="77">
        <v>3.8999999999999998E-3</v>
      </c>
      <c r="AU25" s="77">
        <v>1.2999999999999999E-3</v>
      </c>
      <c r="AV25" s="77">
        <v>2.7000000000000001E-3</v>
      </c>
      <c r="AW25" s="77">
        <v>3.0999999999999999E-3</v>
      </c>
      <c r="AX25" s="77">
        <v>1.1999999999999999E-3</v>
      </c>
      <c r="AY25" s="77">
        <v>8.8999999999999999E-3</v>
      </c>
      <c r="AZ25" s="77">
        <v>5.1999999999999998E-3</v>
      </c>
      <c r="BA25" s="77">
        <v>5.0000000000000001E-4</v>
      </c>
      <c r="BB25" s="77">
        <v>5.1000000000000004E-3</v>
      </c>
      <c r="BC25" s="77">
        <v>1.6999999999999999E-3</v>
      </c>
      <c r="BD25" s="77">
        <v>5.0000000000000001E-4</v>
      </c>
      <c r="BE25" s="77">
        <v>7.7999999999999996E-3</v>
      </c>
      <c r="BF25" s="77">
        <v>8.9999999999999998E-4</v>
      </c>
      <c r="BG25" s="77">
        <v>5.0000000000000001E-4</v>
      </c>
      <c r="BH25" s="77">
        <v>0</v>
      </c>
      <c r="BI25" s="77">
        <v>2.3099999999999999E-2</v>
      </c>
      <c r="BJ25" s="77">
        <v>5.1000000000000004E-3</v>
      </c>
      <c r="BK25" s="77">
        <v>3.2000000000000002E-3</v>
      </c>
      <c r="BL25" s="77">
        <v>1.4800000000000001E-2</v>
      </c>
      <c r="BM25" s="77">
        <v>3.7000000000000002E-3</v>
      </c>
      <c r="BN25" s="77">
        <v>1.1999999999999999E-3</v>
      </c>
      <c r="BO25" s="77">
        <v>1.5E-3</v>
      </c>
      <c r="BP25" s="77">
        <v>3.5000000000000001E-3</v>
      </c>
      <c r="BQ25" s="77">
        <v>1.4E-3</v>
      </c>
      <c r="BR25" s="77">
        <v>6.9999999999999999E-4</v>
      </c>
      <c r="BS25" s="77">
        <v>9.4000000000000004E-3</v>
      </c>
      <c r="BT25" s="77">
        <v>2.7900000000000001E-2</v>
      </c>
      <c r="BU25" s="77">
        <v>1.4E-2</v>
      </c>
      <c r="BV25" s="77">
        <v>1.35E-2</v>
      </c>
      <c r="BW25" s="77">
        <v>3.5200000000000002E-2</v>
      </c>
      <c r="BX25" s="77">
        <v>0.51039999999999996</v>
      </c>
      <c r="BY25" s="77">
        <v>0.13600000000000001</v>
      </c>
      <c r="BZ25" s="77">
        <v>3.9E-2</v>
      </c>
      <c r="CA25" s="77">
        <v>6.0999999999999999E-2</v>
      </c>
      <c r="CB25" s="77">
        <v>3.7199999999999997E-2</v>
      </c>
      <c r="CC25" s="77">
        <v>1.7000000000000001E-2</v>
      </c>
      <c r="CD25" s="77">
        <v>1.06E-2</v>
      </c>
      <c r="CE25" s="77">
        <v>3.2800000000000003E-2</v>
      </c>
      <c r="CF25" s="77">
        <v>5.1400000000000001E-2</v>
      </c>
      <c r="CG25" s="77">
        <v>4.7199999999999999E-2</v>
      </c>
      <c r="CH25" s="77">
        <v>2.46E-2</v>
      </c>
      <c r="CI25" s="77">
        <v>9.4999999999999998E-3</v>
      </c>
      <c r="CJ25" s="77">
        <v>1.12E-2</v>
      </c>
      <c r="CK25" s="77">
        <v>5.6399999999999999E-2</v>
      </c>
      <c r="CL25" s="77">
        <v>0.90890000000000004</v>
      </c>
      <c r="CM25" s="77">
        <v>3.0999999999999999E-3</v>
      </c>
      <c r="CN25" s="77">
        <v>0.4758</v>
      </c>
      <c r="CO25" s="77">
        <v>0.3876</v>
      </c>
      <c r="CP25" s="77">
        <v>0.35110000000000002</v>
      </c>
      <c r="CQ25" s="77">
        <v>4.1300000000000003E-2</v>
      </c>
      <c r="CR25" s="77">
        <v>2.2599999999999999E-2</v>
      </c>
      <c r="CS25" s="77">
        <v>8.2199999999999995E-2</v>
      </c>
      <c r="CT25" s="77">
        <v>1.2584</v>
      </c>
      <c r="CU25" s="77">
        <v>1.3977999999999999</v>
      </c>
      <c r="CV25" s="77">
        <v>0.59379999999999999</v>
      </c>
      <c r="CW25" s="77">
        <v>1.1468</v>
      </c>
      <c r="CX25" s="77">
        <v>0.39529999999999998</v>
      </c>
      <c r="CY25" s="77">
        <v>0.74390000000000001</v>
      </c>
      <c r="CZ25" s="77">
        <v>0.4577</v>
      </c>
      <c r="DA25" s="77">
        <v>6.88E-2</v>
      </c>
      <c r="DB25" s="77">
        <v>3.27E-2</v>
      </c>
      <c r="DC25" s="77">
        <v>3.9100000000000003E-2</v>
      </c>
      <c r="DD25" s="77">
        <v>1.15E-2</v>
      </c>
      <c r="DE25" s="77">
        <v>8.8999999999999999E-3</v>
      </c>
      <c r="DF25" s="77">
        <v>1.1000000000000001E-3</v>
      </c>
      <c r="DG25" s="77">
        <v>9.5999999999999992E-3</v>
      </c>
      <c r="DH25" s="77">
        <v>6.08E-2</v>
      </c>
      <c r="DI25" s="77">
        <v>8.1500000000000003E-2</v>
      </c>
      <c r="DJ25" s="77">
        <v>9002.7567999999992</v>
      </c>
      <c r="DK25" s="77">
        <v>0</v>
      </c>
      <c r="DL25" s="77">
        <v>79.257499999999993</v>
      </c>
      <c r="DM25" s="77">
        <v>4325.9434000000001</v>
      </c>
      <c r="DN25" s="77">
        <v>4.5033000000000003</v>
      </c>
      <c r="DO25" s="77">
        <v>62.5533</v>
      </c>
      <c r="DP25" s="77">
        <v>0</v>
      </c>
      <c r="DQ25" s="77">
        <v>8.0599000000000007</v>
      </c>
      <c r="DR25" s="77">
        <v>4480.3173999999999</v>
      </c>
      <c r="DS25" s="77">
        <v>13483.074199999999</v>
      </c>
      <c r="DT25" s="77"/>
      <c r="DU25" s="78" t="s">
        <v>21</v>
      </c>
      <c r="DV25" s="79">
        <f t="shared" si="0"/>
        <v>4393</v>
      </c>
      <c r="DW25" s="80"/>
      <c r="DX25" s="90"/>
      <c r="DY25" s="80"/>
      <c r="DZ25" s="80"/>
      <c r="EA25" s="80"/>
      <c r="EB25" s="80"/>
      <c r="EC25" s="80"/>
    </row>
    <row r="26" spans="1:133" ht="11.25" customHeight="1" x14ac:dyDescent="0.2">
      <c r="A26" s="74">
        <v>1101</v>
      </c>
      <c r="B26" s="75" t="s">
        <v>838</v>
      </c>
      <c r="C26" s="77">
        <v>39.107199999999999</v>
      </c>
      <c r="D26" s="77">
        <v>14.9498</v>
      </c>
      <c r="E26" s="77">
        <v>55.330300000000001</v>
      </c>
      <c r="F26" s="77">
        <v>1.2059</v>
      </c>
      <c r="G26" s="77">
        <v>0.47520000000000001</v>
      </c>
      <c r="H26" s="77">
        <v>0.62050000000000005</v>
      </c>
      <c r="I26" s="77">
        <v>16.570399999999999</v>
      </c>
      <c r="J26" s="77">
        <v>1.3080000000000001</v>
      </c>
      <c r="K26" s="77">
        <v>0.75070000000000003</v>
      </c>
      <c r="L26" s="77">
        <v>0.66790000000000005</v>
      </c>
      <c r="M26" s="77">
        <v>0.82630000000000003</v>
      </c>
      <c r="N26" s="77">
        <v>0.31140000000000001</v>
      </c>
      <c r="O26" s="77">
        <v>0.29139999999999999</v>
      </c>
      <c r="P26" s="77">
        <v>1107.3599999999999</v>
      </c>
      <c r="Q26" s="77">
        <v>4.0688000000000004</v>
      </c>
      <c r="R26" s="77">
        <v>5.0526999999999997</v>
      </c>
      <c r="S26" s="77">
        <v>21.232900000000001</v>
      </c>
      <c r="T26" s="77">
        <v>61.932600000000001</v>
      </c>
      <c r="U26" s="77">
        <v>6.8658000000000001</v>
      </c>
      <c r="V26" s="77">
        <v>402.41820000000001</v>
      </c>
      <c r="W26" s="77">
        <v>17.080200000000001</v>
      </c>
      <c r="X26" s="77">
        <v>526.02340000000004</v>
      </c>
      <c r="Y26" s="77">
        <v>3.5971000000000002</v>
      </c>
      <c r="Z26" s="77">
        <v>0.22270000000000001</v>
      </c>
      <c r="AA26" s="77">
        <v>2.6171000000000002</v>
      </c>
      <c r="AB26" s="77">
        <v>0.1133</v>
      </c>
      <c r="AC26" s="77">
        <v>398.70299999999997</v>
      </c>
      <c r="AD26" s="77">
        <v>17.956299999999999</v>
      </c>
      <c r="AE26" s="77">
        <v>2.75E-2</v>
      </c>
      <c r="AF26" s="77">
        <v>0.97809999999999997</v>
      </c>
      <c r="AG26" s="77">
        <v>0.25819999999999999</v>
      </c>
      <c r="AH26" s="77">
        <v>0.20580000000000001</v>
      </c>
      <c r="AI26" s="77">
        <v>2.964</v>
      </c>
      <c r="AJ26" s="77">
        <v>0.10580000000000001</v>
      </c>
      <c r="AK26" s="77">
        <v>0.40610000000000002</v>
      </c>
      <c r="AL26" s="77">
        <v>0.42749999999999999</v>
      </c>
      <c r="AM26" s="77">
        <v>0.25130000000000002</v>
      </c>
      <c r="AN26" s="77">
        <v>5.2763999999999998</v>
      </c>
      <c r="AO26" s="77">
        <v>13.011100000000001</v>
      </c>
      <c r="AP26" s="77">
        <v>121.7512</v>
      </c>
      <c r="AQ26" s="77">
        <v>152.279</v>
      </c>
      <c r="AR26" s="77">
        <v>1.2291000000000001</v>
      </c>
      <c r="AS26" s="77">
        <v>7.0699999999999999E-2</v>
      </c>
      <c r="AT26" s="77">
        <v>8.6599999999999996E-2</v>
      </c>
      <c r="AU26" s="77">
        <v>2.1100000000000001E-2</v>
      </c>
      <c r="AV26" s="77">
        <v>0.26069999999999999</v>
      </c>
      <c r="AW26" s="77">
        <v>0.14280000000000001</v>
      </c>
      <c r="AX26" s="77">
        <v>6.5799999999999997E-2</v>
      </c>
      <c r="AY26" s="77">
        <v>0.84119999999999995</v>
      </c>
      <c r="AZ26" s="77">
        <v>0.63700000000000001</v>
      </c>
      <c r="BA26" s="77">
        <v>4.1700000000000001E-2</v>
      </c>
      <c r="BB26" s="77">
        <v>0.74239999999999995</v>
      </c>
      <c r="BC26" s="77">
        <v>0.18509999999999999</v>
      </c>
      <c r="BD26" s="77">
        <v>0.35010000000000002</v>
      </c>
      <c r="BE26" s="77">
        <v>3.6278000000000001</v>
      </c>
      <c r="BF26" s="77">
        <v>0.36699999999999999</v>
      </c>
      <c r="BG26" s="77">
        <v>8.6800000000000002E-2</v>
      </c>
      <c r="BH26" s="77">
        <v>0.33950000000000002</v>
      </c>
      <c r="BI26" s="77">
        <v>1.2070000000000001</v>
      </c>
      <c r="BJ26" s="77">
        <v>0.45140000000000002</v>
      </c>
      <c r="BK26" s="77">
        <v>0.16200000000000001</v>
      </c>
      <c r="BL26" s="77">
        <v>3.4573999999999998</v>
      </c>
      <c r="BM26" s="77">
        <v>0.51319999999999999</v>
      </c>
      <c r="BN26" s="77">
        <v>9.0907999999999998</v>
      </c>
      <c r="BO26" s="77">
        <v>0.30309999999999998</v>
      </c>
      <c r="BP26" s="77">
        <v>0.58409999999999995</v>
      </c>
      <c r="BQ26" s="77">
        <v>8.3199999999999996E-2</v>
      </c>
      <c r="BR26" s="77">
        <v>1.3592</v>
      </c>
      <c r="BS26" s="77">
        <v>1.9701</v>
      </c>
      <c r="BT26" s="77">
        <v>7.2172999999999998</v>
      </c>
      <c r="BU26" s="77">
        <v>8.7048000000000005</v>
      </c>
      <c r="BV26" s="77">
        <v>8.5440000000000005</v>
      </c>
      <c r="BW26" s="77">
        <v>18.9038</v>
      </c>
      <c r="BX26" s="77">
        <v>442.20670000000001</v>
      </c>
      <c r="BY26" s="77">
        <v>2303.7491</v>
      </c>
      <c r="BZ26" s="77">
        <v>332.97519999999997</v>
      </c>
      <c r="CA26" s="77">
        <v>1740.4525000000001</v>
      </c>
      <c r="CB26" s="77">
        <v>2.1457999999999999</v>
      </c>
      <c r="CC26" s="77">
        <v>1.0738000000000001</v>
      </c>
      <c r="CD26" s="77">
        <v>9.9599999999999994E-2</v>
      </c>
      <c r="CE26" s="77">
        <v>1.403</v>
      </c>
      <c r="CF26" s="77">
        <v>1.5833999999999999</v>
      </c>
      <c r="CG26" s="77">
        <v>1.9456</v>
      </c>
      <c r="CH26" s="77">
        <v>0.2467</v>
      </c>
      <c r="CI26" s="77">
        <v>1.9298</v>
      </c>
      <c r="CJ26" s="77">
        <v>3.3361999999999998</v>
      </c>
      <c r="CK26" s="77">
        <v>2.3144</v>
      </c>
      <c r="CL26" s="77">
        <v>9.2691999999999997</v>
      </c>
      <c r="CM26" s="77">
        <v>3.7199999999999997E-2</v>
      </c>
      <c r="CN26" s="77">
        <v>7.3346</v>
      </c>
      <c r="CO26" s="77">
        <v>1.7299999999999999E-2</v>
      </c>
      <c r="CP26" s="77">
        <v>0.2762</v>
      </c>
      <c r="CQ26" s="77">
        <v>4.0510000000000002</v>
      </c>
      <c r="CR26" s="77">
        <v>9.6348000000000003</v>
      </c>
      <c r="CS26" s="77">
        <v>8.9536999999999995</v>
      </c>
      <c r="CT26" s="77">
        <v>53.911299999999997</v>
      </c>
      <c r="CU26" s="77">
        <v>8.2071000000000005</v>
      </c>
      <c r="CV26" s="77">
        <v>24.837700000000002</v>
      </c>
      <c r="CW26" s="77">
        <v>1.7043999999999999</v>
      </c>
      <c r="CX26" s="77">
        <v>6.7497999999999996</v>
      </c>
      <c r="CY26" s="77">
        <v>17.011700000000001</v>
      </c>
      <c r="CZ26" s="77">
        <v>22.2944</v>
      </c>
      <c r="DA26" s="77">
        <v>17.183</v>
      </c>
      <c r="DB26" s="77">
        <v>12.042299999999999</v>
      </c>
      <c r="DC26" s="77">
        <v>4.3680000000000003</v>
      </c>
      <c r="DD26" s="77">
        <v>25.530899999999999</v>
      </c>
      <c r="DE26" s="77">
        <v>14.263500000000001</v>
      </c>
      <c r="DF26" s="77">
        <v>13.989699999999999</v>
      </c>
      <c r="DG26" s="77">
        <v>1.6628000000000001</v>
      </c>
      <c r="DH26" s="77">
        <v>4.6101999999999999</v>
      </c>
      <c r="DI26" s="77">
        <v>17.160599999999999</v>
      </c>
      <c r="DJ26" s="77">
        <v>8197.8112999999994</v>
      </c>
      <c r="DK26" s="77">
        <v>5321.9552000000003</v>
      </c>
      <c r="DL26" s="77">
        <v>6.17</v>
      </c>
      <c r="DM26" s="77">
        <v>101.35120000000001</v>
      </c>
      <c r="DN26" s="77">
        <v>3.0093000000000001</v>
      </c>
      <c r="DO26" s="77">
        <v>23.984300000000001</v>
      </c>
      <c r="DP26" s="77">
        <v>-13.2788</v>
      </c>
      <c r="DQ26" s="77">
        <v>6058.4686000000002</v>
      </c>
      <c r="DR26" s="77">
        <v>11501.659799999999</v>
      </c>
      <c r="DS26" s="77">
        <v>19699.4712</v>
      </c>
      <c r="DT26" s="77"/>
      <c r="DU26" s="78" t="s">
        <v>22</v>
      </c>
      <c r="DV26" s="79">
        <f t="shared" si="0"/>
        <v>128.34479999999999</v>
      </c>
      <c r="DW26" s="80"/>
      <c r="DX26" s="90"/>
      <c r="DY26" s="80"/>
      <c r="DZ26" s="80"/>
      <c r="EA26" s="80"/>
      <c r="EB26" s="80"/>
      <c r="EC26" s="80"/>
    </row>
    <row r="27" spans="1:133" ht="11.25" customHeight="1" x14ac:dyDescent="0.2">
      <c r="A27" s="74">
        <v>1102</v>
      </c>
      <c r="B27" s="75" t="s">
        <v>839</v>
      </c>
      <c r="C27" s="77">
        <v>11.6751</v>
      </c>
      <c r="D27" s="77">
        <v>7.8867000000000003</v>
      </c>
      <c r="E27" s="77">
        <v>10.4598</v>
      </c>
      <c r="F27" s="77">
        <v>4.8845000000000001</v>
      </c>
      <c r="G27" s="77">
        <v>0.43049999999999999</v>
      </c>
      <c r="H27" s="77">
        <v>2.5392999999999999</v>
      </c>
      <c r="I27" s="77">
        <v>10.5106</v>
      </c>
      <c r="J27" s="77">
        <v>0.7278</v>
      </c>
      <c r="K27" s="77">
        <v>0.73070000000000002</v>
      </c>
      <c r="L27" s="77">
        <v>0.44600000000000001</v>
      </c>
      <c r="M27" s="77">
        <v>0.57640000000000002</v>
      </c>
      <c r="N27" s="77">
        <v>0.65939999999999999</v>
      </c>
      <c r="O27" s="77">
        <v>0.69810000000000005</v>
      </c>
      <c r="P27" s="77">
        <v>4.2577999999999996</v>
      </c>
      <c r="Q27" s="77">
        <v>1.2950999999999999</v>
      </c>
      <c r="R27" s="77">
        <v>2.3378000000000001</v>
      </c>
      <c r="S27" s="77">
        <v>4.5469999999999997</v>
      </c>
      <c r="T27" s="77">
        <v>7.8227000000000002</v>
      </c>
      <c r="U27" s="77">
        <v>2.9956999999999998</v>
      </c>
      <c r="V27" s="77">
        <v>19.860399999999998</v>
      </c>
      <c r="W27" s="77">
        <v>11.2075</v>
      </c>
      <c r="X27" s="77">
        <v>118.08629999999999</v>
      </c>
      <c r="Y27" s="77">
        <v>0.76339999999999997</v>
      </c>
      <c r="Z27" s="77">
        <v>0.7127</v>
      </c>
      <c r="AA27" s="77">
        <v>0.44429999999999997</v>
      </c>
      <c r="AB27" s="77">
        <v>1.6500000000000001E-2</v>
      </c>
      <c r="AC27" s="77">
        <v>0.78069999999999995</v>
      </c>
      <c r="AD27" s="77">
        <v>0.12870000000000001</v>
      </c>
      <c r="AE27" s="77">
        <v>1.04E-2</v>
      </c>
      <c r="AF27" s="77">
        <v>7.1099999999999997E-2</v>
      </c>
      <c r="AG27" s="77">
        <v>1.9E-2</v>
      </c>
      <c r="AH27" s="77">
        <v>0.1084</v>
      </c>
      <c r="AI27" s="77">
        <v>0.2984</v>
      </c>
      <c r="AJ27" s="77">
        <v>6.5500000000000003E-2</v>
      </c>
      <c r="AK27" s="77">
        <v>0.23699999999999999</v>
      </c>
      <c r="AL27" s="77">
        <v>0.1474</v>
      </c>
      <c r="AM27" s="77">
        <v>0.10050000000000001</v>
      </c>
      <c r="AN27" s="77">
        <v>1.1068</v>
      </c>
      <c r="AO27" s="77">
        <v>5.7313000000000001</v>
      </c>
      <c r="AP27" s="77">
        <v>18.1784</v>
      </c>
      <c r="AQ27" s="77">
        <v>8.5465</v>
      </c>
      <c r="AR27" s="77">
        <v>0.71379999999999999</v>
      </c>
      <c r="AS27" s="77">
        <v>9.7000000000000003E-3</v>
      </c>
      <c r="AT27" s="77">
        <v>2.5399999999999999E-2</v>
      </c>
      <c r="AU27" s="77">
        <v>1.37E-2</v>
      </c>
      <c r="AV27" s="77">
        <v>0.1384</v>
      </c>
      <c r="AW27" s="77">
        <v>0.1173</v>
      </c>
      <c r="AX27" s="77">
        <v>2.8500000000000001E-2</v>
      </c>
      <c r="AY27" s="77">
        <v>0.32340000000000002</v>
      </c>
      <c r="AZ27" s="77">
        <v>0.29070000000000001</v>
      </c>
      <c r="BA27" s="77">
        <v>8.6E-3</v>
      </c>
      <c r="BB27" s="77">
        <v>0.34460000000000002</v>
      </c>
      <c r="BC27" s="77">
        <v>9.2899999999999996E-2</v>
      </c>
      <c r="BD27" s="77">
        <v>0.12740000000000001</v>
      </c>
      <c r="BE27" s="77">
        <v>1.0281</v>
      </c>
      <c r="BF27" s="77">
        <v>0.1043</v>
      </c>
      <c r="BG27" s="77">
        <v>2.93E-2</v>
      </c>
      <c r="BH27" s="77">
        <v>0.10009999999999999</v>
      </c>
      <c r="BI27" s="77">
        <v>0.29120000000000001</v>
      </c>
      <c r="BJ27" s="77">
        <v>0.2155</v>
      </c>
      <c r="BK27" s="77">
        <v>4.6600000000000003E-2</v>
      </c>
      <c r="BL27" s="77">
        <v>0.3347</v>
      </c>
      <c r="BM27" s="77">
        <v>0.14799999999999999</v>
      </c>
      <c r="BN27" s="77">
        <v>6.2300000000000001E-2</v>
      </c>
      <c r="BO27" s="77">
        <v>0.10639999999999999</v>
      </c>
      <c r="BP27" s="77">
        <v>0.21579999999999999</v>
      </c>
      <c r="BQ27" s="77">
        <v>3.4500000000000003E-2</v>
      </c>
      <c r="BR27" s="77">
        <v>0.17419999999999999</v>
      </c>
      <c r="BS27" s="77">
        <v>3.1E-2</v>
      </c>
      <c r="BT27" s="77">
        <v>1.256</v>
      </c>
      <c r="BU27" s="77">
        <v>1.0317000000000001</v>
      </c>
      <c r="BV27" s="77">
        <v>1.0254000000000001</v>
      </c>
      <c r="BW27" s="77">
        <v>1.7596000000000001</v>
      </c>
      <c r="BX27" s="77">
        <v>58.108899999999998</v>
      </c>
      <c r="BY27" s="77">
        <v>31.645099999999999</v>
      </c>
      <c r="BZ27" s="77">
        <v>56.817399999999999</v>
      </c>
      <c r="CA27" s="77">
        <v>425.3372</v>
      </c>
      <c r="CB27" s="77">
        <v>0.58889999999999998</v>
      </c>
      <c r="CC27" s="77">
        <v>9.3899999999999997E-2</v>
      </c>
      <c r="CD27" s="77">
        <v>8.6300000000000002E-2</v>
      </c>
      <c r="CE27" s="77">
        <v>0.36420000000000002</v>
      </c>
      <c r="CF27" s="77">
        <v>0.21790000000000001</v>
      </c>
      <c r="CG27" s="77">
        <v>0.52610000000000001</v>
      </c>
      <c r="CH27" s="77">
        <v>0.15670000000000001</v>
      </c>
      <c r="CI27" s="77">
        <v>0.96899999999999997</v>
      </c>
      <c r="CJ27" s="77">
        <v>1.3524</v>
      </c>
      <c r="CK27" s="77">
        <v>0.17630000000000001</v>
      </c>
      <c r="CL27" s="77">
        <v>2.8008999999999999</v>
      </c>
      <c r="CM27" s="77">
        <v>8.0999999999999996E-3</v>
      </c>
      <c r="CN27" s="77">
        <v>2.069</v>
      </c>
      <c r="CO27" s="77">
        <v>5.7500000000000002E-2</v>
      </c>
      <c r="CP27" s="77">
        <v>4.6300000000000001E-2</v>
      </c>
      <c r="CQ27" s="77">
        <v>0.3024</v>
      </c>
      <c r="CR27" s="77">
        <v>0.81340000000000001</v>
      </c>
      <c r="CS27" s="77">
        <v>2.8698999999999999</v>
      </c>
      <c r="CT27" s="77">
        <v>6.4992999999999999</v>
      </c>
      <c r="CU27" s="77">
        <v>0.94599999999999995</v>
      </c>
      <c r="CV27" s="77">
        <v>7.3360000000000003</v>
      </c>
      <c r="CW27" s="77">
        <v>6.4028</v>
      </c>
      <c r="CX27" s="77">
        <v>5.8429000000000002</v>
      </c>
      <c r="CY27" s="77">
        <v>6.9916</v>
      </c>
      <c r="CZ27" s="77">
        <v>7.2007000000000003</v>
      </c>
      <c r="DA27" s="77">
        <v>7.5484</v>
      </c>
      <c r="DB27" s="77">
        <v>6.4615</v>
      </c>
      <c r="DC27" s="77">
        <v>1.1391</v>
      </c>
      <c r="DD27" s="77">
        <v>16.5502</v>
      </c>
      <c r="DE27" s="77">
        <v>26.5717</v>
      </c>
      <c r="DF27" s="77">
        <v>0.88549999999999995</v>
      </c>
      <c r="DG27" s="77">
        <v>0.34239999999999998</v>
      </c>
      <c r="DH27" s="77">
        <v>2.4009999999999998</v>
      </c>
      <c r="DI27" s="77">
        <v>0.28139999999999998</v>
      </c>
      <c r="DJ27" s="77">
        <v>961.1395</v>
      </c>
      <c r="DK27" s="77">
        <v>1184.0537999999999</v>
      </c>
      <c r="DL27" s="77">
        <v>5.3758999999999997</v>
      </c>
      <c r="DM27" s="77">
        <v>13.3329</v>
      </c>
      <c r="DN27" s="77">
        <v>0.49680000000000002</v>
      </c>
      <c r="DO27" s="77">
        <v>2.3416999999999999</v>
      </c>
      <c r="DP27" s="77">
        <v>-52.625300000000003</v>
      </c>
      <c r="DQ27" s="77">
        <v>567.53200000000004</v>
      </c>
      <c r="DR27" s="77">
        <v>1720.5079000000001</v>
      </c>
      <c r="DS27" s="77">
        <v>2681.6473000000001</v>
      </c>
      <c r="DT27" s="77"/>
      <c r="DU27" s="78" t="s">
        <v>22</v>
      </c>
      <c r="DV27" s="79">
        <f t="shared" si="0"/>
        <v>16.171400000000002</v>
      </c>
      <c r="DW27" s="80"/>
      <c r="DX27" s="90"/>
      <c r="DY27" s="80"/>
      <c r="DZ27" s="80"/>
      <c r="EA27" s="80"/>
      <c r="EB27" s="80"/>
      <c r="EC27" s="80"/>
    </row>
    <row r="28" spans="1:133" ht="11.25" customHeight="1" x14ac:dyDescent="0.2">
      <c r="A28" s="74">
        <v>1103</v>
      </c>
      <c r="B28" s="75" t="s">
        <v>840</v>
      </c>
      <c r="C28" s="77">
        <v>38.427599999999998</v>
      </c>
      <c r="D28" s="77">
        <v>14.619300000000001</v>
      </c>
      <c r="E28" s="77">
        <v>7.0987</v>
      </c>
      <c r="F28" s="77">
        <v>0.70879999999999999</v>
      </c>
      <c r="G28" s="77">
        <v>1.0604</v>
      </c>
      <c r="H28" s="77">
        <v>0.69910000000000005</v>
      </c>
      <c r="I28" s="77">
        <v>3.3706999999999998</v>
      </c>
      <c r="J28" s="77">
        <v>2.1219000000000001</v>
      </c>
      <c r="K28" s="77">
        <v>1.0448</v>
      </c>
      <c r="L28" s="77">
        <v>3.0394000000000001</v>
      </c>
      <c r="M28" s="77">
        <v>1.502</v>
      </c>
      <c r="N28" s="77">
        <v>0.57730000000000004</v>
      </c>
      <c r="O28" s="77">
        <v>0.86719999999999997</v>
      </c>
      <c r="P28" s="77">
        <v>6.7991999999999999</v>
      </c>
      <c r="Q28" s="77">
        <v>4.5350000000000001</v>
      </c>
      <c r="R28" s="77">
        <v>1080.1153999999999</v>
      </c>
      <c r="S28" s="77">
        <v>26.616</v>
      </c>
      <c r="T28" s="77">
        <v>126.79389999999999</v>
      </c>
      <c r="U28" s="77">
        <v>22.018599999999999</v>
      </c>
      <c r="V28" s="77">
        <v>134.0737</v>
      </c>
      <c r="W28" s="77">
        <v>483.0917</v>
      </c>
      <c r="X28" s="77">
        <v>103.4372</v>
      </c>
      <c r="Y28" s="77">
        <v>12.808999999999999</v>
      </c>
      <c r="Z28" s="77">
        <v>0.41270000000000001</v>
      </c>
      <c r="AA28" s="77">
        <v>26.159700000000001</v>
      </c>
      <c r="AB28" s="77">
        <v>0.1067</v>
      </c>
      <c r="AC28" s="77">
        <v>0.1244</v>
      </c>
      <c r="AD28" s="77">
        <v>0.44850000000000001</v>
      </c>
      <c r="AE28" s="77">
        <v>7.4700000000000003E-2</v>
      </c>
      <c r="AF28" s="77">
        <v>0.47</v>
      </c>
      <c r="AG28" s="77">
        <v>0.1363</v>
      </c>
      <c r="AH28" s="77">
        <v>0.51780000000000004</v>
      </c>
      <c r="AI28" s="77">
        <v>0.92630000000000001</v>
      </c>
      <c r="AJ28" s="77">
        <v>0.26079999999999998</v>
      </c>
      <c r="AK28" s="77">
        <v>1.0053000000000001</v>
      </c>
      <c r="AL28" s="77">
        <v>0.81850000000000001</v>
      </c>
      <c r="AM28" s="77">
        <v>0.48049999999999998</v>
      </c>
      <c r="AN28" s="77">
        <v>14.8544</v>
      </c>
      <c r="AO28" s="77">
        <v>9.0215999999999994</v>
      </c>
      <c r="AP28" s="77">
        <v>6.8197999999999999</v>
      </c>
      <c r="AQ28" s="77">
        <v>10.1379</v>
      </c>
      <c r="AR28" s="77">
        <v>2.9592000000000001</v>
      </c>
      <c r="AS28" s="77">
        <v>7.9100000000000004E-2</v>
      </c>
      <c r="AT28" s="77">
        <v>0.18809999999999999</v>
      </c>
      <c r="AU28" s="77">
        <v>7.4800000000000005E-2</v>
      </c>
      <c r="AV28" s="77">
        <v>0.62390000000000001</v>
      </c>
      <c r="AW28" s="77">
        <v>0.32579999999999998</v>
      </c>
      <c r="AX28" s="77">
        <v>0.1666</v>
      </c>
      <c r="AY28" s="77">
        <v>1.2619</v>
      </c>
      <c r="AZ28" s="77">
        <v>1.1328</v>
      </c>
      <c r="BA28" s="77">
        <v>7.3300000000000004E-2</v>
      </c>
      <c r="BB28" s="77">
        <v>1.3199000000000001</v>
      </c>
      <c r="BC28" s="77">
        <v>0.3357</v>
      </c>
      <c r="BD28" s="77">
        <v>0.72109999999999996</v>
      </c>
      <c r="BE28" s="77">
        <v>8.5340000000000007</v>
      </c>
      <c r="BF28" s="77">
        <v>1.7481</v>
      </c>
      <c r="BG28" s="77">
        <v>0.15920000000000001</v>
      </c>
      <c r="BH28" s="77">
        <v>2.4979</v>
      </c>
      <c r="BI28" s="77">
        <v>2.2938000000000001</v>
      </c>
      <c r="BJ28" s="77">
        <v>0.97089999999999999</v>
      </c>
      <c r="BK28" s="77">
        <v>0.40849999999999997</v>
      </c>
      <c r="BL28" s="77">
        <v>2.2105000000000001</v>
      </c>
      <c r="BM28" s="77">
        <v>1.4512</v>
      </c>
      <c r="BN28" s="77">
        <v>1.5422</v>
      </c>
      <c r="BO28" s="77">
        <v>0.74650000000000005</v>
      </c>
      <c r="BP28" s="77">
        <v>1.569</v>
      </c>
      <c r="BQ28" s="77">
        <v>0.66039999999999999</v>
      </c>
      <c r="BR28" s="77">
        <v>8.0696999999999992</v>
      </c>
      <c r="BS28" s="77">
        <v>3.9272999999999998</v>
      </c>
      <c r="BT28" s="77">
        <v>9.2079000000000004</v>
      </c>
      <c r="BU28" s="77">
        <v>8.5798000000000005</v>
      </c>
      <c r="BV28" s="77">
        <v>8.4983000000000004</v>
      </c>
      <c r="BW28" s="77">
        <v>10.759499999999999</v>
      </c>
      <c r="BX28" s="77">
        <v>56.605600000000003</v>
      </c>
      <c r="BY28" s="77">
        <v>146.02430000000001</v>
      </c>
      <c r="BZ28" s="77">
        <v>101.07250000000001</v>
      </c>
      <c r="CA28" s="77">
        <v>911.53610000000003</v>
      </c>
      <c r="CB28" s="77">
        <v>4.8438999999999997</v>
      </c>
      <c r="CC28" s="77">
        <v>2.3195000000000001</v>
      </c>
      <c r="CD28" s="77">
        <v>0.49409999999999998</v>
      </c>
      <c r="CE28" s="77">
        <v>4.3212000000000002</v>
      </c>
      <c r="CF28" s="77">
        <v>8.6405999999999992</v>
      </c>
      <c r="CG28" s="77">
        <v>4.9104999999999999</v>
      </c>
      <c r="CH28" s="77">
        <v>0.86240000000000006</v>
      </c>
      <c r="CI28" s="77">
        <v>1.6321000000000001</v>
      </c>
      <c r="CJ28" s="77">
        <v>3.2955000000000001</v>
      </c>
      <c r="CK28" s="77">
        <v>7.1161000000000003</v>
      </c>
      <c r="CL28" s="77">
        <v>40.313000000000002</v>
      </c>
      <c r="CM28" s="77">
        <v>7.9299999999999995E-2</v>
      </c>
      <c r="CN28" s="77">
        <v>10.1206</v>
      </c>
      <c r="CO28" s="77">
        <v>0.2621</v>
      </c>
      <c r="CP28" s="77">
        <v>0.37140000000000001</v>
      </c>
      <c r="CQ28" s="77">
        <v>3.4226000000000001</v>
      </c>
      <c r="CR28" s="77">
        <v>4.3087999999999997</v>
      </c>
      <c r="CS28" s="77">
        <v>7.7310999999999996</v>
      </c>
      <c r="CT28" s="77">
        <v>69.819800000000001</v>
      </c>
      <c r="CU28" s="77">
        <v>22.695599999999999</v>
      </c>
      <c r="CV28" s="77">
        <v>48.239800000000002</v>
      </c>
      <c r="CW28" s="77">
        <v>3.0954000000000002</v>
      </c>
      <c r="CX28" s="77">
        <v>6.1669</v>
      </c>
      <c r="CY28" s="77">
        <v>30.2898</v>
      </c>
      <c r="CZ28" s="77">
        <v>38.792000000000002</v>
      </c>
      <c r="DA28" s="77">
        <v>8.6243999999999996</v>
      </c>
      <c r="DB28" s="77">
        <v>32.660800000000002</v>
      </c>
      <c r="DC28" s="77">
        <v>3.4567000000000001</v>
      </c>
      <c r="DD28" s="77">
        <v>8.6213999999999995</v>
      </c>
      <c r="DE28" s="77">
        <v>13.7958</v>
      </c>
      <c r="DF28" s="77">
        <v>17.895199999999999</v>
      </c>
      <c r="DG28" s="77">
        <v>5.3780999999999999</v>
      </c>
      <c r="DH28" s="77">
        <v>2.4698000000000002</v>
      </c>
      <c r="DI28" s="77">
        <v>34.776600000000002</v>
      </c>
      <c r="DJ28" s="77">
        <v>3898.3611000000001</v>
      </c>
      <c r="DK28" s="77">
        <v>5551.2802000000001</v>
      </c>
      <c r="DL28" s="77">
        <v>8.2000000000000007E-3</v>
      </c>
      <c r="DM28" s="77">
        <v>81.001499999999993</v>
      </c>
      <c r="DN28" s="77">
        <v>2.2273000000000001</v>
      </c>
      <c r="DO28" s="77">
        <v>15.867699999999999</v>
      </c>
      <c r="DP28" s="77">
        <v>503.18579999999997</v>
      </c>
      <c r="DQ28" s="77">
        <v>2454.0230000000001</v>
      </c>
      <c r="DR28" s="77">
        <v>8607.5936999999994</v>
      </c>
      <c r="DS28" s="77">
        <v>12505.9548</v>
      </c>
      <c r="DT28" s="77"/>
      <c r="DU28" s="78" t="s">
        <v>22</v>
      </c>
      <c r="DV28" s="79">
        <f t="shared" si="0"/>
        <v>99.096499999999992</v>
      </c>
      <c r="DW28" s="80"/>
      <c r="DX28" s="90"/>
      <c r="DY28" s="80"/>
      <c r="DZ28" s="80"/>
      <c r="EA28" s="80"/>
      <c r="EB28" s="80"/>
      <c r="EC28" s="80"/>
    </row>
    <row r="29" spans="1:133" ht="11.25" customHeight="1" x14ac:dyDescent="0.2">
      <c r="A29" s="74">
        <v>1104</v>
      </c>
      <c r="B29" s="75" t="s">
        <v>841</v>
      </c>
      <c r="C29" s="77">
        <v>2.0392000000000001</v>
      </c>
      <c r="D29" s="77">
        <v>0.76160000000000005</v>
      </c>
      <c r="E29" s="77">
        <v>1.4393</v>
      </c>
      <c r="F29" s="77">
        <v>0.15329999999999999</v>
      </c>
      <c r="G29" s="77">
        <v>0.82730000000000004</v>
      </c>
      <c r="H29" s="77">
        <v>0.47920000000000001</v>
      </c>
      <c r="I29" s="77">
        <v>1.0315000000000001</v>
      </c>
      <c r="J29" s="77">
        <v>1.6776</v>
      </c>
      <c r="K29" s="77">
        <v>0.91290000000000004</v>
      </c>
      <c r="L29" s="77">
        <v>0.82630000000000003</v>
      </c>
      <c r="M29" s="77">
        <v>1.5436000000000001</v>
      </c>
      <c r="N29" s="77">
        <v>0.78100000000000003</v>
      </c>
      <c r="O29" s="77">
        <v>1.3218000000000001</v>
      </c>
      <c r="P29" s="77">
        <v>14.2378</v>
      </c>
      <c r="Q29" s="77">
        <v>2.8738999999999999</v>
      </c>
      <c r="R29" s="77">
        <v>22.963200000000001</v>
      </c>
      <c r="S29" s="77">
        <v>181.03729999999999</v>
      </c>
      <c r="T29" s="77">
        <v>6.2944000000000004</v>
      </c>
      <c r="U29" s="77">
        <v>27.184000000000001</v>
      </c>
      <c r="V29" s="77">
        <v>186.7936</v>
      </c>
      <c r="W29" s="77">
        <v>58.7697</v>
      </c>
      <c r="X29" s="77">
        <v>70.651399999999995</v>
      </c>
      <c r="Y29" s="77">
        <v>20.1282</v>
      </c>
      <c r="Z29" s="77">
        <v>1.0162</v>
      </c>
      <c r="AA29" s="77">
        <v>26.8931</v>
      </c>
      <c r="AB29" s="77">
        <v>9.9199999999999997E-2</v>
      </c>
      <c r="AC29" s="77">
        <v>2.3725000000000001</v>
      </c>
      <c r="AD29" s="77">
        <v>0.62749999999999995</v>
      </c>
      <c r="AE29" s="77">
        <v>4.48E-2</v>
      </c>
      <c r="AF29" s="77">
        <v>0.43419999999999997</v>
      </c>
      <c r="AG29" s="77">
        <v>5.79E-2</v>
      </c>
      <c r="AH29" s="77">
        <v>0.3957</v>
      </c>
      <c r="AI29" s="77">
        <v>0.7329</v>
      </c>
      <c r="AJ29" s="77">
        <v>0.19120000000000001</v>
      </c>
      <c r="AK29" s="77">
        <v>1.2544999999999999</v>
      </c>
      <c r="AL29" s="77">
        <v>0.77569999999999995</v>
      </c>
      <c r="AM29" s="77">
        <v>0.68930000000000002</v>
      </c>
      <c r="AN29" s="77">
        <v>1.6444000000000001</v>
      </c>
      <c r="AO29" s="77">
        <v>0.25750000000000001</v>
      </c>
      <c r="AP29" s="77">
        <v>3.5215000000000001</v>
      </c>
      <c r="AQ29" s="77">
        <v>0.9798</v>
      </c>
      <c r="AR29" s="77">
        <v>2.3925999999999998</v>
      </c>
      <c r="AS29" s="77">
        <v>6.1800000000000001E-2</v>
      </c>
      <c r="AT29" s="77">
        <v>0.20039999999999999</v>
      </c>
      <c r="AU29" s="77">
        <v>3.7499999999999999E-2</v>
      </c>
      <c r="AV29" s="77">
        <v>0.54849999999999999</v>
      </c>
      <c r="AW29" s="77">
        <v>0.3518</v>
      </c>
      <c r="AX29" s="77">
        <v>0.12429999999999999</v>
      </c>
      <c r="AY29" s="77">
        <v>1.1919999999999999</v>
      </c>
      <c r="AZ29" s="77">
        <v>1.1898</v>
      </c>
      <c r="BA29" s="77">
        <v>3.0599999999999999E-2</v>
      </c>
      <c r="BB29" s="77">
        <v>1.2361</v>
      </c>
      <c r="BC29" s="77">
        <v>0.3957</v>
      </c>
      <c r="BD29" s="77">
        <v>0.66049999999999998</v>
      </c>
      <c r="BE29" s="77">
        <v>7.2481</v>
      </c>
      <c r="BF29" s="77">
        <v>0.73550000000000004</v>
      </c>
      <c r="BG29" s="77">
        <v>0.2001</v>
      </c>
      <c r="BH29" s="77">
        <v>0.73380000000000001</v>
      </c>
      <c r="BI29" s="77">
        <v>1.9718</v>
      </c>
      <c r="BJ29" s="77">
        <v>0.88529999999999998</v>
      </c>
      <c r="BK29" s="77">
        <v>0.37169999999999997</v>
      </c>
      <c r="BL29" s="77">
        <v>3.3944999999999999</v>
      </c>
      <c r="BM29" s="77">
        <v>0.8407</v>
      </c>
      <c r="BN29" s="77">
        <v>0.28179999999999999</v>
      </c>
      <c r="BO29" s="77">
        <v>0.31769999999999998</v>
      </c>
      <c r="BP29" s="77">
        <v>0.56059999999999999</v>
      </c>
      <c r="BQ29" s="77">
        <v>5.6399999999999999E-2</v>
      </c>
      <c r="BR29" s="77">
        <v>0.99870000000000003</v>
      </c>
      <c r="BS29" s="77">
        <v>7.2300000000000003E-2</v>
      </c>
      <c r="BT29" s="77">
        <v>3.8618000000000001</v>
      </c>
      <c r="BU29" s="77">
        <v>2.6246999999999998</v>
      </c>
      <c r="BV29" s="77">
        <v>2.6092</v>
      </c>
      <c r="BW29" s="77">
        <v>4.7205000000000004</v>
      </c>
      <c r="BX29" s="77">
        <v>11.3749</v>
      </c>
      <c r="BY29" s="77">
        <v>58.550199999999997</v>
      </c>
      <c r="BZ29" s="77">
        <v>54.888399999999997</v>
      </c>
      <c r="CA29" s="77">
        <v>484.17469999999997</v>
      </c>
      <c r="CB29" s="77">
        <v>3.198</v>
      </c>
      <c r="CC29" s="77">
        <v>0.33860000000000001</v>
      </c>
      <c r="CD29" s="77">
        <v>0.19389999999999999</v>
      </c>
      <c r="CE29" s="77">
        <v>2.1187</v>
      </c>
      <c r="CF29" s="77">
        <v>0.88919999999999999</v>
      </c>
      <c r="CG29" s="77">
        <v>1.4138999999999999</v>
      </c>
      <c r="CH29" s="77">
        <v>0.95950000000000002</v>
      </c>
      <c r="CI29" s="77">
        <v>0.49</v>
      </c>
      <c r="CJ29" s="77">
        <v>0.71160000000000001</v>
      </c>
      <c r="CK29" s="77">
        <v>0.5665</v>
      </c>
      <c r="CL29" s="77">
        <v>4.6702000000000004</v>
      </c>
      <c r="CM29" s="77">
        <v>5.4699999999999999E-2</v>
      </c>
      <c r="CN29" s="77">
        <v>0.49080000000000001</v>
      </c>
      <c r="CO29" s="77">
        <v>2.8799999999999999E-2</v>
      </c>
      <c r="CP29" s="77">
        <v>5.04E-2</v>
      </c>
      <c r="CQ29" s="77">
        <v>0.55979999999999996</v>
      </c>
      <c r="CR29" s="77">
        <v>1.2135</v>
      </c>
      <c r="CS29" s="77">
        <v>1.7214</v>
      </c>
      <c r="CT29" s="77">
        <v>5.2952000000000004</v>
      </c>
      <c r="CU29" s="77">
        <v>0.94310000000000005</v>
      </c>
      <c r="CV29" s="77">
        <v>3.6469999999999998</v>
      </c>
      <c r="CW29" s="77">
        <v>1.7565999999999999</v>
      </c>
      <c r="CX29" s="77">
        <v>27.8127</v>
      </c>
      <c r="CY29" s="77">
        <v>22.8018</v>
      </c>
      <c r="CZ29" s="77">
        <v>22.809699999999999</v>
      </c>
      <c r="DA29" s="77">
        <v>42.711599999999997</v>
      </c>
      <c r="DB29" s="77">
        <v>54.026800000000001</v>
      </c>
      <c r="DC29" s="77">
        <v>1.4351</v>
      </c>
      <c r="DD29" s="77">
        <v>3.9883999999999999</v>
      </c>
      <c r="DE29" s="77">
        <v>12.7568</v>
      </c>
      <c r="DF29" s="77">
        <v>4.9749999999999996</v>
      </c>
      <c r="DG29" s="77">
        <v>1.7459</v>
      </c>
      <c r="DH29" s="77">
        <v>0.65300000000000002</v>
      </c>
      <c r="DI29" s="77">
        <v>1.2060999999999999</v>
      </c>
      <c r="DJ29" s="77">
        <v>1524.8457000000001</v>
      </c>
      <c r="DK29" s="77">
        <v>3825.4992000000002</v>
      </c>
      <c r="DL29" s="77">
        <v>1.6000000000000001E-3</v>
      </c>
      <c r="DM29" s="77">
        <v>65.047399999999996</v>
      </c>
      <c r="DN29" s="77">
        <v>2.6280000000000001</v>
      </c>
      <c r="DO29" s="77">
        <v>8.8462999999999994</v>
      </c>
      <c r="DP29" s="77">
        <v>-227.7398</v>
      </c>
      <c r="DQ29" s="77">
        <v>473.33499999999998</v>
      </c>
      <c r="DR29" s="77">
        <v>4147.6176999999998</v>
      </c>
      <c r="DS29" s="77">
        <v>5672.4633000000003</v>
      </c>
      <c r="DT29" s="77"/>
      <c r="DU29" s="78" t="s">
        <v>22</v>
      </c>
      <c r="DV29" s="79">
        <f t="shared" si="0"/>
        <v>76.521699999999996</v>
      </c>
      <c r="DW29" s="80"/>
      <c r="DX29" s="90"/>
      <c r="DY29" s="80"/>
      <c r="DZ29" s="80"/>
      <c r="EA29" s="80"/>
      <c r="EB29" s="80"/>
      <c r="EC29" s="80"/>
    </row>
    <row r="30" spans="1:133" ht="11.25" customHeight="1" x14ac:dyDescent="0.2">
      <c r="A30" s="74">
        <v>1105</v>
      </c>
      <c r="B30" s="75" t="s">
        <v>842</v>
      </c>
      <c r="C30" s="77">
        <v>8.1158000000000001</v>
      </c>
      <c r="D30" s="77">
        <v>9.5768000000000004</v>
      </c>
      <c r="E30" s="77">
        <v>2.4754</v>
      </c>
      <c r="F30" s="77">
        <v>0.47360000000000002</v>
      </c>
      <c r="G30" s="77">
        <v>0.14760000000000001</v>
      </c>
      <c r="H30" s="77">
        <v>0.96619999999999995</v>
      </c>
      <c r="I30" s="77">
        <v>0.83389999999999997</v>
      </c>
      <c r="J30" s="77">
        <v>0.37980000000000003</v>
      </c>
      <c r="K30" s="77">
        <v>0.2127</v>
      </c>
      <c r="L30" s="77">
        <v>0.14299999999999999</v>
      </c>
      <c r="M30" s="77">
        <v>0.3453</v>
      </c>
      <c r="N30" s="77">
        <v>0.1459</v>
      </c>
      <c r="O30" s="77">
        <v>0.32229999999999998</v>
      </c>
      <c r="P30" s="77">
        <v>11.1761</v>
      </c>
      <c r="Q30" s="77">
        <v>5.8316999999999997</v>
      </c>
      <c r="R30" s="77">
        <v>15.68</v>
      </c>
      <c r="S30" s="77">
        <v>4.6249000000000002</v>
      </c>
      <c r="T30" s="77">
        <v>308.89789999999999</v>
      </c>
      <c r="U30" s="77">
        <v>19.8203</v>
      </c>
      <c r="V30" s="77">
        <v>45.0349</v>
      </c>
      <c r="W30" s="77">
        <v>16.943999999999999</v>
      </c>
      <c r="X30" s="77">
        <v>218.44319999999999</v>
      </c>
      <c r="Y30" s="77">
        <v>4.7645</v>
      </c>
      <c r="Z30" s="77">
        <v>3.85E-2</v>
      </c>
      <c r="AA30" s="77">
        <v>1.103</v>
      </c>
      <c r="AB30" s="77">
        <v>1.0699999999999999E-2</v>
      </c>
      <c r="AC30" s="77">
        <v>1.06E-2</v>
      </c>
      <c r="AD30" s="77">
        <v>8.6300000000000002E-2</v>
      </c>
      <c r="AE30" s="77">
        <v>9.5999999999999992E-3</v>
      </c>
      <c r="AF30" s="77">
        <v>4.6100000000000002E-2</v>
      </c>
      <c r="AG30" s="77">
        <v>1.3899999999999999E-2</v>
      </c>
      <c r="AH30" s="77">
        <v>3.4500000000000003E-2</v>
      </c>
      <c r="AI30" s="77">
        <v>7.7899999999999997E-2</v>
      </c>
      <c r="AJ30" s="77">
        <v>3.15E-2</v>
      </c>
      <c r="AK30" s="77">
        <v>0.35249999999999998</v>
      </c>
      <c r="AL30" s="77">
        <v>9.5500000000000002E-2</v>
      </c>
      <c r="AM30" s="77">
        <v>0.1051</v>
      </c>
      <c r="AN30" s="77">
        <v>36.2849</v>
      </c>
      <c r="AO30" s="77">
        <v>6.9865000000000004</v>
      </c>
      <c r="AP30" s="77">
        <v>26.2789</v>
      </c>
      <c r="AQ30" s="77">
        <v>13.4093</v>
      </c>
      <c r="AR30" s="77">
        <v>24.434100000000001</v>
      </c>
      <c r="AS30" s="77">
        <v>1.34E-2</v>
      </c>
      <c r="AT30" s="77">
        <v>2.1499999999999998E-2</v>
      </c>
      <c r="AU30" s="77">
        <v>8.0000000000000002E-3</v>
      </c>
      <c r="AV30" s="77">
        <v>8.5500000000000007E-2</v>
      </c>
      <c r="AW30" s="77">
        <v>0.13769999999999999</v>
      </c>
      <c r="AX30" s="77">
        <v>1.89E-2</v>
      </c>
      <c r="AY30" s="77">
        <v>0.2671</v>
      </c>
      <c r="AZ30" s="77">
        <v>9.9099999999999994E-2</v>
      </c>
      <c r="BA30" s="77">
        <v>1.01E-2</v>
      </c>
      <c r="BB30" s="77">
        <v>0.1285</v>
      </c>
      <c r="BC30" s="77">
        <v>7.0400000000000004E-2</v>
      </c>
      <c r="BD30" s="77">
        <v>0.1028</v>
      </c>
      <c r="BE30" s="77">
        <v>0.63719999999999999</v>
      </c>
      <c r="BF30" s="77">
        <v>0.1308</v>
      </c>
      <c r="BG30" s="77">
        <v>4.4200000000000003E-2</v>
      </c>
      <c r="BH30" s="77">
        <v>0.26140000000000002</v>
      </c>
      <c r="BI30" s="77">
        <v>0.24149999999999999</v>
      </c>
      <c r="BJ30" s="77">
        <v>8.3699999999999997E-2</v>
      </c>
      <c r="BK30" s="77">
        <v>2.8000000000000001E-2</v>
      </c>
      <c r="BL30" s="77">
        <v>0.193</v>
      </c>
      <c r="BM30" s="77">
        <v>0.1439</v>
      </c>
      <c r="BN30" s="77">
        <v>4.6300000000000001E-2</v>
      </c>
      <c r="BO30" s="77">
        <v>0.1186</v>
      </c>
      <c r="BP30" s="77">
        <v>0.2492</v>
      </c>
      <c r="BQ30" s="77">
        <v>2.8899999999999999E-2</v>
      </c>
      <c r="BR30" s="77">
        <v>0.3785</v>
      </c>
      <c r="BS30" s="77">
        <v>6.0299999999999999E-2</v>
      </c>
      <c r="BT30" s="77">
        <v>0.96870000000000001</v>
      </c>
      <c r="BU30" s="77">
        <v>0.85399999999999998</v>
      </c>
      <c r="BV30" s="77">
        <v>0.85660000000000003</v>
      </c>
      <c r="BW30" s="77">
        <v>0.99660000000000004</v>
      </c>
      <c r="BX30" s="77">
        <v>5.7831999999999999</v>
      </c>
      <c r="BY30" s="77">
        <v>26.970199999999998</v>
      </c>
      <c r="BZ30" s="77">
        <v>12.303800000000001</v>
      </c>
      <c r="CA30" s="77">
        <v>150.1618</v>
      </c>
      <c r="CB30" s="77">
        <v>0.4385</v>
      </c>
      <c r="CC30" s="77">
        <v>0.16869999999999999</v>
      </c>
      <c r="CD30" s="77">
        <v>5.8999999999999997E-2</v>
      </c>
      <c r="CE30" s="77">
        <v>0.26219999999999999</v>
      </c>
      <c r="CF30" s="77">
        <v>0.42420000000000002</v>
      </c>
      <c r="CG30" s="77">
        <v>0.39589999999999997</v>
      </c>
      <c r="CH30" s="77">
        <v>0.22450000000000001</v>
      </c>
      <c r="CI30" s="77">
        <v>0.16800000000000001</v>
      </c>
      <c r="CJ30" s="77">
        <v>0.27450000000000002</v>
      </c>
      <c r="CK30" s="77">
        <v>0.31659999999999999</v>
      </c>
      <c r="CL30" s="77">
        <v>1.9303999999999999</v>
      </c>
      <c r="CM30" s="77">
        <v>1.1599999999999999E-2</v>
      </c>
      <c r="CN30" s="77">
        <v>0.21790000000000001</v>
      </c>
      <c r="CO30" s="77">
        <v>1.4E-2</v>
      </c>
      <c r="CP30" s="77">
        <v>1.3299999999999999E-2</v>
      </c>
      <c r="CQ30" s="77">
        <v>0.42530000000000001</v>
      </c>
      <c r="CR30" s="77">
        <v>0.29389999999999999</v>
      </c>
      <c r="CS30" s="77">
        <v>0.81100000000000005</v>
      </c>
      <c r="CT30" s="77">
        <v>2.6311</v>
      </c>
      <c r="CU30" s="77">
        <v>0.64639999999999997</v>
      </c>
      <c r="CV30" s="77">
        <v>4.9924999999999997</v>
      </c>
      <c r="CW30" s="77">
        <v>0.68220000000000003</v>
      </c>
      <c r="CX30" s="77">
        <v>1.3413999999999999</v>
      </c>
      <c r="CY30" s="77">
        <v>1.1878</v>
      </c>
      <c r="CZ30" s="77">
        <v>6.0259999999999998</v>
      </c>
      <c r="DA30" s="77">
        <v>2.4719000000000002</v>
      </c>
      <c r="DB30" s="77">
        <v>3.9986000000000002</v>
      </c>
      <c r="DC30" s="77">
        <v>0.36409999999999998</v>
      </c>
      <c r="DD30" s="77">
        <v>1.3140000000000001</v>
      </c>
      <c r="DE30" s="77">
        <v>1.3149</v>
      </c>
      <c r="DF30" s="77">
        <v>1.3293999999999999</v>
      </c>
      <c r="DG30" s="77">
        <v>0.46970000000000001</v>
      </c>
      <c r="DH30" s="77">
        <v>0.67400000000000004</v>
      </c>
      <c r="DI30" s="77">
        <v>0.52100000000000002</v>
      </c>
      <c r="DJ30" s="77">
        <v>1023.6825</v>
      </c>
      <c r="DK30" s="77">
        <v>1145.3603000000001</v>
      </c>
      <c r="DL30" s="77">
        <v>19.1965</v>
      </c>
      <c r="DM30" s="77">
        <v>8.8201000000000001</v>
      </c>
      <c r="DN30" s="77">
        <v>0.19350000000000001</v>
      </c>
      <c r="DO30" s="77">
        <v>1.8818999999999999</v>
      </c>
      <c r="DP30" s="77">
        <v>5.2157</v>
      </c>
      <c r="DQ30" s="77">
        <v>194.99610000000001</v>
      </c>
      <c r="DR30" s="77">
        <v>1375.6641</v>
      </c>
      <c r="DS30" s="77">
        <v>2399.3465999999999</v>
      </c>
      <c r="DT30" s="77"/>
      <c r="DU30" s="78" t="s">
        <v>22</v>
      </c>
      <c r="DV30" s="79">
        <f t="shared" si="0"/>
        <v>10.8955</v>
      </c>
      <c r="DW30" s="80"/>
      <c r="DX30" s="90"/>
      <c r="DY30" s="80"/>
      <c r="DZ30" s="80"/>
      <c r="EA30" s="80"/>
      <c r="EB30" s="80"/>
      <c r="EC30" s="80"/>
    </row>
    <row r="31" spans="1:133" ht="11.25" customHeight="1" x14ac:dyDescent="0.2">
      <c r="A31" s="74">
        <v>1106</v>
      </c>
      <c r="B31" s="75" t="s">
        <v>843</v>
      </c>
      <c r="C31" s="77">
        <v>33.549300000000002</v>
      </c>
      <c r="D31" s="77">
        <v>27.6524</v>
      </c>
      <c r="E31" s="77">
        <v>6.0246000000000004</v>
      </c>
      <c r="F31" s="77">
        <v>2.7381000000000002</v>
      </c>
      <c r="G31" s="77">
        <v>0.52359999999999995</v>
      </c>
      <c r="H31" s="77">
        <v>1.6966000000000001</v>
      </c>
      <c r="I31" s="77">
        <v>2.4380000000000002</v>
      </c>
      <c r="J31" s="77">
        <v>0.73409999999999997</v>
      </c>
      <c r="K31" s="77">
        <v>0.44569999999999999</v>
      </c>
      <c r="L31" s="77">
        <v>0.45950000000000002</v>
      </c>
      <c r="M31" s="77">
        <v>0.626</v>
      </c>
      <c r="N31" s="77">
        <v>0.50009999999999999</v>
      </c>
      <c r="O31" s="77">
        <v>0.47899999999999998</v>
      </c>
      <c r="P31" s="77">
        <v>10.6637</v>
      </c>
      <c r="Q31" s="77">
        <v>3.9845999999999999</v>
      </c>
      <c r="R31" s="77">
        <v>16.5626</v>
      </c>
      <c r="S31" s="77">
        <v>55.905799999999999</v>
      </c>
      <c r="T31" s="77">
        <v>6.4454000000000002</v>
      </c>
      <c r="U31" s="77">
        <v>192.85</v>
      </c>
      <c r="V31" s="77">
        <v>478.649</v>
      </c>
      <c r="W31" s="77">
        <v>106.712</v>
      </c>
      <c r="X31" s="77">
        <v>85.890199999999993</v>
      </c>
      <c r="Y31" s="77">
        <v>22.2333</v>
      </c>
      <c r="Z31" s="77">
        <v>86.189599999999999</v>
      </c>
      <c r="AA31" s="77">
        <v>1.1414</v>
      </c>
      <c r="AB31" s="77">
        <v>7.6300000000000007E-2</v>
      </c>
      <c r="AC31" s="77">
        <v>9.3399999999999997E-2</v>
      </c>
      <c r="AD31" s="77">
        <v>0.31580000000000003</v>
      </c>
      <c r="AE31" s="77">
        <v>8.6300000000000002E-2</v>
      </c>
      <c r="AF31" s="77">
        <v>0.3196</v>
      </c>
      <c r="AG31" s="77">
        <v>0.18049999999999999</v>
      </c>
      <c r="AH31" s="77">
        <v>0.30280000000000001</v>
      </c>
      <c r="AI31" s="77">
        <v>0.47170000000000001</v>
      </c>
      <c r="AJ31" s="77">
        <v>0.2359</v>
      </c>
      <c r="AK31" s="77">
        <v>0.56569999999999998</v>
      </c>
      <c r="AL31" s="77">
        <v>0.44409999999999999</v>
      </c>
      <c r="AM31" s="77">
        <v>0.21920000000000001</v>
      </c>
      <c r="AN31" s="77">
        <v>0.41289999999999999</v>
      </c>
      <c r="AO31" s="77">
        <v>8.3299999999999999E-2</v>
      </c>
      <c r="AP31" s="77">
        <v>6.5109000000000004</v>
      </c>
      <c r="AQ31" s="77">
        <v>0.18890000000000001</v>
      </c>
      <c r="AR31" s="77">
        <v>1.1055999999999999</v>
      </c>
      <c r="AS31" s="77">
        <v>8.7599999999999997E-2</v>
      </c>
      <c r="AT31" s="77">
        <v>0.15620000000000001</v>
      </c>
      <c r="AU31" s="77">
        <v>0.1007</v>
      </c>
      <c r="AV31" s="77">
        <v>0.53169999999999995</v>
      </c>
      <c r="AW31" s="77">
        <v>0.25669999999999998</v>
      </c>
      <c r="AX31" s="77">
        <v>0.1716</v>
      </c>
      <c r="AY31" s="77">
        <v>0.57599999999999996</v>
      </c>
      <c r="AZ31" s="77">
        <v>0.52039999999999997</v>
      </c>
      <c r="BA31" s="77">
        <v>9.11E-2</v>
      </c>
      <c r="BB31" s="77">
        <v>0.68200000000000005</v>
      </c>
      <c r="BC31" s="77">
        <v>0.2213</v>
      </c>
      <c r="BD31" s="77">
        <v>0.38369999999999999</v>
      </c>
      <c r="BE31" s="77">
        <v>2.7141999999999999</v>
      </c>
      <c r="BF31" s="77">
        <v>0.3846</v>
      </c>
      <c r="BG31" s="77">
        <v>0.18279999999999999</v>
      </c>
      <c r="BH31" s="77">
        <v>0.60529999999999995</v>
      </c>
      <c r="BI31" s="77">
        <v>0.84199999999999997</v>
      </c>
      <c r="BJ31" s="77">
        <v>0.51039999999999996</v>
      </c>
      <c r="BK31" s="77">
        <v>0.19620000000000001</v>
      </c>
      <c r="BL31" s="77">
        <v>0.8962</v>
      </c>
      <c r="BM31" s="77">
        <v>0.4703</v>
      </c>
      <c r="BN31" s="77">
        <v>0.2465</v>
      </c>
      <c r="BO31" s="77">
        <v>0.33679999999999999</v>
      </c>
      <c r="BP31" s="77">
        <v>0.5524</v>
      </c>
      <c r="BQ31" s="77">
        <v>0.14069999999999999</v>
      </c>
      <c r="BR31" s="77">
        <v>0.55589999999999995</v>
      </c>
      <c r="BS31" s="77">
        <v>0.20230000000000001</v>
      </c>
      <c r="BT31" s="77">
        <v>3.5030999999999999</v>
      </c>
      <c r="BU31" s="77">
        <v>2.4401999999999999</v>
      </c>
      <c r="BV31" s="77">
        <v>2.4226000000000001</v>
      </c>
      <c r="BW31" s="77">
        <v>5.2774999999999999</v>
      </c>
      <c r="BX31" s="77">
        <v>6.2470999999999997</v>
      </c>
      <c r="BY31" s="77">
        <v>153.61609999999999</v>
      </c>
      <c r="BZ31" s="77">
        <v>56.925800000000002</v>
      </c>
      <c r="CA31" s="77">
        <v>591.7749</v>
      </c>
      <c r="CB31" s="77">
        <v>1.4534</v>
      </c>
      <c r="CC31" s="77">
        <v>0.36969999999999997</v>
      </c>
      <c r="CD31" s="77">
        <v>0.34100000000000003</v>
      </c>
      <c r="CE31" s="77">
        <v>1.2117</v>
      </c>
      <c r="CF31" s="77">
        <v>0.53620000000000001</v>
      </c>
      <c r="CG31" s="77">
        <v>0.84530000000000005</v>
      </c>
      <c r="CH31" s="77">
        <v>0.49990000000000001</v>
      </c>
      <c r="CI31" s="77">
        <v>0.30959999999999999</v>
      </c>
      <c r="CJ31" s="77">
        <v>0.44109999999999999</v>
      </c>
      <c r="CK31" s="77">
        <v>0.47110000000000002</v>
      </c>
      <c r="CL31" s="77">
        <v>1.9601</v>
      </c>
      <c r="CM31" s="77">
        <v>0.13220000000000001</v>
      </c>
      <c r="CN31" s="77">
        <v>0.33510000000000001</v>
      </c>
      <c r="CO31" s="77">
        <v>0.13289999999999999</v>
      </c>
      <c r="CP31" s="77">
        <v>0.1762</v>
      </c>
      <c r="CQ31" s="77">
        <v>0.52429999999999999</v>
      </c>
      <c r="CR31" s="77">
        <v>1.1472</v>
      </c>
      <c r="CS31" s="77">
        <v>0.87270000000000003</v>
      </c>
      <c r="CT31" s="77">
        <v>4.4126000000000003</v>
      </c>
      <c r="CU31" s="77">
        <v>1.0227999999999999</v>
      </c>
      <c r="CV31" s="77">
        <v>2.1972999999999998</v>
      </c>
      <c r="CW31" s="77">
        <v>1.4785999999999999</v>
      </c>
      <c r="CX31" s="77">
        <v>8.9689999999999994</v>
      </c>
      <c r="CY31" s="77">
        <v>11.943</v>
      </c>
      <c r="CZ31" s="77">
        <v>15.346299999999999</v>
      </c>
      <c r="DA31" s="77">
        <v>9.9663000000000004</v>
      </c>
      <c r="DB31" s="77">
        <v>16.5871</v>
      </c>
      <c r="DC31" s="77">
        <v>1.2593000000000001</v>
      </c>
      <c r="DD31" s="77">
        <v>8.7582000000000004</v>
      </c>
      <c r="DE31" s="77">
        <v>15.992100000000001</v>
      </c>
      <c r="DF31" s="77">
        <v>2.5331999999999999</v>
      </c>
      <c r="DG31" s="77">
        <v>0.7944</v>
      </c>
      <c r="DH31" s="77">
        <v>0.42559999999999998</v>
      </c>
      <c r="DI31" s="77">
        <v>0.87519999999999998</v>
      </c>
      <c r="DJ31" s="77">
        <v>2105.8510999999999</v>
      </c>
      <c r="DK31" s="77">
        <v>1628.9332999999999</v>
      </c>
      <c r="DL31" s="77">
        <v>2.5000000000000001E-3</v>
      </c>
      <c r="DM31" s="77">
        <v>34.752600000000001</v>
      </c>
      <c r="DN31" s="77">
        <v>1.8464</v>
      </c>
      <c r="DO31" s="77">
        <v>6.8425000000000002</v>
      </c>
      <c r="DP31" s="77">
        <v>-194.56460000000001</v>
      </c>
      <c r="DQ31" s="77">
        <v>849.6422</v>
      </c>
      <c r="DR31" s="77">
        <v>2327.4548</v>
      </c>
      <c r="DS31" s="77">
        <v>4433.3059000000003</v>
      </c>
      <c r="DT31" s="77"/>
      <c r="DU31" s="78" t="s">
        <v>22</v>
      </c>
      <c r="DV31" s="79">
        <f t="shared" si="0"/>
        <v>43.441500000000005</v>
      </c>
      <c r="DW31" s="80"/>
      <c r="DX31" s="90"/>
      <c r="DY31" s="80"/>
      <c r="DZ31" s="80"/>
      <c r="EA31" s="80"/>
      <c r="EB31" s="80"/>
      <c r="EC31" s="80"/>
    </row>
    <row r="32" spans="1:133" ht="11.25" customHeight="1" x14ac:dyDescent="0.2">
      <c r="A32" s="74">
        <v>1107</v>
      </c>
      <c r="B32" s="75" t="s">
        <v>844</v>
      </c>
      <c r="C32" s="77">
        <v>2.2616999999999998</v>
      </c>
      <c r="D32" s="77">
        <v>0.98839999999999995</v>
      </c>
      <c r="E32" s="77">
        <v>2.8355000000000001</v>
      </c>
      <c r="F32" s="77">
        <v>0.20619999999999999</v>
      </c>
      <c r="G32" s="77">
        <v>1.3466</v>
      </c>
      <c r="H32" s="77">
        <v>0.40050000000000002</v>
      </c>
      <c r="I32" s="77">
        <v>1.3067</v>
      </c>
      <c r="J32" s="77">
        <v>9.1060999999999996</v>
      </c>
      <c r="K32" s="77">
        <v>1.3117000000000001</v>
      </c>
      <c r="L32" s="77">
        <v>7.3468</v>
      </c>
      <c r="M32" s="77">
        <v>7.6016000000000004</v>
      </c>
      <c r="N32" s="77">
        <v>5.8215000000000003</v>
      </c>
      <c r="O32" s="77">
        <v>15.9191</v>
      </c>
      <c r="P32" s="77">
        <v>17.3856</v>
      </c>
      <c r="Q32" s="77">
        <v>12.2851</v>
      </c>
      <c r="R32" s="77">
        <v>94.155500000000004</v>
      </c>
      <c r="S32" s="77">
        <v>4.6589</v>
      </c>
      <c r="T32" s="77">
        <v>0.84399999999999997</v>
      </c>
      <c r="U32" s="77">
        <v>5.8814000000000002</v>
      </c>
      <c r="V32" s="77">
        <v>75.418400000000005</v>
      </c>
      <c r="W32" s="77">
        <v>145.28200000000001</v>
      </c>
      <c r="X32" s="77">
        <v>54.974699999999999</v>
      </c>
      <c r="Y32" s="77">
        <v>1.6851</v>
      </c>
      <c r="Z32" s="77">
        <v>0.43580000000000002</v>
      </c>
      <c r="AA32" s="77">
        <v>2.1633</v>
      </c>
      <c r="AB32" s="77">
        <v>0.17829999999999999</v>
      </c>
      <c r="AC32" s="77">
        <v>9.6799999999999997E-2</v>
      </c>
      <c r="AD32" s="77">
        <v>2.5693000000000001</v>
      </c>
      <c r="AE32" s="77">
        <v>0.50570000000000004</v>
      </c>
      <c r="AF32" s="77">
        <v>0.39050000000000001</v>
      </c>
      <c r="AG32" s="77">
        <v>5.6500000000000002E-2</v>
      </c>
      <c r="AH32" s="77">
        <v>0.57340000000000002</v>
      </c>
      <c r="AI32" s="77">
        <v>1.2558</v>
      </c>
      <c r="AJ32" s="77">
        <v>0.30359999999999998</v>
      </c>
      <c r="AK32" s="77">
        <v>8.2906999999999993</v>
      </c>
      <c r="AL32" s="77">
        <v>2.3090999999999999</v>
      </c>
      <c r="AM32" s="77">
        <v>3.5004</v>
      </c>
      <c r="AN32" s="77">
        <v>0.48759999999999998</v>
      </c>
      <c r="AO32" s="77">
        <v>8.7999999999999995E-2</v>
      </c>
      <c r="AP32" s="77">
        <v>7.9390000000000001</v>
      </c>
      <c r="AQ32" s="77">
        <v>1.4084000000000001</v>
      </c>
      <c r="AR32" s="77">
        <v>4.5365000000000002</v>
      </c>
      <c r="AS32" s="77">
        <v>0.1023</v>
      </c>
      <c r="AT32" s="77">
        <v>0.24560000000000001</v>
      </c>
      <c r="AU32" s="77">
        <v>3.1699999999999999E-2</v>
      </c>
      <c r="AV32" s="77">
        <v>1.7581</v>
      </c>
      <c r="AW32" s="77">
        <v>1.7070000000000001</v>
      </c>
      <c r="AX32" s="77">
        <v>0.21460000000000001</v>
      </c>
      <c r="AY32" s="77">
        <v>4.6157000000000004</v>
      </c>
      <c r="AZ32" s="77">
        <v>1.3464</v>
      </c>
      <c r="BA32" s="77">
        <v>0.27150000000000002</v>
      </c>
      <c r="BB32" s="77">
        <v>2.4096000000000002</v>
      </c>
      <c r="BC32" s="77">
        <v>1.897</v>
      </c>
      <c r="BD32" s="77">
        <v>2.2593999999999999</v>
      </c>
      <c r="BE32" s="77">
        <v>9.7044999999999995</v>
      </c>
      <c r="BF32" s="77">
        <v>1.2217</v>
      </c>
      <c r="BG32" s="77">
        <v>0.94969999999999999</v>
      </c>
      <c r="BH32" s="77">
        <v>4.1750999999999996</v>
      </c>
      <c r="BI32" s="77">
        <v>6.8680000000000003</v>
      </c>
      <c r="BJ32" s="77">
        <v>1.536</v>
      </c>
      <c r="BK32" s="77">
        <v>0.52110000000000001</v>
      </c>
      <c r="BL32" s="77">
        <v>4.8</v>
      </c>
      <c r="BM32" s="77">
        <v>4.9980000000000002</v>
      </c>
      <c r="BN32" s="77">
        <v>0.90459999999999996</v>
      </c>
      <c r="BO32" s="77">
        <v>0.4657</v>
      </c>
      <c r="BP32" s="77">
        <v>0.91439999999999999</v>
      </c>
      <c r="BQ32" s="77">
        <v>0.56869999999999998</v>
      </c>
      <c r="BR32" s="77">
        <v>4.6322000000000001</v>
      </c>
      <c r="BS32" s="77">
        <v>0.51200000000000001</v>
      </c>
      <c r="BT32" s="77">
        <v>4.6738</v>
      </c>
      <c r="BU32" s="77">
        <v>3.4026000000000001</v>
      </c>
      <c r="BV32" s="77">
        <v>3.3380000000000001</v>
      </c>
      <c r="BW32" s="77">
        <v>8.5433000000000003</v>
      </c>
      <c r="BX32" s="77">
        <v>33.3675</v>
      </c>
      <c r="BY32" s="77">
        <v>338.98379999999997</v>
      </c>
      <c r="BZ32" s="77">
        <v>89.161100000000005</v>
      </c>
      <c r="CA32" s="77">
        <v>860.23400000000004</v>
      </c>
      <c r="CB32" s="77">
        <v>3.5880000000000001</v>
      </c>
      <c r="CC32" s="77">
        <v>1.5721000000000001</v>
      </c>
      <c r="CD32" s="77">
        <v>2.5941000000000001</v>
      </c>
      <c r="CE32" s="77">
        <v>4.0313999999999997</v>
      </c>
      <c r="CF32" s="77">
        <v>5.4462000000000002</v>
      </c>
      <c r="CG32" s="77">
        <v>3.4285000000000001</v>
      </c>
      <c r="CH32" s="77">
        <v>8.3649000000000004</v>
      </c>
      <c r="CI32" s="77">
        <v>2.2576000000000001</v>
      </c>
      <c r="CJ32" s="77">
        <v>2.9575999999999998</v>
      </c>
      <c r="CK32" s="77">
        <v>3.5575000000000001</v>
      </c>
      <c r="CL32" s="77">
        <v>23.872599999999998</v>
      </c>
      <c r="CM32" s="77">
        <v>4.53E-2</v>
      </c>
      <c r="CN32" s="77">
        <v>0.46949999999999997</v>
      </c>
      <c r="CO32" s="77">
        <v>9.6500000000000002E-2</v>
      </c>
      <c r="CP32" s="77">
        <v>0.30130000000000001</v>
      </c>
      <c r="CQ32" s="77">
        <v>3.4413</v>
      </c>
      <c r="CR32" s="77">
        <v>4.1845999999999997</v>
      </c>
      <c r="CS32" s="77">
        <v>6.7188999999999997</v>
      </c>
      <c r="CT32" s="77">
        <v>38.480800000000002</v>
      </c>
      <c r="CU32" s="77">
        <v>6.2990000000000004</v>
      </c>
      <c r="CV32" s="77">
        <v>15.450799999999999</v>
      </c>
      <c r="CW32" s="77">
        <v>11.2583</v>
      </c>
      <c r="CX32" s="77">
        <v>27.807200000000002</v>
      </c>
      <c r="CY32" s="77">
        <v>16.189800000000002</v>
      </c>
      <c r="CZ32" s="77">
        <v>65.328199999999995</v>
      </c>
      <c r="DA32" s="77">
        <v>20.657</v>
      </c>
      <c r="DB32" s="77">
        <v>59.113999999999997</v>
      </c>
      <c r="DC32" s="77">
        <v>3.6105999999999998</v>
      </c>
      <c r="DD32" s="77">
        <v>7.5910000000000002</v>
      </c>
      <c r="DE32" s="77">
        <v>9.5286000000000008</v>
      </c>
      <c r="DF32" s="77">
        <v>6.0934999999999997</v>
      </c>
      <c r="DG32" s="77">
        <v>2.2606999999999999</v>
      </c>
      <c r="DH32" s="77">
        <v>2.2761</v>
      </c>
      <c r="DI32" s="77">
        <v>8.6387</v>
      </c>
      <c r="DJ32" s="77">
        <v>2284.9585999999999</v>
      </c>
      <c r="DK32" s="77">
        <v>3025.8580999999999</v>
      </c>
      <c r="DL32" s="77">
        <v>0.78900000000000003</v>
      </c>
      <c r="DM32" s="77">
        <v>61.372799999999998</v>
      </c>
      <c r="DN32" s="77">
        <v>1.4766999999999999</v>
      </c>
      <c r="DO32" s="77">
        <v>10.375</v>
      </c>
      <c r="DP32" s="77">
        <v>79.967299999999994</v>
      </c>
      <c r="DQ32" s="77">
        <v>391.78870000000001</v>
      </c>
      <c r="DR32" s="77">
        <v>3571.6275000000001</v>
      </c>
      <c r="DS32" s="77">
        <v>5856.5861000000004</v>
      </c>
      <c r="DT32" s="77"/>
      <c r="DU32" s="78" t="s">
        <v>22</v>
      </c>
      <c r="DV32" s="79">
        <f t="shared" si="0"/>
        <v>73.224500000000006</v>
      </c>
      <c r="DW32" s="80"/>
      <c r="DX32" s="90"/>
      <c r="DY32" s="80"/>
      <c r="DZ32" s="80"/>
      <c r="EA32" s="80"/>
      <c r="EB32" s="80"/>
      <c r="EC32" s="80"/>
    </row>
    <row r="33" spans="1:133" ht="11.25" customHeight="1" x14ac:dyDescent="0.2">
      <c r="A33" s="74">
        <v>1108</v>
      </c>
      <c r="B33" s="75" t="s">
        <v>845</v>
      </c>
      <c r="C33" s="77">
        <v>34.633600000000001</v>
      </c>
      <c r="D33" s="77">
        <v>16.8644</v>
      </c>
      <c r="E33" s="77">
        <v>8.9803999999999995</v>
      </c>
      <c r="F33" s="77">
        <v>2.3003</v>
      </c>
      <c r="G33" s="77">
        <v>1.0003</v>
      </c>
      <c r="H33" s="77">
        <v>0.95850000000000002</v>
      </c>
      <c r="I33" s="77">
        <v>5.1816000000000004</v>
      </c>
      <c r="J33" s="77">
        <v>2.2198000000000002</v>
      </c>
      <c r="K33" s="77">
        <v>2.1564999999999999</v>
      </c>
      <c r="L33" s="77">
        <v>1.1568000000000001</v>
      </c>
      <c r="M33" s="77">
        <v>3.1202000000000001</v>
      </c>
      <c r="N33" s="77">
        <v>0.75629999999999997</v>
      </c>
      <c r="O33" s="77">
        <v>1.0339</v>
      </c>
      <c r="P33" s="77">
        <v>5.8738000000000001</v>
      </c>
      <c r="Q33" s="77">
        <v>31.811900000000001</v>
      </c>
      <c r="R33" s="77">
        <v>32.204000000000001</v>
      </c>
      <c r="S33" s="77">
        <v>27.661999999999999</v>
      </c>
      <c r="T33" s="77">
        <v>15.9533</v>
      </c>
      <c r="U33" s="77">
        <v>105.7659</v>
      </c>
      <c r="V33" s="77">
        <v>236.62119999999999</v>
      </c>
      <c r="W33" s="77">
        <v>377.82060000000001</v>
      </c>
      <c r="X33" s="77">
        <v>374.5752</v>
      </c>
      <c r="Y33" s="77">
        <v>112.4636</v>
      </c>
      <c r="Z33" s="77">
        <v>7.2168000000000001</v>
      </c>
      <c r="AA33" s="77">
        <v>52.505600000000001</v>
      </c>
      <c r="AB33" s="77">
        <v>0.1295</v>
      </c>
      <c r="AC33" s="77">
        <v>0.90090000000000003</v>
      </c>
      <c r="AD33" s="77">
        <v>0.628</v>
      </c>
      <c r="AE33" s="77">
        <v>6.25E-2</v>
      </c>
      <c r="AF33" s="77">
        <v>0.57050000000000001</v>
      </c>
      <c r="AG33" s="77">
        <v>0.08</v>
      </c>
      <c r="AH33" s="77">
        <v>0.59619999999999995</v>
      </c>
      <c r="AI33" s="77">
        <v>1.1454</v>
      </c>
      <c r="AJ33" s="77">
        <v>0.33119999999999999</v>
      </c>
      <c r="AK33" s="77">
        <v>1.1167</v>
      </c>
      <c r="AL33" s="77">
        <v>1.0337000000000001</v>
      </c>
      <c r="AM33" s="77">
        <v>0.78249999999999997</v>
      </c>
      <c r="AN33" s="77">
        <v>11.2394</v>
      </c>
      <c r="AO33" s="77">
        <v>4.3710000000000004</v>
      </c>
      <c r="AP33" s="77">
        <v>8.9136000000000006</v>
      </c>
      <c r="AQ33" s="77">
        <v>5.6913</v>
      </c>
      <c r="AR33" s="77">
        <v>10.9536</v>
      </c>
      <c r="AS33" s="77">
        <v>6.88E-2</v>
      </c>
      <c r="AT33" s="77">
        <v>0.24340000000000001</v>
      </c>
      <c r="AU33" s="77">
        <v>7.8100000000000003E-2</v>
      </c>
      <c r="AV33" s="77">
        <v>1.0839000000000001</v>
      </c>
      <c r="AW33" s="77">
        <v>0.47499999999999998</v>
      </c>
      <c r="AX33" s="77">
        <v>0.20730000000000001</v>
      </c>
      <c r="AY33" s="77">
        <v>2.6629999999999998</v>
      </c>
      <c r="AZ33" s="77">
        <v>1.4948999999999999</v>
      </c>
      <c r="BA33" s="77">
        <v>6.7599999999999993E-2</v>
      </c>
      <c r="BB33" s="77">
        <v>2.3119000000000001</v>
      </c>
      <c r="BC33" s="77">
        <v>0.58730000000000004</v>
      </c>
      <c r="BD33" s="77">
        <v>1.071</v>
      </c>
      <c r="BE33" s="77">
        <v>8.6483000000000008</v>
      </c>
      <c r="BF33" s="77">
        <v>0.84179999999999999</v>
      </c>
      <c r="BG33" s="77">
        <v>0.20499999999999999</v>
      </c>
      <c r="BH33" s="77">
        <v>0.72729999999999995</v>
      </c>
      <c r="BI33" s="77">
        <v>2.7162000000000002</v>
      </c>
      <c r="BJ33" s="77">
        <v>1.2492000000000001</v>
      </c>
      <c r="BK33" s="77">
        <v>0.4698</v>
      </c>
      <c r="BL33" s="77">
        <v>3.0152999999999999</v>
      </c>
      <c r="BM33" s="77">
        <v>1.3204</v>
      </c>
      <c r="BN33" s="77">
        <v>0.8468</v>
      </c>
      <c r="BO33" s="77">
        <v>5.5757000000000003</v>
      </c>
      <c r="BP33" s="77">
        <v>11.1587</v>
      </c>
      <c r="BQ33" s="77">
        <v>0.127</v>
      </c>
      <c r="BR33" s="77">
        <v>1.1485000000000001</v>
      </c>
      <c r="BS33" s="77">
        <v>0.1696</v>
      </c>
      <c r="BT33" s="77">
        <v>9.8939000000000004</v>
      </c>
      <c r="BU33" s="77">
        <v>7.1882000000000001</v>
      </c>
      <c r="BV33" s="77">
        <v>7.1782000000000004</v>
      </c>
      <c r="BW33" s="77">
        <v>11.0244</v>
      </c>
      <c r="BX33" s="77">
        <v>17.246200000000002</v>
      </c>
      <c r="BY33" s="77">
        <v>162.00659999999999</v>
      </c>
      <c r="BZ33" s="77">
        <v>67.046199999999999</v>
      </c>
      <c r="CA33" s="77">
        <v>489.57369999999997</v>
      </c>
      <c r="CB33" s="77">
        <v>5.1849999999999996</v>
      </c>
      <c r="CC33" s="77">
        <v>0.91159999999999997</v>
      </c>
      <c r="CD33" s="77">
        <v>0.34189999999999998</v>
      </c>
      <c r="CE33" s="77">
        <v>3.915</v>
      </c>
      <c r="CF33" s="77">
        <v>1.202</v>
      </c>
      <c r="CG33" s="77">
        <v>4.3426999999999998</v>
      </c>
      <c r="CH33" s="77">
        <v>0.83260000000000001</v>
      </c>
      <c r="CI33" s="77">
        <v>1.8136000000000001</v>
      </c>
      <c r="CJ33" s="77">
        <v>2.1021999999999998</v>
      </c>
      <c r="CK33" s="77">
        <v>0.88339999999999996</v>
      </c>
      <c r="CL33" s="77">
        <v>6.7567000000000004</v>
      </c>
      <c r="CM33" s="77">
        <v>9.6100000000000005E-2</v>
      </c>
      <c r="CN33" s="77">
        <v>1.7924</v>
      </c>
      <c r="CO33" s="77">
        <v>0.17660000000000001</v>
      </c>
      <c r="CP33" s="77">
        <v>0.35439999999999999</v>
      </c>
      <c r="CQ33" s="77">
        <v>1.1577999999999999</v>
      </c>
      <c r="CR33" s="77">
        <v>7.7832999999999997</v>
      </c>
      <c r="CS33" s="77">
        <v>2.63</v>
      </c>
      <c r="CT33" s="77">
        <v>14.134499999999999</v>
      </c>
      <c r="CU33" s="77">
        <v>3.0268000000000002</v>
      </c>
      <c r="CV33" s="77">
        <v>13.5542</v>
      </c>
      <c r="CW33" s="77">
        <v>3.9228000000000001</v>
      </c>
      <c r="CX33" s="77">
        <v>7.1467000000000001</v>
      </c>
      <c r="CY33" s="77">
        <v>4.8155000000000001</v>
      </c>
      <c r="CZ33" s="77">
        <v>10.1654</v>
      </c>
      <c r="DA33" s="77">
        <v>9.1394000000000002</v>
      </c>
      <c r="DB33" s="77">
        <v>8.1684999999999999</v>
      </c>
      <c r="DC33" s="77">
        <v>2.6844999999999999</v>
      </c>
      <c r="DD33" s="77">
        <v>11.5701</v>
      </c>
      <c r="DE33" s="77">
        <v>10.0526</v>
      </c>
      <c r="DF33" s="77">
        <v>7.1885000000000003</v>
      </c>
      <c r="DG33" s="77">
        <v>2.7486000000000002</v>
      </c>
      <c r="DH33" s="77">
        <v>2.6109</v>
      </c>
      <c r="DI33" s="77">
        <v>1.8233999999999999</v>
      </c>
      <c r="DJ33" s="77">
        <v>2484.1412999999998</v>
      </c>
      <c r="DK33" s="77">
        <v>2707.482</v>
      </c>
      <c r="DL33" s="77">
        <v>8.4672000000000001</v>
      </c>
      <c r="DM33" s="77">
        <v>85.198599999999999</v>
      </c>
      <c r="DN33" s="77">
        <v>3.6743999999999999</v>
      </c>
      <c r="DO33" s="77">
        <v>14.2218</v>
      </c>
      <c r="DP33" s="77">
        <v>18.532599999999999</v>
      </c>
      <c r="DQ33" s="77">
        <v>1671.6049</v>
      </c>
      <c r="DR33" s="77">
        <v>4509.1814000000004</v>
      </c>
      <c r="DS33" s="77">
        <v>6993.3226999999997</v>
      </c>
      <c r="DT33" s="77"/>
      <c r="DU33" s="78" t="s">
        <v>22</v>
      </c>
      <c r="DV33" s="79">
        <f t="shared" si="0"/>
        <v>103.09480000000001</v>
      </c>
      <c r="DW33" s="80"/>
      <c r="DX33" s="90"/>
      <c r="DY33" s="80"/>
      <c r="DZ33" s="80"/>
      <c r="EA33" s="80"/>
      <c r="EB33" s="80"/>
      <c r="EC33" s="80"/>
    </row>
    <row r="34" spans="1:133" ht="11.25" customHeight="1" x14ac:dyDescent="0.2">
      <c r="A34" s="74">
        <v>1109</v>
      </c>
      <c r="B34" s="75" t="s">
        <v>846</v>
      </c>
      <c r="C34" s="77">
        <v>507.6558</v>
      </c>
      <c r="D34" s="77">
        <v>303.25229999999999</v>
      </c>
      <c r="E34" s="77">
        <v>139.81829999999999</v>
      </c>
      <c r="F34" s="77">
        <v>35.8874</v>
      </c>
      <c r="G34" s="77">
        <v>5.6741999999999999</v>
      </c>
      <c r="H34" s="77">
        <v>12.2559</v>
      </c>
      <c r="I34" s="77">
        <v>123.9821</v>
      </c>
      <c r="J34" s="77">
        <v>1.2213000000000001</v>
      </c>
      <c r="K34" s="77">
        <v>4.625</v>
      </c>
      <c r="L34" s="77">
        <v>0.57689999999999997</v>
      </c>
      <c r="M34" s="77">
        <v>1.0843</v>
      </c>
      <c r="N34" s="77">
        <v>0.44879999999999998</v>
      </c>
      <c r="O34" s="77">
        <v>4.2234999999999996</v>
      </c>
      <c r="P34" s="77">
        <v>37.320599999999999</v>
      </c>
      <c r="Q34" s="77">
        <v>29.902799999999999</v>
      </c>
      <c r="R34" s="77">
        <v>151.86019999999999</v>
      </c>
      <c r="S34" s="77">
        <v>119.53570000000001</v>
      </c>
      <c r="T34" s="77">
        <v>20.5566</v>
      </c>
      <c r="U34" s="77">
        <v>73.677599999999998</v>
      </c>
      <c r="V34" s="77">
        <v>269.39190000000002</v>
      </c>
      <c r="W34" s="77">
        <v>239.07650000000001</v>
      </c>
      <c r="X34" s="77">
        <v>131.63120000000001</v>
      </c>
      <c r="Y34" s="77">
        <v>10.885300000000001</v>
      </c>
      <c r="Z34" s="77">
        <v>1.3269</v>
      </c>
      <c r="AA34" s="77">
        <v>2.2757000000000001</v>
      </c>
      <c r="AB34" s="77">
        <v>5.9400000000000001E-2</v>
      </c>
      <c r="AC34" s="77">
        <v>3.1065999999999998</v>
      </c>
      <c r="AD34" s="77">
        <v>0.47610000000000002</v>
      </c>
      <c r="AE34" s="77">
        <v>3.3000000000000002E-2</v>
      </c>
      <c r="AF34" s="77">
        <v>0.2792</v>
      </c>
      <c r="AG34" s="77">
        <v>4.0300000000000002E-2</v>
      </c>
      <c r="AH34" s="77">
        <v>0.44400000000000001</v>
      </c>
      <c r="AI34" s="77">
        <v>1.1334</v>
      </c>
      <c r="AJ34" s="77">
        <v>0.31580000000000003</v>
      </c>
      <c r="AK34" s="77">
        <v>0.95830000000000004</v>
      </c>
      <c r="AL34" s="77">
        <v>0.51470000000000005</v>
      </c>
      <c r="AM34" s="77">
        <v>0.42370000000000002</v>
      </c>
      <c r="AN34" s="77">
        <v>2.0013000000000001</v>
      </c>
      <c r="AO34" s="77">
        <v>7.3983999999999996</v>
      </c>
      <c r="AP34" s="77">
        <v>10.952</v>
      </c>
      <c r="AQ34" s="77">
        <v>1.9281999999999999</v>
      </c>
      <c r="AR34" s="77">
        <v>4.7487000000000004</v>
      </c>
      <c r="AS34" s="77">
        <v>3.9800000000000002E-2</v>
      </c>
      <c r="AT34" s="77">
        <v>0.1003</v>
      </c>
      <c r="AU34" s="77">
        <v>8.0500000000000002E-2</v>
      </c>
      <c r="AV34" s="77">
        <v>0.39129999999999998</v>
      </c>
      <c r="AW34" s="77">
        <v>0.60709999999999997</v>
      </c>
      <c r="AX34" s="77">
        <v>0.15790000000000001</v>
      </c>
      <c r="AY34" s="77">
        <v>1.2548999999999999</v>
      </c>
      <c r="AZ34" s="77">
        <v>0.97789999999999999</v>
      </c>
      <c r="BA34" s="77">
        <v>3.27E-2</v>
      </c>
      <c r="BB34" s="77">
        <v>1.6167</v>
      </c>
      <c r="BC34" s="77">
        <v>0.32940000000000003</v>
      </c>
      <c r="BD34" s="77">
        <v>0.5393</v>
      </c>
      <c r="BE34" s="77">
        <v>3.9396</v>
      </c>
      <c r="BF34" s="77">
        <v>0.438</v>
      </c>
      <c r="BG34" s="77">
        <v>0.1341</v>
      </c>
      <c r="BH34" s="77">
        <v>0.38869999999999999</v>
      </c>
      <c r="BI34" s="77">
        <v>1.2577</v>
      </c>
      <c r="BJ34" s="77">
        <v>0.66559999999999997</v>
      </c>
      <c r="BK34" s="77">
        <v>0.21890000000000001</v>
      </c>
      <c r="BL34" s="77">
        <v>5.1101999999999999</v>
      </c>
      <c r="BM34" s="77">
        <v>0.65400000000000003</v>
      </c>
      <c r="BN34" s="77">
        <v>1.1883999999999999</v>
      </c>
      <c r="BO34" s="77">
        <v>0.3417</v>
      </c>
      <c r="BP34" s="77">
        <v>0.68340000000000001</v>
      </c>
      <c r="BQ34" s="77">
        <v>0.94389999999999996</v>
      </c>
      <c r="BR34" s="77">
        <v>0.56950000000000001</v>
      </c>
      <c r="BS34" s="77">
        <v>0.83430000000000004</v>
      </c>
      <c r="BT34" s="77">
        <v>3.7675000000000001</v>
      </c>
      <c r="BU34" s="77">
        <v>2.4765999999999999</v>
      </c>
      <c r="BV34" s="77">
        <v>2.4889000000000001</v>
      </c>
      <c r="BW34" s="77">
        <v>8.7622</v>
      </c>
      <c r="BX34" s="77">
        <v>29.680700000000002</v>
      </c>
      <c r="BY34" s="77">
        <v>211.0138</v>
      </c>
      <c r="BZ34" s="77">
        <v>67.633600000000001</v>
      </c>
      <c r="CA34" s="77">
        <v>500.39109999999999</v>
      </c>
      <c r="CB34" s="77">
        <v>2.7425999999999999</v>
      </c>
      <c r="CC34" s="77">
        <v>0.37519999999999998</v>
      </c>
      <c r="CD34" s="77">
        <v>0.3291</v>
      </c>
      <c r="CE34" s="77">
        <v>2.1044999999999998</v>
      </c>
      <c r="CF34" s="77">
        <v>0.64300000000000002</v>
      </c>
      <c r="CG34" s="77">
        <v>3.5487000000000002</v>
      </c>
      <c r="CH34" s="77">
        <v>0.65049999999999997</v>
      </c>
      <c r="CI34" s="77">
        <v>11.879099999999999</v>
      </c>
      <c r="CJ34" s="77">
        <v>17.255299999999998</v>
      </c>
      <c r="CK34" s="77">
        <v>0.63190000000000002</v>
      </c>
      <c r="CL34" s="77">
        <v>3.8748</v>
      </c>
      <c r="CM34" s="77">
        <v>0.9083</v>
      </c>
      <c r="CN34" s="77">
        <v>1.0155000000000001</v>
      </c>
      <c r="CO34" s="77">
        <v>1.4999999999999999E-2</v>
      </c>
      <c r="CP34" s="77">
        <v>4.4299999999999999E-2</v>
      </c>
      <c r="CQ34" s="77">
        <v>1.4228000000000001</v>
      </c>
      <c r="CR34" s="77">
        <v>1.8176000000000001</v>
      </c>
      <c r="CS34" s="77">
        <v>3.7189000000000001</v>
      </c>
      <c r="CT34" s="77">
        <v>16.823799999999999</v>
      </c>
      <c r="CU34" s="77">
        <v>5.1955</v>
      </c>
      <c r="CV34" s="77">
        <v>33.517400000000002</v>
      </c>
      <c r="CW34" s="77">
        <v>19.057600000000001</v>
      </c>
      <c r="CX34" s="77">
        <v>31.693200000000001</v>
      </c>
      <c r="CY34" s="77">
        <v>41.815300000000001</v>
      </c>
      <c r="CZ34" s="77">
        <v>29.452300000000001</v>
      </c>
      <c r="DA34" s="77">
        <v>15.260999999999999</v>
      </c>
      <c r="DB34" s="77">
        <v>26.112300000000001</v>
      </c>
      <c r="DC34" s="77">
        <v>27.784700000000001</v>
      </c>
      <c r="DD34" s="77">
        <v>291.19260000000003</v>
      </c>
      <c r="DE34" s="77">
        <v>113.029</v>
      </c>
      <c r="DF34" s="77">
        <v>3.8881999999999999</v>
      </c>
      <c r="DG34" s="77">
        <v>2.3662999999999998</v>
      </c>
      <c r="DH34" s="77">
        <v>35.410499999999999</v>
      </c>
      <c r="DI34" s="77">
        <v>5.9203999999999999</v>
      </c>
      <c r="DJ34" s="77">
        <v>3864.1673999999998</v>
      </c>
      <c r="DK34" s="77">
        <v>4437.6617999999999</v>
      </c>
      <c r="DL34" s="77">
        <v>27.651800000000001</v>
      </c>
      <c r="DM34" s="77">
        <v>67.337800000000001</v>
      </c>
      <c r="DN34" s="77">
        <v>2.7309000000000001</v>
      </c>
      <c r="DO34" s="77">
        <v>12.097</v>
      </c>
      <c r="DP34" s="77">
        <v>126.2607</v>
      </c>
      <c r="DQ34" s="77">
        <v>691.37480000000005</v>
      </c>
      <c r="DR34" s="77">
        <v>5365.1148000000003</v>
      </c>
      <c r="DS34" s="77">
        <v>9229.2821999999996</v>
      </c>
      <c r="DT34" s="77"/>
      <c r="DU34" s="78" t="s">
        <v>22</v>
      </c>
      <c r="DV34" s="79">
        <f t="shared" si="0"/>
        <v>82.165700000000001</v>
      </c>
      <c r="DW34" s="80"/>
      <c r="DX34" s="90"/>
      <c r="DY34" s="80"/>
      <c r="DZ34" s="80"/>
      <c r="EA34" s="80"/>
      <c r="EB34" s="80"/>
      <c r="EC34" s="80"/>
    </row>
    <row r="35" spans="1:133" ht="11.25" customHeight="1" x14ac:dyDescent="0.2">
      <c r="A35" s="74">
        <v>1201</v>
      </c>
      <c r="B35" s="75" t="s">
        <v>847</v>
      </c>
      <c r="C35" s="77">
        <v>4.5712000000000002</v>
      </c>
      <c r="D35" s="77">
        <v>2.3256000000000001</v>
      </c>
      <c r="E35" s="77">
        <v>1.5163</v>
      </c>
      <c r="F35" s="77">
        <v>0.29559999999999997</v>
      </c>
      <c r="G35" s="77">
        <v>8.3099999999999993E-2</v>
      </c>
      <c r="H35" s="77">
        <v>0.10340000000000001</v>
      </c>
      <c r="I35" s="77">
        <v>1.5469999999999999</v>
      </c>
      <c r="J35" s="77">
        <v>0.53049999999999997</v>
      </c>
      <c r="K35" s="77">
        <v>0.28739999999999999</v>
      </c>
      <c r="L35" s="77">
        <v>0.14180000000000001</v>
      </c>
      <c r="M35" s="77">
        <v>0.46879999999999999</v>
      </c>
      <c r="N35" s="77">
        <v>0.16139999999999999</v>
      </c>
      <c r="O35" s="77">
        <v>8.77E-2</v>
      </c>
      <c r="P35" s="77">
        <v>4.1444999999999999</v>
      </c>
      <c r="Q35" s="77">
        <v>4.7972999999999999</v>
      </c>
      <c r="R35" s="77">
        <v>16.036799999999999</v>
      </c>
      <c r="S35" s="77">
        <v>49.356900000000003</v>
      </c>
      <c r="T35" s="77">
        <v>4.2126000000000001</v>
      </c>
      <c r="U35" s="77">
        <v>5.4573999999999998</v>
      </c>
      <c r="V35" s="77">
        <v>12.248200000000001</v>
      </c>
      <c r="W35" s="77">
        <v>18.851299999999998</v>
      </c>
      <c r="X35" s="77">
        <v>32.296700000000001</v>
      </c>
      <c r="Y35" s="77">
        <v>254.04830000000001</v>
      </c>
      <c r="Z35" s="77">
        <v>1.8828</v>
      </c>
      <c r="AA35" s="77">
        <v>87.101799999999997</v>
      </c>
      <c r="AB35" s="77">
        <v>6.0000000000000001E-3</v>
      </c>
      <c r="AC35" s="77">
        <v>5.7000000000000002E-3</v>
      </c>
      <c r="AD35" s="77">
        <v>5.67E-2</v>
      </c>
      <c r="AE35" s="77">
        <v>3.7000000000000002E-3</v>
      </c>
      <c r="AF35" s="77">
        <v>2.2599999999999999E-2</v>
      </c>
      <c r="AG35" s="77">
        <v>4.4000000000000003E-3</v>
      </c>
      <c r="AH35" s="77">
        <v>3.7699999999999997E-2</v>
      </c>
      <c r="AI35" s="77">
        <v>7.4999999999999997E-2</v>
      </c>
      <c r="AJ35" s="77">
        <v>0.33679999999999999</v>
      </c>
      <c r="AK35" s="77">
        <v>1.0688</v>
      </c>
      <c r="AL35" s="77">
        <v>3.5764</v>
      </c>
      <c r="AM35" s="77">
        <v>0.2026</v>
      </c>
      <c r="AN35" s="77">
        <v>16.353400000000001</v>
      </c>
      <c r="AO35" s="77">
        <v>1.7425999999999999</v>
      </c>
      <c r="AP35" s="77">
        <v>3.4247999999999998</v>
      </c>
      <c r="AQ35" s="77">
        <v>1.1907000000000001</v>
      </c>
      <c r="AR35" s="77">
        <v>1.4670000000000001</v>
      </c>
      <c r="AS35" s="77">
        <v>9.9000000000000008E-3</v>
      </c>
      <c r="AT35" s="77">
        <v>4.6100000000000002E-2</v>
      </c>
      <c r="AU35" s="77">
        <v>6.4000000000000003E-3</v>
      </c>
      <c r="AV35" s="77">
        <v>5.9200000000000003E-2</v>
      </c>
      <c r="AW35" s="77">
        <v>2.86E-2</v>
      </c>
      <c r="AX35" s="77">
        <v>2.7699999999999999E-2</v>
      </c>
      <c r="AY35" s="77">
        <v>0.2414</v>
      </c>
      <c r="AZ35" s="77">
        <v>0.12640000000000001</v>
      </c>
      <c r="BA35" s="77">
        <v>6.6E-3</v>
      </c>
      <c r="BB35" s="77">
        <v>0.1225</v>
      </c>
      <c r="BC35" s="77">
        <v>3.5000000000000003E-2</v>
      </c>
      <c r="BD35" s="77">
        <v>6.0600000000000001E-2</v>
      </c>
      <c r="BE35" s="77">
        <v>0.61950000000000005</v>
      </c>
      <c r="BF35" s="77">
        <v>6.25E-2</v>
      </c>
      <c r="BG35" s="77">
        <v>1.11E-2</v>
      </c>
      <c r="BH35" s="77">
        <v>3.5799999999999998E-2</v>
      </c>
      <c r="BI35" s="77">
        <v>0.12089999999999999</v>
      </c>
      <c r="BJ35" s="77">
        <v>5.6800000000000003E-2</v>
      </c>
      <c r="BK35" s="77">
        <v>1.7600000000000001E-2</v>
      </c>
      <c r="BL35" s="77">
        <v>0.1026</v>
      </c>
      <c r="BM35" s="77">
        <v>4.48E-2</v>
      </c>
      <c r="BN35" s="77">
        <v>2.1661999999999999</v>
      </c>
      <c r="BO35" s="77">
        <v>0.12889999999999999</v>
      </c>
      <c r="BP35" s="77">
        <v>0.28520000000000001</v>
      </c>
      <c r="BQ35" s="77">
        <v>8.4400000000000003E-2</v>
      </c>
      <c r="BR35" s="77">
        <v>0.2301</v>
      </c>
      <c r="BS35" s="77">
        <v>2.87E-2</v>
      </c>
      <c r="BT35" s="77">
        <v>0.57550000000000001</v>
      </c>
      <c r="BU35" s="77">
        <v>0.96</v>
      </c>
      <c r="BV35" s="77">
        <v>0.97089999999999999</v>
      </c>
      <c r="BW35" s="77">
        <v>1.823</v>
      </c>
      <c r="BX35" s="77">
        <v>7.0602999999999998</v>
      </c>
      <c r="BY35" s="77">
        <v>71.614800000000002</v>
      </c>
      <c r="BZ35" s="77">
        <v>10.072900000000001</v>
      </c>
      <c r="CA35" s="77">
        <v>231.7062</v>
      </c>
      <c r="CB35" s="77">
        <v>0.38579999999999998</v>
      </c>
      <c r="CC35" s="77">
        <v>0.17829999999999999</v>
      </c>
      <c r="CD35" s="77">
        <v>5.04E-2</v>
      </c>
      <c r="CE35" s="77">
        <v>0.24660000000000001</v>
      </c>
      <c r="CF35" s="77">
        <v>0.16450000000000001</v>
      </c>
      <c r="CG35" s="77">
        <v>0.95860000000000001</v>
      </c>
      <c r="CH35" s="77">
        <v>0.43419999999999997</v>
      </c>
      <c r="CI35" s="77">
        <v>0.21940000000000001</v>
      </c>
      <c r="CJ35" s="77">
        <v>1.1388</v>
      </c>
      <c r="CK35" s="77">
        <v>0.12529999999999999</v>
      </c>
      <c r="CL35" s="77">
        <v>0.92600000000000005</v>
      </c>
      <c r="CM35" s="77">
        <v>2.3800000000000002E-2</v>
      </c>
      <c r="CN35" s="77">
        <v>1.0598000000000001</v>
      </c>
      <c r="CO35" s="77">
        <v>0.20119999999999999</v>
      </c>
      <c r="CP35" s="77">
        <v>0.32890000000000003</v>
      </c>
      <c r="CQ35" s="77">
        <v>0.59909999999999997</v>
      </c>
      <c r="CR35" s="77">
        <v>0.54310000000000003</v>
      </c>
      <c r="CS35" s="77">
        <v>1.1801999999999999</v>
      </c>
      <c r="CT35" s="77">
        <v>2.5427</v>
      </c>
      <c r="CU35" s="77">
        <v>0.59770000000000001</v>
      </c>
      <c r="CV35" s="77">
        <v>6.3906000000000001</v>
      </c>
      <c r="CW35" s="77">
        <v>1.3263</v>
      </c>
      <c r="CX35" s="77">
        <v>3.1602000000000001</v>
      </c>
      <c r="CY35" s="77">
        <v>1.8419000000000001</v>
      </c>
      <c r="CZ35" s="77">
        <v>1.8184</v>
      </c>
      <c r="DA35" s="77">
        <v>1.7811999999999999</v>
      </c>
      <c r="DB35" s="77">
        <v>2.7774000000000001</v>
      </c>
      <c r="DC35" s="77">
        <v>2.0857999999999999</v>
      </c>
      <c r="DD35" s="77">
        <v>3.9009</v>
      </c>
      <c r="DE35" s="77">
        <v>2.5529000000000002</v>
      </c>
      <c r="DF35" s="77">
        <v>2.3835000000000002</v>
      </c>
      <c r="DG35" s="77">
        <v>0.83819999999999995</v>
      </c>
      <c r="DH35" s="77">
        <v>1.4153</v>
      </c>
      <c r="DI35" s="77">
        <v>2.0381999999999998</v>
      </c>
      <c r="DJ35" s="77">
        <v>907.89340000000004</v>
      </c>
      <c r="DK35" s="77">
        <v>3923.0475999999999</v>
      </c>
      <c r="DL35" s="77">
        <v>6.3E-3</v>
      </c>
      <c r="DM35" s="77">
        <v>10.321</v>
      </c>
      <c r="DN35" s="77">
        <v>0.21129999999999999</v>
      </c>
      <c r="DO35" s="77">
        <v>2.3980000000000001</v>
      </c>
      <c r="DP35" s="77">
        <v>-14.7873</v>
      </c>
      <c r="DQ35" s="77">
        <v>229.23599999999999</v>
      </c>
      <c r="DR35" s="77">
        <v>4150.4328999999998</v>
      </c>
      <c r="DS35" s="77">
        <v>5058.3263999999999</v>
      </c>
      <c r="DT35" s="77"/>
      <c r="DU35" s="78" t="s">
        <v>22</v>
      </c>
      <c r="DV35" s="79">
        <f t="shared" si="0"/>
        <v>12.930299999999999</v>
      </c>
      <c r="DW35" s="80"/>
      <c r="DX35" s="90"/>
      <c r="DY35" s="80"/>
      <c r="DZ35" s="80"/>
      <c r="EA35" s="80"/>
      <c r="EB35" s="80"/>
      <c r="EC35" s="80"/>
    </row>
    <row r="36" spans="1:133" ht="11.25" customHeight="1" x14ac:dyDescent="0.2">
      <c r="A36" s="74">
        <v>1202</v>
      </c>
      <c r="B36" s="75" t="s">
        <v>848</v>
      </c>
      <c r="C36" s="77">
        <v>0.89259999999999995</v>
      </c>
      <c r="D36" s="77">
        <v>7.0099999999999996E-2</v>
      </c>
      <c r="E36" s="77">
        <v>0.2999</v>
      </c>
      <c r="F36" s="77">
        <v>1.7100000000000001E-2</v>
      </c>
      <c r="G36" s="77">
        <v>0.1132</v>
      </c>
      <c r="H36" s="77">
        <v>5.5500000000000001E-2</v>
      </c>
      <c r="I36" s="77">
        <v>0.48099999999999998</v>
      </c>
      <c r="J36" s="77">
        <v>0.82130000000000003</v>
      </c>
      <c r="K36" s="77">
        <v>0.36570000000000003</v>
      </c>
      <c r="L36" s="77">
        <v>0.6492</v>
      </c>
      <c r="M36" s="77">
        <v>1.2534000000000001</v>
      </c>
      <c r="N36" s="77">
        <v>0.157</v>
      </c>
      <c r="O36" s="77">
        <v>0.21260000000000001</v>
      </c>
      <c r="P36" s="77">
        <v>0.26640000000000003</v>
      </c>
      <c r="Q36" s="77">
        <v>0.1371</v>
      </c>
      <c r="R36" s="77">
        <v>3.5746000000000002</v>
      </c>
      <c r="S36" s="77">
        <v>1.3323</v>
      </c>
      <c r="T36" s="77">
        <v>0.1545</v>
      </c>
      <c r="U36" s="77">
        <v>3.0834999999999999</v>
      </c>
      <c r="V36" s="77">
        <v>2.0749</v>
      </c>
      <c r="W36" s="77">
        <v>3.3205</v>
      </c>
      <c r="X36" s="77">
        <v>1.2342</v>
      </c>
      <c r="Y36" s="77">
        <v>0.1489</v>
      </c>
      <c r="Z36" s="77">
        <v>8.2110000000000003</v>
      </c>
      <c r="AA36" s="77">
        <v>4.0327000000000002</v>
      </c>
      <c r="AB36" s="77">
        <v>3.0999999999999999E-3</v>
      </c>
      <c r="AC36" s="77">
        <v>7.1000000000000004E-3</v>
      </c>
      <c r="AD36" s="77">
        <v>3.7400000000000003E-2</v>
      </c>
      <c r="AE36" s="77">
        <v>6.1000000000000004E-3</v>
      </c>
      <c r="AF36" s="77">
        <v>1.95E-2</v>
      </c>
      <c r="AG36" s="77">
        <v>7.4000000000000003E-3</v>
      </c>
      <c r="AH36" s="77">
        <v>0.1384</v>
      </c>
      <c r="AI36" s="77">
        <v>0.17330000000000001</v>
      </c>
      <c r="AJ36" s="77">
        <v>2.9899999999999999E-2</v>
      </c>
      <c r="AK36" s="77">
        <v>0.1502</v>
      </c>
      <c r="AL36" s="77">
        <v>0.18049999999999999</v>
      </c>
      <c r="AM36" s="77">
        <v>0.1074</v>
      </c>
      <c r="AN36" s="77">
        <v>3.1600000000000003E-2</v>
      </c>
      <c r="AO36" s="77">
        <v>2.3E-3</v>
      </c>
      <c r="AP36" s="77">
        <v>0.2036</v>
      </c>
      <c r="AQ36" s="77">
        <v>4.19E-2</v>
      </c>
      <c r="AR36" s="77">
        <v>0.188</v>
      </c>
      <c r="AS36" s="77">
        <v>3.0999999999999999E-3</v>
      </c>
      <c r="AT36" s="77">
        <v>3.0099999999999998E-2</v>
      </c>
      <c r="AU36" s="77">
        <v>9.9000000000000008E-3</v>
      </c>
      <c r="AV36" s="77">
        <v>0.13500000000000001</v>
      </c>
      <c r="AW36" s="77">
        <v>4.2000000000000003E-2</v>
      </c>
      <c r="AX36" s="77">
        <v>2.1100000000000001E-2</v>
      </c>
      <c r="AY36" s="77">
        <v>0.1701</v>
      </c>
      <c r="AZ36" s="77">
        <v>8.7300000000000003E-2</v>
      </c>
      <c r="BA36" s="77">
        <v>1.46E-2</v>
      </c>
      <c r="BB36" s="77">
        <v>0.1326</v>
      </c>
      <c r="BC36" s="77">
        <v>3.9399999999999998E-2</v>
      </c>
      <c r="BD36" s="77">
        <v>5.8900000000000001E-2</v>
      </c>
      <c r="BE36" s="77">
        <v>0.74029999999999996</v>
      </c>
      <c r="BF36" s="77">
        <v>0.1118</v>
      </c>
      <c r="BG36" s="77">
        <v>1.5100000000000001E-2</v>
      </c>
      <c r="BH36" s="77">
        <v>3.2099999999999997E-2</v>
      </c>
      <c r="BI36" s="77">
        <v>0.11020000000000001</v>
      </c>
      <c r="BJ36" s="77">
        <v>4.41E-2</v>
      </c>
      <c r="BK36" s="77">
        <v>1.44E-2</v>
      </c>
      <c r="BL36" s="77">
        <v>0.1177</v>
      </c>
      <c r="BM36" s="77">
        <v>4.5400000000000003E-2</v>
      </c>
      <c r="BN36" s="77">
        <v>4.1200000000000001E-2</v>
      </c>
      <c r="BO36" s="77">
        <v>8.6E-3</v>
      </c>
      <c r="BP36" s="77">
        <v>3.49E-2</v>
      </c>
      <c r="BQ36" s="77">
        <v>3.0000000000000001E-3</v>
      </c>
      <c r="BR36" s="77">
        <v>0.1598</v>
      </c>
      <c r="BS36" s="77">
        <v>1.6400000000000001E-2</v>
      </c>
      <c r="BT36" s="77">
        <v>1.3935</v>
      </c>
      <c r="BU36" s="77">
        <v>0.80200000000000005</v>
      </c>
      <c r="BV36" s="77">
        <v>0.84960000000000002</v>
      </c>
      <c r="BW36" s="77">
        <v>1.9399</v>
      </c>
      <c r="BX36" s="77">
        <v>5.7535999999999996</v>
      </c>
      <c r="BY36" s="77">
        <v>3.6861000000000002</v>
      </c>
      <c r="BZ36" s="77">
        <v>159.32220000000001</v>
      </c>
      <c r="CA36" s="77">
        <v>953.7296</v>
      </c>
      <c r="CB36" s="77">
        <v>0.77629999999999999</v>
      </c>
      <c r="CC36" s="77">
        <v>0.30480000000000002</v>
      </c>
      <c r="CD36" s="77">
        <v>2.7400000000000001E-2</v>
      </c>
      <c r="CE36" s="77">
        <v>0.89870000000000005</v>
      </c>
      <c r="CF36" s="77">
        <v>0.21920000000000001</v>
      </c>
      <c r="CG36" s="77">
        <v>1.0986</v>
      </c>
      <c r="CH36" s="77">
        <v>1.2575000000000001</v>
      </c>
      <c r="CI36" s="77">
        <v>0.1118</v>
      </c>
      <c r="CJ36" s="77">
        <v>0.15279999999999999</v>
      </c>
      <c r="CK36" s="77">
        <v>0.2702</v>
      </c>
      <c r="CL36" s="77">
        <v>1.1572</v>
      </c>
      <c r="CM36" s="77">
        <v>1.78E-2</v>
      </c>
      <c r="CN36" s="77">
        <v>0.87639999999999996</v>
      </c>
      <c r="CO36" s="77">
        <v>6.3E-3</v>
      </c>
      <c r="CP36" s="77">
        <v>0.13639999999999999</v>
      </c>
      <c r="CQ36" s="77">
        <v>1.2596000000000001</v>
      </c>
      <c r="CR36" s="77">
        <v>4.6891999999999996</v>
      </c>
      <c r="CS36" s="77">
        <v>2.9908999999999999</v>
      </c>
      <c r="CT36" s="77">
        <v>2.7682000000000002</v>
      </c>
      <c r="CU36" s="77">
        <v>0.44829999999999998</v>
      </c>
      <c r="CV36" s="77">
        <v>2.5992999999999999</v>
      </c>
      <c r="CW36" s="77">
        <v>1.5134000000000001</v>
      </c>
      <c r="CX36" s="77">
        <v>0.81489999999999996</v>
      </c>
      <c r="CY36" s="77">
        <v>0.64380000000000004</v>
      </c>
      <c r="CZ36" s="77">
        <v>0.746</v>
      </c>
      <c r="DA36" s="77">
        <v>0.17599999999999999</v>
      </c>
      <c r="DB36" s="77">
        <v>0.28270000000000001</v>
      </c>
      <c r="DC36" s="77">
        <v>1.0519000000000001</v>
      </c>
      <c r="DD36" s="77">
        <v>5.3578999999999999</v>
      </c>
      <c r="DE36" s="77">
        <v>23.525400000000001</v>
      </c>
      <c r="DF36" s="77">
        <v>0.57550000000000001</v>
      </c>
      <c r="DG36" s="77">
        <v>0.30909999999999999</v>
      </c>
      <c r="DH36" s="77">
        <v>0.1343</v>
      </c>
      <c r="DI36" s="77">
        <v>0.52680000000000005</v>
      </c>
      <c r="DJ36" s="77">
        <v>1221.7274</v>
      </c>
      <c r="DK36" s="77">
        <v>2470.8717999999999</v>
      </c>
      <c r="DL36" s="77">
        <v>1.4E-2</v>
      </c>
      <c r="DM36" s="77">
        <v>8.5169999999999995</v>
      </c>
      <c r="DN36" s="77">
        <v>0.16589999999999999</v>
      </c>
      <c r="DO36" s="77">
        <v>2.0891999999999999</v>
      </c>
      <c r="DP36" s="77">
        <v>39.869900000000001</v>
      </c>
      <c r="DQ36" s="77">
        <v>179.58920000000001</v>
      </c>
      <c r="DR36" s="77">
        <v>2701.1170000000002</v>
      </c>
      <c r="DS36" s="77">
        <v>3922.8443000000002</v>
      </c>
      <c r="DT36" s="77"/>
      <c r="DU36" s="78" t="s">
        <v>22</v>
      </c>
      <c r="DV36" s="79">
        <f t="shared" si="0"/>
        <v>10.7721</v>
      </c>
      <c r="DW36" s="80"/>
      <c r="DX36" s="90"/>
      <c r="DY36" s="80"/>
      <c r="DZ36" s="80"/>
      <c r="EA36" s="80"/>
      <c r="EB36" s="80"/>
      <c r="EC36" s="80"/>
    </row>
    <row r="37" spans="1:133" ht="11.25" customHeight="1" x14ac:dyDescent="0.2">
      <c r="A37" s="74">
        <v>1205</v>
      </c>
      <c r="B37" s="75" t="s">
        <v>849</v>
      </c>
      <c r="C37" s="77">
        <v>4.8467000000000002</v>
      </c>
      <c r="D37" s="77">
        <v>1.6539999999999999</v>
      </c>
      <c r="E37" s="77">
        <v>11.143800000000001</v>
      </c>
      <c r="F37" s="77">
        <v>1.1976</v>
      </c>
      <c r="G37" s="77">
        <v>2.9279999999999999</v>
      </c>
      <c r="H37" s="77">
        <v>0.98360000000000003</v>
      </c>
      <c r="I37" s="77">
        <v>5.1266999999999996</v>
      </c>
      <c r="J37" s="77">
        <v>2.7761</v>
      </c>
      <c r="K37" s="77">
        <v>2.3355999999999999</v>
      </c>
      <c r="L37" s="77">
        <v>1.4570000000000001</v>
      </c>
      <c r="M37" s="77">
        <v>2.4613</v>
      </c>
      <c r="N37" s="77">
        <v>1.1071</v>
      </c>
      <c r="O37" s="77">
        <v>0.76439999999999997</v>
      </c>
      <c r="P37" s="77">
        <v>2.1547000000000001</v>
      </c>
      <c r="Q37" s="77">
        <v>0.51780000000000004</v>
      </c>
      <c r="R37" s="77">
        <v>2.5613000000000001</v>
      </c>
      <c r="S37" s="77">
        <v>2.4249999999999998</v>
      </c>
      <c r="T37" s="77">
        <v>1.1451</v>
      </c>
      <c r="U37" s="77">
        <v>4.5461</v>
      </c>
      <c r="V37" s="77">
        <v>1.7591000000000001</v>
      </c>
      <c r="W37" s="77">
        <v>8.6789000000000005</v>
      </c>
      <c r="X37" s="77">
        <v>4.9748999999999999</v>
      </c>
      <c r="Y37" s="77">
        <v>8.7429000000000006</v>
      </c>
      <c r="Z37" s="77">
        <v>12.295999999999999</v>
      </c>
      <c r="AA37" s="77">
        <v>602.56240000000003</v>
      </c>
      <c r="AB37" s="77">
        <v>7.4700000000000003E-2</v>
      </c>
      <c r="AC37" s="77">
        <v>6.1800000000000001E-2</v>
      </c>
      <c r="AD37" s="77">
        <v>0.5958</v>
      </c>
      <c r="AE37" s="77">
        <v>8.8099999999999998E-2</v>
      </c>
      <c r="AF37" s="77">
        <v>0.23810000000000001</v>
      </c>
      <c r="AG37" s="77">
        <v>3.2899999999999999E-2</v>
      </c>
      <c r="AH37" s="77">
        <v>0.5605</v>
      </c>
      <c r="AI37" s="77">
        <v>1.3920999999999999</v>
      </c>
      <c r="AJ37" s="77">
        <v>0.51949999999999996</v>
      </c>
      <c r="AK37" s="77">
        <v>1.6746000000000001</v>
      </c>
      <c r="AL37" s="77">
        <v>2.7303999999999999</v>
      </c>
      <c r="AM37" s="77">
        <v>0.65029999999999999</v>
      </c>
      <c r="AN37" s="77">
        <v>2.2275999999999998</v>
      </c>
      <c r="AO37" s="77">
        <v>0.13370000000000001</v>
      </c>
      <c r="AP37" s="77">
        <v>13.9795</v>
      </c>
      <c r="AQ37" s="77">
        <v>0.91310000000000002</v>
      </c>
      <c r="AR37" s="77">
        <v>3.7890999999999999</v>
      </c>
      <c r="AS37" s="77">
        <v>6.1100000000000002E-2</v>
      </c>
      <c r="AT37" s="77">
        <v>0.4456</v>
      </c>
      <c r="AU37" s="77">
        <v>0.1394</v>
      </c>
      <c r="AV37" s="77">
        <v>1.9172</v>
      </c>
      <c r="AW37" s="77">
        <v>0.60670000000000002</v>
      </c>
      <c r="AX37" s="77">
        <v>0.33510000000000001</v>
      </c>
      <c r="AY37" s="77">
        <v>1.2519</v>
      </c>
      <c r="AZ37" s="77">
        <v>0.74990000000000001</v>
      </c>
      <c r="BA37" s="77">
        <v>3.5700000000000003E-2</v>
      </c>
      <c r="BB37" s="77">
        <v>1.3140000000000001</v>
      </c>
      <c r="BC37" s="77">
        <v>0.43609999999999999</v>
      </c>
      <c r="BD37" s="77">
        <v>0.75629999999999997</v>
      </c>
      <c r="BE37" s="77">
        <v>4.9406999999999996</v>
      </c>
      <c r="BF37" s="77">
        <v>1.1973</v>
      </c>
      <c r="BG37" s="77">
        <v>0.28299999999999997</v>
      </c>
      <c r="BH37" s="77">
        <v>0.30249999999999999</v>
      </c>
      <c r="BI37" s="77">
        <v>1.3983000000000001</v>
      </c>
      <c r="BJ37" s="77">
        <v>0.65980000000000005</v>
      </c>
      <c r="BK37" s="77">
        <v>0.251</v>
      </c>
      <c r="BL37" s="77">
        <v>1.5495000000000001</v>
      </c>
      <c r="BM37" s="77">
        <v>0.76100000000000001</v>
      </c>
      <c r="BN37" s="77">
        <v>0.60440000000000005</v>
      </c>
      <c r="BO37" s="77">
        <v>0.39500000000000002</v>
      </c>
      <c r="BP37" s="77">
        <v>0.79920000000000002</v>
      </c>
      <c r="BQ37" s="77">
        <v>0.13270000000000001</v>
      </c>
      <c r="BR37" s="77">
        <v>3.3559000000000001</v>
      </c>
      <c r="BS37" s="77">
        <v>6.2399999999999997E-2</v>
      </c>
      <c r="BT37" s="77">
        <v>6.0039999999999996</v>
      </c>
      <c r="BU37" s="77">
        <v>3.9998999999999998</v>
      </c>
      <c r="BV37" s="77">
        <v>4.5315000000000003</v>
      </c>
      <c r="BW37" s="77">
        <v>7.4161000000000001</v>
      </c>
      <c r="BX37" s="77">
        <v>42.805399999999999</v>
      </c>
      <c r="BY37" s="77">
        <v>5.0515999999999996</v>
      </c>
      <c r="BZ37" s="77">
        <v>116.97929999999999</v>
      </c>
      <c r="CA37" s="77">
        <v>819.02530000000002</v>
      </c>
      <c r="CB37" s="77">
        <v>3.742</v>
      </c>
      <c r="CC37" s="77">
        <v>1.1211</v>
      </c>
      <c r="CD37" s="77">
        <v>0.14530000000000001</v>
      </c>
      <c r="CE37" s="77">
        <v>4.0900999999999996</v>
      </c>
      <c r="CF37" s="77">
        <v>1.2144999999999999</v>
      </c>
      <c r="CG37" s="77">
        <v>6.3920000000000003</v>
      </c>
      <c r="CH37" s="77">
        <v>7.5018000000000002</v>
      </c>
      <c r="CI37" s="77">
        <v>0.33779999999999999</v>
      </c>
      <c r="CJ37" s="77">
        <v>0.46379999999999999</v>
      </c>
      <c r="CK37" s="77">
        <v>1.5825</v>
      </c>
      <c r="CL37" s="77">
        <v>7.5624000000000002</v>
      </c>
      <c r="CM37" s="77">
        <v>2.3099999999999999E-2</v>
      </c>
      <c r="CN37" s="77">
        <v>23.0932</v>
      </c>
      <c r="CO37" s="77">
        <v>0.19739999999999999</v>
      </c>
      <c r="CP37" s="77">
        <v>0.40860000000000002</v>
      </c>
      <c r="CQ37" s="77">
        <v>2.5886</v>
      </c>
      <c r="CR37" s="77">
        <v>5.3239999999999998</v>
      </c>
      <c r="CS37" s="77">
        <v>3.7627000000000002</v>
      </c>
      <c r="CT37" s="77">
        <v>8.0421999999999993</v>
      </c>
      <c r="CU37" s="77">
        <v>2.2162000000000002</v>
      </c>
      <c r="CV37" s="77">
        <v>6.5210999999999997</v>
      </c>
      <c r="CW37" s="77">
        <v>48.527799999999999</v>
      </c>
      <c r="CX37" s="77">
        <v>3.3216999999999999</v>
      </c>
      <c r="CY37" s="77">
        <v>3.7978999999999998</v>
      </c>
      <c r="CZ37" s="77">
        <v>8.3855000000000004</v>
      </c>
      <c r="DA37" s="77">
        <v>2.6579999999999999</v>
      </c>
      <c r="DB37" s="77">
        <v>1.1845000000000001</v>
      </c>
      <c r="DC37" s="77">
        <v>1.2383999999999999</v>
      </c>
      <c r="DD37" s="77">
        <v>1.2728999999999999</v>
      </c>
      <c r="DE37" s="77">
        <v>5.1807999999999996</v>
      </c>
      <c r="DF37" s="77">
        <v>4.9802999999999997</v>
      </c>
      <c r="DG37" s="77">
        <v>2.5674999999999999</v>
      </c>
      <c r="DH37" s="77">
        <v>1.8226</v>
      </c>
      <c r="DI37" s="77">
        <v>1.6681999999999999</v>
      </c>
      <c r="DJ37" s="77">
        <v>1924.2991999999999</v>
      </c>
      <c r="DK37" s="77">
        <v>4032.2685000000001</v>
      </c>
      <c r="DL37" s="77">
        <v>3.2000000000000001E-2</v>
      </c>
      <c r="DM37" s="77">
        <v>41.775300000000001</v>
      </c>
      <c r="DN37" s="77">
        <v>2.0415999999999999</v>
      </c>
      <c r="DO37" s="77">
        <v>7.8013000000000003</v>
      </c>
      <c r="DP37" s="77">
        <v>38.1036</v>
      </c>
      <c r="DQ37" s="77">
        <v>3536.0681</v>
      </c>
      <c r="DR37" s="77">
        <v>7658.0902999999998</v>
      </c>
      <c r="DS37" s="77">
        <v>9582.3894999999993</v>
      </c>
      <c r="DT37" s="77"/>
      <c r="DU37" s="78" t="s">
        <v>22</v>
      </c>
      <c r="DV37" s="79">
        <f t="shared" si="0"/>
        <v>51.618200000000002</v>
      </c>
      <c r="DW37" s="80"/>
      <c r="DX37" s="90"/>
      <c r="DY37" s="80"/>
      <c r="DZ37" s="80"/>
      <c r="EA37" s="80"/>
      <c r="EB37" s="80"/>
      <c r="EC37" s="80"/>
    </row>
    <row r="38" spans="1:133" ht="11.25" customHeight="1" x14ac:dyDescent="0.2">
      <c r="A38" s="74">
        <v>1301</v>
      </c>
      <c r="B38" s="75" t="s">
        <v>850</v>
      </c>
      <c r="C38" s="77">
        <v>2.4546999999999999</v>
      </c>
      <c r="D38" s="77">
        <v>0.81240000000000001</v>
      </c>
      <c r="E38" s="77">
        <v>2.7082000000000002</v>
      </c>
      <c r="F38" s="77">
        <v>0.94220000000000004</v>
      </c>
      <c r="G38" s="77">
        <v>1.7968999999999999</v>
      </c>
      <c r="H38" s="77">
        <v>3.1852</v>
      </c>
      <c r="I38" s="77">
        <v>2.2572999999999999</v>
      </c>
      <c r="J38" s="77">
        <v>5.1467999999999998</v>
      </c>
      <c r="K38" s="77">
        <v>2.2831999999999999</v>
      </c>
      <c r="L38" s="77">
        <v>1.9722999999999999</v>
      </c>
      <c r="M38" s="77">
        <v>2.8512</v>
      </c>
      <c r="N38" s="77">
        <v>1.5734999999999999</v>
      </c>
      <c r="O38" s="77">
        <v>1.4638</v>
      </c>
      <c r="P38" s="77">
        <v>1.8372999999999999</v>
      </c>
      <c r="Q38" s="77">
        <v>0.4743</v>
      </c>
      <c r="R38" s="77">
        <v>2.3075000000000001</v>
      </c>
      <c r="S38" s="77">
        <v>0.47039999999999998</v>
      </c>
      <c r="T38" s="77">
        <v>0.82879999999999998</v>
      </c>
      <c r="U38" s="77">
        <v>1.589</v>
      </c>
      <c r="V38" s="77">
        <v>1.6039000000000001</v>
      </c>
      <c r="W38" s="77">
        <v>2.8672</v>
      </c>
      <c r="X38" s="77">
        <v>3.5179</v>
      </c>
      <c r="Y38" s="77">
        <v>0.54990000000000006</v>
      </c>
      <c r="Z38" s="77">
        <v>0.39529999999999998</v>
      </c>
      <c r="AA38" s="77">
        <v>6.875</v>
      </c>
      <c r="AB38" s="77">
        <v>19.9819</v>
      </c>
      <c r="AC38" s="77">
        <v>1.8147</v>
      </c>
      <c r="AD38" s="77">
        <v>347.41559999999998</v>
      </c>
      <c r="AE38" s="77">
        <v>57.5242</v>
      </c>
      <c r="AF38" s="77">
        <v>299.58569999999997</v>
      </c>
      <c r="AG38" s="77">
        <v>6.4656000000000002</v>
      </c>
      <c r="AH38" s="77">
        <v>0.42480000000000001</v>
      </c>
      <c r="AI38" s="77">
        <v>1.2015</v>
      </c>
      <c r="AJ38" s="77">
        <v>0.35220000000000001</v>
      </c>
      <c r="AK38" s="77">
        <v>16.1022</v>
      </c>
      <c r="AL38" s="77">
        <v>11.4933</v>
      </c>
      <c r="AM38" s="77">
        <v>0.65329999999999999</v>
      </c>
      <c r="AN38" s="77">
        <v>1.5438000000000001</v>
      </c>
      <c r="AO38" s="77">
        <v>0.16589999999999999</v>
      </c>
      <c r="AP38" s="77">
        <v>10.812799999999999</v>
      </c>
      <c r="AQ38" s="77">
        <v>1.3918999999999999</v>
      </c>
      <c r="AR38" s="77">
        <v>76.947800000000001</v>
      </c>
      <c r="AS38" s="77">
        <v>2.3727999999999998</v>
      </c>
      <c r="AT38" s="77">
        <v>0.46810000000000002</v>
      </c>
      <c r="AU38" s="77">
        <v>0.1221</v>
      </c>
      <c r="AV38" s="77">
        <v>0.84909999999999997</v>
      </c>
      <c r="AW38" s="77">
        <v>1.9140999999999999</v>
      </c>
      <c r="AX38" s="77">
        <v>0.37840000000000001</v>
      </c>
      <c r="AY38" s="77">
        <v>2.6019999999999999</v>
      </c>
      <c r="AZ38" s="77">
        <v>0.46910000000000002</v>
      </c>
      <c r="BA38" s="77">
        <v>6.7699999999999996E-2</v>
      </c>
      <c r="BB38" s="77">
        <v>9.4624000000000006</v>
      </c>
      <c r="BC38" s="77">
        <v>2.0590999999999999</v>
      </c>
      <c r="BD38" s="77">
        <v>4.8072999999999997</v>
      </c>
      <c r="BE38" s="77">
        <v>19.455500000000001</v>
      </c>
      <c r="BF38" s="77">
        <v>2.9331999999999998</v>
      </c>
      <c r="BG38" s="77">
        <v>1.6318999999999999</v>
      </c>
      <c r="BH38" s="77">
        <v>2.7867999999999999</v>
      </c>
      <c r="BI38" s="77">
        <v>3.3997000000000002</v>
      </c>
      <c r="BJ38" s="77">
        <v>1.0362</v>
      </c>
      <c r="BK38" s="77">
        <v>0.61890000000000001</v>
      </c>
      <c r="BL38" s="77">
        <v>4.4728000000000003</v>
      </c>
      <c r="BM38" s="77">
        <v>67.048699999999997</v>
      </c>
      <c r="BN38" s="77">
        <v>4.2767999999999997</v>
      </c>
      <c r="BO38" s="77">
        <v>0.3644</v>
      </c>
      <c r="BP38" s="77">
        <v>0.86729999999999996</v>
      </c>
      <c r="BQ38" s="77">
        <v>0.13550000000000001</v>
      </c>
      <c r="BR38" s="77">
        <v>0.90339999999999998</v>
      </c>
      <c r="BS38" s="77">
        <v>0.24149999999999999</v>
      </c>
      <c r="BT38" s="77">
        <v>23.301200000000001</v>
      </c>
      <c r="BU38" s="77">
        <v>26.709299999999999</v>
      </c>
      <c r="BV38" s="77">
        <v>26.4986</v>
      </c>
      <c r="BW38" s="77">
        <v>14.462999999999999</v>
      </c>
      <c r="BX38" s="77">
        <v>13.803000000000001</v>
      </c>
      <c r="BY38" s="77">
        <v>22.623100000000001</v>
      </c>
      <c r="BZ38" s="77">
        <v>8.6931999999999992</v>
      </c>
      <c r="CA38" s="77">
        <v>38.188800000000001</v>
      </c>
      <c r="CB38" s="77">
        <v>4.3193000000000001</v>
      </c>
      <c r="CC38" s="77">
        <v>1.2863</v>
      </c>
      <c r="CD38" s="77">
        <v>9.3100000000000002E-2</v>
      </c>
      <c r="CE38" s="77">
        <v>1.1918</v>
      </c>
      <c r="CF38" s="77">
        <v>1.6838</v>
      </c>
      <c r="CG38" s="77">
        <v>2.198</v>
      </c>
      <c r="CH38" s="77">
        <v>2.6057999999999999</v>
      </c>
      <c r="CI38" s="77">
        <v>0.46489999999999998</v>
      </c>
      <c r="CJ38" s="77">
        <v>1.2524999999999999</v>
      </c>
      <c r="CK38" s="77">
        <v>1.2278</v>
      </c>
      <c r="CL38" s="77">
        <v>7.6192000000000002</v>
      </c>
      <c r="CM38" s="77">
        <v>2.3199999999999998E-2</v>
      </c>
      <c r="CN38" s="77">
        <v>0.73499999999999999</v>
      </c>
      <c r="CO38" s="77">
        <v>4.0000000000000001E-3</v>
      </c>
      <c r="CP38" s="77">
        <v>1.5100000000000001E-2</v>
      </c>
      <c r="CQ38" s="77">
        <v>0.85740000000000005</v>
      </c>
      <c r="CR38" s="77">
        <v>3.0874999999999999</v>
      </c>
      <c r="CS38" s="77">
        <v>1.8255999999999999</v>
      </c>
      <c r="CT38" s="77">
        <v>11.729799999999999</v>
      </c>
      <c r="CU38" s="77">
        <v>4.1028000000000002</v>
      </c>
      <c r="CV38" s="77">
        <v>6.6524999999999999</v>
      </c>
      <c r="CW38" s="77">
        <v>8.5555000000000003</v>
      </c>
      <c r="CX38" s="77">
        <v>8.9166000000000007</v>
      </c>
      <c r="CY38" s="77">
        <v>2.5878000000000001</v>
      </c>
      <c r="CZ38" s="77">
        <v>4.9724000000000004</v>
      </c>
      <c r="DA38" s="77">
        <v>5.0587</v>
      </c>
      <c r="DB38" s="77">
        <v>5.0610999999999997</v>
      </c>
      <c r="DC38" s="77">
        <v>0.73570000000000002</v>
      </c>
      <c r="DD38" s="77">
        <v>1.3789</v>
      </c>
      <c r="DE38" s="77">
        <v>1.0727</v>
      </c>
      <c r="DF38" s="77">
        <v>5.7596999999999996</v>
      </c>
      <c r="DG38" s="77">
        <v>3.2383000000000002</v>
      </c>
      <c r="DH38" s="77">
        <v>2.3706999999999998</v>
      </c>
      <c r="DI38" s="77">
        <v>3.6021000000000001</v>
      </c>
      <c r="DJ38" s="77">
        <v>1322.9519</v>
      </c>
      <c r="DK38" s="77">
        <v>425.96140000000003</v>
      </c>
      <c r="DL38" s="77">
        <v>1.6000000000000001E-3</v>
      </c>
      <c r="DM38" s="77">
        <v>26.248899999999999</v>
      </c>
      <c r="DN38" s="77">
        <v>0.72030000000000005</v>
      </c>
      <c r="DO38" s="77">
        <v>5.5583</v>
      </c>
      <c r="DP38" s="77">
        <v>33.872399999999999</v>
      </c>
      <c r="DQ38" s="77">
        <v>478.59609999999998</v>
      </c>
      <c r="DR38" s="77">
        <v>970.95899999999995</v>
      </c>
      <c r="DS38" s="77">
        <v>2293.9110000000001</v>
      </c>
      <c r="DT38" s="77"/>
      <c r="DU38" s="78" t="s">
        <v>22</v>
      </c>
      <c r="DV38" s="79">
        <f t="shared" si="0"/>
        <v>32.527500000000003</v>
      </c>
      <c r="DW38" s="80"/>
      <c r="DX38" s="90"/>
      <c r="DY38" s="80"/>
      <c r="DZ38" s="80"/>
      <c r="EA38" s="80"/>
      <c r="EB38" s="80"/>
      <c r="EC38" s="80"/>
    </row>
    <row r="39" spans="1:133" ht="11.25" customHeight="1" x14ac:dyDescent="0.2">
      <c r="A39" s="74">
        <v>1302</v>
      </c>
      <c r="B39" s="75" t="s">
        <v>851</v>
      </c>
      <c r="C39" s="77">
        <v>1.2818000000000001</v>
      </c>
      <c r="D39" s="77">
        <v>0.57650000000000001</v>
      </c>
      <c r="E39" s="77">
        <v>1.6798999999999999</v>
      </c>
      <c r="F39" s="77">
        <v>0.1615</v>
      </c>
      <c r="G39" s="77">
        <v>0.3957</v>
      </c>
      <c r="H39" s="77">
        <v>0.32519999999999999</v>
      </c>
      <c r="I39" s="77">
        <v>0.38619999999999999</v>
      </c>
      <c r="J39" s="77">
        <v>0.63549999999999995</v>
      </c>
      <c r="K39" s="77">
        <v>0.28010000000000002</v>
      </c>
      <c r="L39" s="77">
        <v>0.30009999999999998</v>
      </c>
      <c r="M39" s="77">
        <v>0.51959999999999995</v>
      </c>
      <c r="N39" s="77">
        <v>0.19220000000000001</v>
      </c>
      <c r="O39" s="77">
        <v>0.17799999999999999</v>
      </c>
      <c r="P39" s="77">
        <v>3.9382000000000001</v>
      </c>
      <c r="Q39" s="77">
        <v>0.15890000000000001</v>
      </c>
      <c r="R39" s="77">
        <v>1.7621</v>
      </c>
      <c r="S39" s="77">
        <v>0.437</v>
      </c>
      <c r="T39" s="77">
        <v>0.59870000000000001</v>
      </c>
      <c r="U39" s="77">
        <v>0.88219999999999998</v>
      </c>
      <c r="V39" s="77">
        <v>0.8881</v>
      </c>
      <c r="W39" s="77">
        <v>1.0748</v>
      </c>
      <c r="X39" s="77">
        <v>1.6896</v>
      </c>
      <c r="Y39" s="77">
        <v>1.1032</v>
      </c>
      <c r="Z39" s="77">
        <v>1.0641</v>
      </c>
      <c r="AA39" s="77">
        <v>2.4380000000000002</v>
      </c>
      <c r="AB39" s="77">
        <v>0.15959999999999999</v>
      </c>
      <c r="AC39" s="77">
        <v>127.108</v>
      </c>
      <c r="AD39" s="77">
        <v>11.1282</v>
      </c>
      <c r="AE39" s="77">
        <v>1.1883999999999999</v>
      </c>
      <c r="AF39" s="77">
        <v>18.900400000000001</v>
      </c>
      <c r="AG39" s="77">
        <v>63.323399999999999</v>
      </c>
      <c r="AH39" s="77">
        <v>0.47349999999999998</v>
      </c>
      <c r="AI39" s="77">
        <v>1.0039</v>
      </c>
      <c r="AJ39" s="77">
        <v>0.31</v>
      </c>
      <c r="AK39" s="77">
        <v>1.5418000000000001</v>
      </c>
      <c r="AL39" s="77">
        <v>2.9874000000000001</v>
      </c>
      <c r="AM39" s="77">
        <v>0.18940000000000001</v>
      </c>
      <c r="AN39" s="77">
        <v>0.67400000000000004</v>
      </c>
      <c r="AO39" s="77">
        <v>0.44219999999999998</v>
      </c>
      <c r="AP39" s="77">
        <v>3.5169999999999999</v>
      </c>
      <c r="AQ39" s="77">
        <v>0.7268</v>
      </c>
      <c r="AR39" s="77">
        <v>3.7881999999999998</v>
      </c>
      <c r="AS39" s="77">
        <v>0.30259999999999998</v>
      </c>
      <c r="AT39" s="77">
        <v>1.0508999999999999</v>
      </c>
      <c r="AU39" s="77">
        <v>0.1963</v>
      </c>
      <c r="AV39" s="77">
        <v>2.0173000000000001</v>
      </c>
      <c r="AW39" s="77">
        <v>0.97519999999999996</v>
      </c>
      <c r="AX39" s="77">
        <v>0.63300000000000001</v>
      </c>
      <c r="AY39" s="77">
        <v>1.7715000000000001</v>
      </c>
      <c r="AZ39" s="77">
        <v>1.3019000000000001</v>
      </c>
      <c r="BA39" s="77">
        <v>3.6200000000000003E-2</v>
      </c>
      <c r="BB39" s="77">
        <v>2.0981999999999998</v>
      </c>
      <c r="BC39" s="77">
        <v>0.73019999999999996</v>
      </c>
      <c r="BD39" s="77">
        <v>4.7051999999999996</v>
      </c>
      <c r="BE39" s="77">
        <v>14.389200000000001</v>
      </c>
      <c r="BF39" s="77">
        <v>0.61040000000000005</v>
      </c>
      <c r="BG39" s="77">
        <v>0.82299999999999995</v>
      </c>
      <c r="BH39" s="77">
        <v>0.46439999999999998</v>
      </c>
      <c r="BI39" s="77">
        <v>3.7831999999999999</v>
      </c>
      <c r="BJ39" s="77">
        <v>0.754</v>
      </c>
      <c r="BK39" s="77">
        <v>0.32790000000000002</v>
      </c>
      <c r="BL39" s="77">
        <v>3.2147999999999999</v>
      </c>
      <c r="BM39" s="77">
        <v>49.1783</v>
      </c>
      <c r="BN39" s="77">
        <v>28.715</v>
      </c>
      <c r="BO39" s="77">
        <v>0.55330000000000001</v>
      </c>
      <c r="BP39" s="77">
        <v>1.2344999999999999</v>
      </c>
      <c r="BQ39" s="77">
        <v>0.40600000000000003</v>
      </c>
      <c r="BR39" s="77">
        <v>0.46920000000000001</v>
      </c>
      <c r="BS39" s="77">
        <v>6.3E-2</v>
      </c>
      <c r="BT39" s="77">
        <v>6.5039999999999996</v>
      </c>
      <c r="BU39" s="77">
        <v>2.4504000000000001</v>
      </c>
      <c r="BV39" s="77">
        <v>2.7252999999999998</v>
      </c>
      <c r="BW39" s="77">
        <v>6.4050000000000002</v>
      </c>
      <c r="BX39" s="77">
        <v>61.724299999999999</v>
      </c>
      <c r="BY39" s="77">
        <v>6.9058000000000002</v>
      </c>
      <c r="BZ39" s="77">
        <v>1.4281999999999999</v>
      </c>
      <c r="CA39" s="77">
        <v>7.1824000000000003</v>
      </c>
      <c r="CB39" s="77">
        <v>11.7516</v>
      </c>
      <c r="CC39" s="77">
        <v>0.96189999999999998</v>
      </c>
      <c r="CD39" s="77">
        <v>1.1173</v>
      </c>
      <c r="CE39" s="77">
        <v>4.4987000000000004</v>
      </c>
      <c r="CF39" s="77">
        <v>2.7930000000000001</v>
      </c>
      <c r="CG39" s="77">
        <v>3.8527999999999998</v>
      </c>
      <c r="CH39" s="77">
        <v>0.66479999999999995</v>
      </c>
      <c r="CI39" s="77">
        <v>1.1208</v>
      </c>
      <c r="CJ39" s="77">
        <v>1.1780999999999999</v>
      </c>
      <c r="CK39" s="77">
        <v>1.2936000000000001</v>
      </c>
      <c r="CL39" s="77">
        <v>7.0956999999999999</v>
      </c>
      <c r="CM39" s="77">
        <v>0.21479999999999999</v>
      </c>
      <c r="CN39" s="77">
        <v>0.97629999999999995</v>
      </c>
      <c r="CO39" s="77">
        <v>1.4E-3</v>
      </c>
      <c r="CP39" s="77">
        <v>8.3999999999999995E-3</v>
      </c>
      <c r="CQ39" s="77">
        <v>0.24979999999999999</v>
      </c>
      <c r="CR39" s="77">
        <v>0.3367</v>
      </c>
      <c r="CS39" s="77">
        <v>0.42370000000000002</v>
      </c>
      <c r="CT39" s="77">
        <v>8.5542999999999996</v>
      </c>
      <c r="CU39" s="77">
        <v>1.3594999999999999</v>
      </c>
      <c r="CV39" s="77">
        <v>8.0884999999999998</v>
      </c>
      <c r="CW39" s="77">
        <v>1.8934</v>
      </c>
      <c r="CX39" s="77">
        <v>11.599</v>
      </c>
      <c r="CY39" s="77">
        <v>1.5577000000000001</v>
      </c>
      <c r="CZ39" s="77">
        <v>6.8935000000000004</v>
      </c>
      <c r="DA39" s="77">
        <v>5.5347999999999997</v>
      </c>
      <c r="DB39" s="77">
        <v>1.7042999999999999</v>
      </c>
      <c r="DC39" s="77">
        <v>3.4754</v>
      </c>
      <c r="DD39" s="77">
        <v>33.362200000000001</v>
      </c>
      <c r="DE39" s="77">
        <v>26.5139</v>
      </c>
      <c r="DF39" s="77">
        <v>47.439799999999998</v>
      </c>
      <c r="DG39" s="77">
        <v>2.0943999999999998</v>
      </c>
      <c r="DH39" s="77">
        <v>2.4338000000000002</v>
      </c>
      <c r="DI39" s="77">
        <v>0.87270000000000003</v>
      </c>
      <c r="DJ39" s="77">
        <v>678.45619999999997</v>
      </c>
      <c r="DK39" s="77">
        <v>177.42429999999999</v>
      </c>
      <c r="DL39" s="77">
        <v>8.0000000000000004E-4</v>
      </c>
      <c r="DM39" s="77">
        <v>10.646000000000001</v>
      </c>
      <c r="DN39" s="77">
        <v>0.31929999999999997</v>
      </c>
      <c r="DO39" s="77">
        <v>1.4988999999999999</v>
      </c>
      <c r="DP39" s="77">
        <v>-14.6196</v>
      </c>
      <c r="DQ39" s="77">
        <v>695.20420000000001</v>
      </c>
      <c r="DR39" s="77">
        <v>870.47400000000005</v>
      </c>
      <c r="DS39" s="77">
        <v>1548.9302</v>
      </c>
      <c r="DT39" s="77"/>
      <c r="DU39" s="78" t="s">
        <v>22</v>
      </c>
      <c r="DV39" s="79">
        <f t="shared" si="0"/>
        <v>12.464200000000002</v>
      </c>
      <c r="DW39" s="80"/>
      <c r="DX39" s="90"/>
      <c r="DY39" s="80"/>
      <c r="DZ39" s="80"/>
      <c r="EA39" s="80"/>
      <c r="EB39" s="80"/>
      <c r="EC39" s="80"/>
    </row>
    <row r="40" spans="1:133" ht="11.25" customHeight="1" x14ac:dyDescent="0.2">
      <c r="A40" s="74">
        <v>1303</v>
      </c>
      <c r="B40" s="75" t="s">
        <v>852</v>
      </c>
      <c r="C40" s="77">
        <v>6.5430000000000001</v>
      </c>
      <c r="D40" s="77">
        <v>2.2021000000000002</v>
      </c>
      <c r="E40" s="77">
        <v>14.7088</v>
      </c>
      <c r="F40" s="77">
        <v>1.6279999999999999</v>
      </c>
      <c r="G40" s="77">
        <v>7.5617000000000001</v>
      </c>
      <c r="H40" s="77">
        <v>6.7937000000000003</v>
      </c>
      <c r="I40" s="77">
        <v>7.0492999999999997</v>
      </c>
      <c r="J40" s="77">
        <v>7.9470999999999998</v>
      </c>
      <c r="K40" s="77">
        <v>5.8010000000000002</v>
      </c>
      <c r="L40" s="77">
        <v>3.9851000000000001</v>
      </c>
      <c r="M40" s="77">
        <v>6.6718999999999999</v>
      </c>
      <c r="N40" s="77">
        <v>3.2454999999999998</v>
      </c>
      <c r="O40" s="77">
        <v>2.9674</v>
      </c>
      <c r="P40" s="77">
        <v>8.3491999999999997</v>
      </c>
      <c r="Q40" s="77">
        <v>2.3877999999999999</v>
      </c>
      <c r="R40" s="77">
        <v>14.2674</v>
      </c>
      <c r="S40" s="77">
        <v>2.0931999999999999</v>
      </c>
      <c r="T40" s="77">
        <v>2.4885999999999999</v>
      </c>
      <c r="U40" s="77">
        <v>8.2634000000000007</v>
      </c>
      <c r="V40" s="77">
        <v>6.4610000000000003</v>
      </c>
      <c r="W40" s="77">
        <v>9.2758000000000003</v>
      </c>
      <c r="X40" s="77">
        <v>16.0153</v>
      </c>
      <c r="Y40" s="77">
        <v>3.7347000000000001</v>
      </c>
      <c r="Z40" s="77">
        <v>3.1261999999999999</v>
      </c>
      <c r="AA40" s="77">
        <v>6.2824</v>
      </c>
      <c r="AB40" s="77">
        <v>5.6014999999999997</v>
      </c>
      <c r="AC40" s="77">
        <v>4.5357000000000003</v>
      </c>
      <c r="AD40" s="77">
        <v>53.92</v>
      </c>
      <c r="AE40" s="77">
        <v>16.863900000000001</v>
      </c>
      <c r="AF40" s="77">
        <v>96.045400000000001</v>
      </c>
      <c r="AG40" s="77">
        <v>4.4527999999999999</v>
      </c>
      <c r="AH40" s="77">
        <v>1.4124000000000001</v>
      </c>
      <c r="AI40" s="77">
        <v>9.3690999999999995</v>
      </c>
      <c r="AJ40" s="77">
        <v>1.0462</v>
      </c>
      <c r="AK40" s="77">
        <v>12.452</v>
      </c>
      <c r="AL40" s="77">
        <v>8.6468000000000007</v>
      </c>
      <c r="AM40" s="77">
        <v>0.81789999999999996</v>
      </c>
      <c r="AN40" s="77">
        <v>5.1180000000000003</v>
      </c>
      <c r="AO40" s="77">
        <v>0.69199999999999995</v>
      </c>
      <c r="AP40" s="77">
        <v>15.577199999999999</v>
      </c>
      <c r="AQ40" s="77">
        <v>4.0380000000000003</v>
      </c>
      <c r="AR40" s="77">
        <v>25.98</v>
      </c>
      <c r="AS40" s="77">
        <v>1.9323999999999999</v>
      </c>
      <c r="AT40" s="77">
        <v>1.0556000000000001</v>
      </c>
      <c r="AU40" s="77">
        <v>0.32140000000000002</v>
      </c>
      <c r="AV40" s="77">
        <v>3.1638000000000002</v>
      </c>
      <c r="AW40" s="77">
        <v>5.78</v>
      </c>
      <c r="AX40" s="77">
        <v>1.2381</v>
      </c>
      <c r="AY40" s="77">
        <v>22.405100000000001</v>
      </c>
      <c r="AZ40" s="77">
        <v>14.3637</v>
      </c>
      <c r="BA40" s="77">
        <v>0.44679999999999997</v>
      </c>
      <c r="BB40" s="77">
        <v>16.775400000000001</v>
      </c>
      <c r="BC40" s="77">
        <v>3.0722</v>
      </c>
      <c r="BD40" s="77">
        <v>19.346299999999999</v>
      </c>
      <c r="BE40" s="77">
        <v>31.757300000000001</v>
      </c>
      <c r="BF40" s="77">
        <v>10.2317</v>
      </c>
      <c r="BG40" s="77">
        <v>1.4822</v>
      </c>
      <c r="BH40" s="77">
        <v>9.4350000000000005</v>
      </c>
      <c r="BI40" s="77">
        <v>11.5931</v>
      </c>
      <c r="BJ40" s="77">
        <v>6.8418000000000001</v>
      </c>
      <c r="BK40" s="77">
        <v>2.1764999999999999</v>
      </c>
      <c r="BL40" s="77">
        <v>12.0364</v>
      </c>
      <c r="BM40" s="77">
        <v>36.867899999999999</v>
      </c>
      <c r="BN40" s="77">
        <v>8.1449999999999996</v>
      </c>
      <c r="BO40" s="77">
        <v>1.2037</v>
      </c>
      <c r="BP40" s="77">
        <v>2.8399000000000001</v>
      </c>
      <c r="BQ40" s="77">
        <v>0.28770000000000001</v>
      </c>
      <c r="BR40" s="77">
        <v>2.6873</v>
      </c>
      <c r="BS40" s="77">
        <v>2.6568999999999998</v>
      </c>
      <c r="BT40" s="77">
        <v>68.708699999999993</v>
      </c>
      <c r="BU40" s="77">
        <v>52.312800000000003</v>
      </c>
      <c r="BV40" s="77">
        <v>52.044499999999999</v>
      </c>
      <c r="BW40" s="77">
        <v>56.463799999999999</v>
      </c>
      <c r="BX40" s="77">
        <v>82.5762</v>
      </c>
      <c r="BY40" s="77">
        <v>99.454800000000006</v>
      </c>
      <c r="BZ40" s="77">
        <v>19.5749</v>
      </c>
      <c r="CA40" s="77">
        <v>99.551599999999993</v>
      </c>
      <c r="CB40" s="77">
        <v>27.786100000000001</v>
      </c>
      <c r="CC40" s="77">
        <v>7.4779999999999998</v>
      </c>
      <c r="CD40" s="77">
        <v>1.3042</v>
      </c>
      <c r="CE40" s="77">
        <v>2.7353999999999998</v>
      </c>
      <c r="CF40" s="77">
        <v>7.5571000000000002</v>
      </c>
      <c r="CG40" s="77">
        <v>9.5683000000000007</v>
      </c>
      <c r="CH40" s="77">
        <v>5.3746</v>
      </c>
      <c r="CI40" s="77">
        <v>4.1577999999999999</v>
      </c>
      <c r="CJ40" s="77">
        <v>5.9633000000000003</v>
      </c>
      <c r="CK40" s="77">
        <v>5.0431999999999997</v>
      </c>
      <c r="CL40" s="77">
        <v>30.583500000000001</v>
      </c>
      <c r="CM40" s="77">
        <v>0.1143</v>
      </c>
      <c r="CN40" s="77">
        <v>2.105</v>
      </c>
      <c r="CO40" s="77">
        <v>5.6300000000000003E-2</v>
      </c>
      <c r="CP40" s="77">
        <v>0.1137</v>
      </c>
      <c r="CQ40" s="77">
        <v>7.2746000000000004</v>
      </c>
      <c r="CR40" s="77">
        <v>18.549499999999998</v>
      </c>
      <c r="CS40" s="77">
        <v>6.968</v>
      </c>
      <c r="CT40" s="77">
        <v>27.716100000000001</v>
      </c>
      <c r="CU40" s="77">
        <v>5.8570000000000002</v>
      </c>
      <c r="CV40" s="77">
        <v>23.915500000000002</v>
      </c>
      <c r="CW40" s="77">
        <v>23.462</v>
      </c>
      <c r="CX40" s="77">
        <v>23.636900000000001</v>
      </c>
      <c r="CY40" s="77">
        <v>15.6479</v>
      </c>
      <c r="CZ40" s="77">
        <v>38.830300000000001</v>
      </c>
      <c r="DA40" s="77">
        <v>47.672600000000003</v>
      </c>
      <c r="DB40" s="77">
        <v>29.946999999999999</v>
      </c>
      <c r="DC40" s="77">
        <v>5.3757999999999999</v>
      </c>
      <c r="DD40" s="77">
        <v>17.787500000000001</v>
      </c>
      <c r="DE40" s="77">
        <v>11.684799999999999</v>
      </c>
      <c r="DF40" s="77">
        <v>28.092199999999998</v>
      </c>
      <c r="DG40" s="77">
        <v>9.6576000000000004</v>
      </c>
      <c r="DH40" s="77">
        <v>13.191000000000001</v>
      </c>
      <c r="DI40" s="77">
        <v>20.4207</v>
      </c>
      <c r="DJ40" s="77">
        <v>1672.8762999999999</v>
      </c>
      <c r="DK40" s="77">
        <v>1885.2067</v>
      </c>
      <c r="DL40" s="77">
        <v>1.6000000000000001E-3</v>
      </c>
      <c r="DM40" s="77">
        <v>421.95650000000001</v>
      </c>
      <c r="DN40" s="77">
        <v>23.320799999999998</v>
      </c>
      <c r="DO40" s="77">
        <v>192.8751</v>
      </c>
      <c r="DP40" s="77">
        <v>-196.93010000000001</v>
      </c>
      <c r="DQ40" s="77">
        <v>252.8792</v>
      </c>
      <c r="DR40" s="77">
        <v>2579.3098</v>
      </c>
      <c r="DS40" s="77">
        <v>4252.1862000000001</v>
      </c>
      <c r="DT40" s="77"/>
      <c r="DU40" s="78" t="s">
        <v>22</v>
      </c>
      <c r="DV40" s="79">
        <f t="shared" si="0"/>
        <v>638.15240000000006</v>
      </c>
      <c r="DW40" s="80"/>
      <c r="DX40" s="90"/>
      <c r="DY40" s="80"/>
      <c r="DZ40" s="80"/>
      <c r="EA40" s="80"/>
      <c r="EB40" s="80"/>
      <c r="EC40" s="80"/>
    </row>
    <row r="41" spans="1:133" ht="11.25" customHeight="1" x14ac:dyDescent="0.2">
      <c r="A41" s="74">
        <v>1304</v>
      </c>
      <c r="B41" s="75" t="s">
        <v>853</v>
      </c>
      <c r="C41" s="77">
        <v>0.13869999999999999</v>
      </c>
      <c r="D41" s="77">
        <v>4.2200000000000001E-2</v>
      </c>
      <c r="E41" s="77">
        <v>0.38030000000000003</v>
      </c>
      <c r="F41" s="77">
        <v>0.23019999999999999</v>
      </c>
      <c r="G41" s="77">
        <v>0.2198</v>
      </c>
      <c r="H41" s="77">
        <v>0.71650000000000003</v>
      </c>
      <c r="I41" s="77">
        <v>0.2056</v>
      </c>
      <c r="J41" s="77">
        <v>0.184</v>
      </c>
      <c r="K41" s="77">
        <v>0.12609999999999999</v>
      </c>
      <c r="L41" s="77">
        <v>7.5899999999999995E-2</v>
      </c>
      <c r="M41" s="77">
        <v>0.2114</v>
      </c>
      <c r="N41" s="77">
        <v>7.4700000000000003E-2</v>
      </c>
      <c r="O41" s="77">
        <v>5.8500000000000003E-2</v>
      </c>
      <c r="P41" s="77">
        <v>0.28399999999999997</v>
      </c>
      <c r="Q41" s="77">
        <v>5.8799999999999998E-2</v>
      </c>
      <c r="R41" s="77">
        <v>0.18190000000000001</v>
      </c>
      <c r="S41" s="77">
        <v>6.6900000000000001E-2</v>
      </c>
      <c r="T41" s="77">
        <v>2.5499999999999998E-2</v>
      </c>
      <c r="U41" s="77">
        <v>0.29449999999999998</v>
      </c>
      <c r="V41" s="77">
        <v>8.7900000000000006E-2</v>
      </c>
      <c r="W41" s="77">
        <v>0.14899999999999999</v>
      </c>
      <c r="X41" s="77">
        <v>0.37769999999999998</v>
      </c>
      <c r="Y41" s="77">
        <v>7.51E-2</v>
      </c>
      <c r="Z41" s="77">
        <v>3.4500000000000003E-2</v>
      </c>
      <c r="AA41" s="77">
        <v>8.1500000000000003E-2</v>
      </c>
      <c r="AB41" s="77">
        <v>0.46129999999999999</v>
      </c>
      <c r="AC41" s="77">
        <v>7.4999999999999997E-2</v>
      </c>
      <c r="AD41" s="77">
        <v>5.5369999999999999</v>
      </c>
      <c r="AE41" s="77">
        <v>7.9897999999999998</v>
      </c>
      <c r="AF41" s="77">
        <v>69.512699999999995</v>
      </c>
      <c r="AG41" s="77">
        <v>4.9500000000000002E-2</v>
      </c>
      <c r="AH41" s="77">
        <v>3.9199999999999999E-2</v>
      </c>
      <c r="AI41" s="77">
        <v>8.2799999999999999E-2</v>
      </c>
      <c r="AJ41" s="77">
        <v>1.9800000000000002E-2</v>
      </c>
      <c r="AK41" s="77">
        <v>0.90739999999999998</v>
      </c>
      <c r="AL41" s="77">
        <v>0.67100000000000004</v>
      </c>
      <c r="AM41" s="77">
        <v>2.5899999999999999E-2</v>
      </c>
      <c r="AN41" s="77">
        <v>3.8800000000000001E-2</v>
      </c>
      <c r="AO41" s="77">
        <v>6.7999999999999996E-3</v>
      </c>
      <c r="AP41" s="77">
        <v>0.2838</v>
      </c>
      <c r="AQ41" s="77">
        <v>2.3699999999999999E-2</v>
      </c>
      <c r="AR41" s="77">
        <v>0.74729999999999996</v>
      </c>
      <c r="AS41" s="77">
        <v>4.1000000000000003E-3</v>
      </c>
      <c r="AT41" s="77">
        <v>1.8200000000000001E-2</v>
      </c>
      <c r="AU41" s="77">
        <v>3.0000000000000001E-3</v>
      </c>
      <c r="AV41" s="77">
        <v>4.2900000000000001E-2</v>
      </c>
      <c r="AW41" s="77">
        <v>0.61160000000000003</v>
      </c>
      <c r="AX41" s="77">
        <v>3.27E-2</v>
      </c>
      <c r="AY41" s="77">
        <v>0.2792</v>
      </c>
      <c r="AZ41" s="77">
        <v>9.35E-2</v>
      </c>
      <c r="BA41" s="77">
        <v>8.3999999999999995E-3</v>
      </c>
      <c r="BB41" s="77">
        <v>0.24840000000000001</v>
      </c>
      <c r="BC41" s="77">
        <v>0.35089999999999999</v>
      </c>
      <c r="BD41" s="77">
        <v>0.27850000000000003</v>
      </c>
      <c r="BE41" s="77">
        <v>0.6069</v>
      </c>
      <c r="BF41" s="77">
        <v>0.15809999999999999</v>
      </c>
      <c r="BG41" s="77">
        <v>1.7299999999999999E-2</v>
      </c>
      <c r="BH41" s="77">
        <v>0.20730000000000001</v>
      </c>
      <c r="BI41" s="77">
        <v>0.30959999999999999</v>
      </c>
      <c r="BJ41" s="77">
        <v>6.9699999999999998E-2</v>
      </c>
      <c r="BK41" s="77">
        <v>3.2800000000000003E-2</v>
      </c>
      <c r="BL41" s="77">
        <v>0.15029999999999999</v>
      </c>
      <c r="BM41" s="77">
        <v>2.4087000000000001</v>
      </c>
      <c r="BN41" s="77">
        <v>0.32969999999999999</v>
      </c>
      <c r="BO41" s="77">
        <v>3.5299999999999998E-2</v>
      </c>
      <c r="BP41" s="77">
        <v>6.7400000000000002E-2</v>
      </c>
      <c r="BQ41" s="77">
        <v>0.17080000000000001</v>
      </c>
      <c r="BR41" s="77">
        <v>4.4299999999999999E-2</v>
      </c>
      <c r="BS41" s="77">
        <v>8.3799999999999999E-2</v>
      </c>
      <c r="BT41" s="77">
        <v>1.9437</v>
      </c>
      <c r="BU41" s="77">
        <v>1.3772</v>
      </c>
      <c r="BV41" s="77">
        <v>1.3633</v>
      </c>
      <c r="BW41" s="77">
        <v>1.3849</v>
      </c>
      <c r="BX41" s="77">
        <v>6.3254999999999999</v>
      </c>
      <c r="BY41" s="77">
        <v>13.496499999999999</v>
      </c>
      <c r="BZ41" s="77">
        <v>0.63929999999999998</v>
      </c>
      <c r="CA41" s="77">
        <v>3.2547000000000001</v>
      </c>
      <c r="CB41" s="77">
        <v>1.0524</v>
      </c>
      <c r="CC41" s="77">
        <v>8.5999999999999993E-2</v>
      </c>
      <c r="CD41" s="77">
        <v>2.53E-2</v>
      </c>
      <c r="CE41" s="77">
        <v>0.19900000000000001</v>
      </c>
      <c r="CF41" s="77">
        <v>0.69920000000000004</v>
      </c>
      <c r="CG41" s="77">
        <v>0.44979999999999998</v>
      </c>
      <c r="CH41" s="77">
        <v>0.84650000000000003</v>
      </c>
      <c r="CI41" s="77">
        <v>1.1293</v>
      </c>
      <c r="CJ41" s="77">
        <v>1.3424</v>
      </c>
      <c r="CK41" s="77">
        <v>7.3599999999999999E-2</v>
      </c>
      <c r="CL41" s="77">
        <v>2.1251000000000002</v>
      </c>
      <c r="CM41" s="77">
        <v>5.1999999999999998E-3</v>
      </c>
      <c r="CN41" s="77">
        <v>6.6699999999999995E-2</v>
      </c>
      <c r="CO41" s="77">
        <v>1.4E-3</v>
      </c>
      <c r="CP41" s="77">
        <v>1.5699999999999999E-2</v>
      </c>
      <c r="CQ41" s="77">
        <v>0.27160000000000001</v>
      </c>
      <c r="CR41" s="77">
        <v>0.13589999999999999</v>
      </c>
      <c r="CS41" s="77">
        <v>0.91169999999999995</v>
      </c>
      <c r="CT41" s="77">
        <v>10.1975</v>
      </c>
      <c r="CU41" s="77">
        <v>1.7509999999999999</v>
      </c>
      <c r="CV41" s="77">
        <v>3.7389000000000001</v>
      </c>
      <c r="CW41" s="77">
        <v>0.38440000000000002</v>
      </c>
      <c r="CX41" s="77">
        <v>8.1895000000000007</v>
      </c>
      <c r="CY41" s="77">
        <v>1.0341</v>
      </c>
      <c r="CZ41" s="77">
        <v>2.1307999999999998</v>
      </c>
      <c r="DA41" s="77">
        <v>46.361699999999999</v>
      </c>
      <c r="DB41" s="77">
        <v>20.7469</v>
      </c>
      <c r="DC41" s="77">
        <v>1.0135000000000001</v>
      </c>
      <c r="DD41" s="77">
        <v>1.7763</v>
      </c>
      <c r="DE41" s="77">
        <v>1.3732</v>
      </c>
      <c r="DF41" s="77">
        <v>1.1417999999999999</v>
      </c>
      <c r="DG41" s="77">
        <v>0.29220000000000002</v>
      </c>
      <c r="DH41" s="77">
        <v>0.50409999999999999</v>
      </c>
      <c r="DI41" s="77">
        <v>2.2406999999999999</v>
      </c>
      <c r="DJ41" s="77">
        <v>239.61500000000001</v>
      </c>
      <c r="DK41" s="77">
        <v>688.98990000000003</v>
      </c>
      <c r="DL41" s="77">
        <v>1.6000000000000001E-3</v>
      </c>
      <c r="DM41" s="77">
        <v>3.5043000000000002</v>
      </c>
      <c r="DN41" s="77">
        <v>9.7000000000000003E-2</v>
      </c>
      <c r="DO41" s="77">
        <v>0.48720000000000002</v>
      </c>
      <c r="DP41" s="77">
        <v>-85.593699999999998</v>
      </c>
      <c r="DQ41" s="77">
        <v>27.4084</v>
      </c>
      <c r="DR41" s="77">
        <v>634.89480000000003</v>
      </c>
      <c r="DS41" s="77">
        <v>874.50980000000004</v>
      </c>
      <c r="DT41" s="77"/>
      <c r="DU41" s="78" t="s">
        <v>22</v>
      </c>
      <c r="DV41" s="79">
        <f t="shared" si="0"/>
        <v>4.0884999999999998</v>
      </c>
      <c r="DW41" s="80"/>
      <c r="DX41" s="90"/>
      <c r="DY41" s="80"/>
      <c r="DZ41" s="80"/>
      <c r="EA41" s="80"/>
      <c r="EB41" s="80"/>
      <c r="EC41" s="80"/>
    </row>
    <row r="42" spans="1:133" ht="11.25" customHeight="1" x14ac:dyDescent="0.2">
      <c r="A42" s="74">
        <v>1305</v>
      </c>
      <c r="B42" s="75" t="s">
        <v>854</v>
      </c>
      <c r="C42" s="77">
        <v>8.6654</v>
      </c>
      <c r="D42" s="77">
        <v>1.2766999999999999</v>
      </c>
      <c r="E42" s="77">
        <v>7.6321000000000003</v>
      </c>
      <c r="F42" s="77">
        <v>1.9742999999999999</v>
      </c>
      <c r="G42" s="77">
        <v>3.5257999999999998</v>
      </c>
      <c r="H42" s="77">
        <v>3.3595000000000002</v>
      </c>
      <c r="I42" s="77">
        <v>5.5670999999999999</v>
      </c>
      <c r="J42" s="77">
        <v>18.916699999999999</v>
      </c>
      <c r="K42" s="77">
        <v>7.9786000000000001</v>
      </c>
      <c r="L42" s="77">
        <v>7.8178999999999998</v>
      </c>
      <c r="M42" s="77">
        <v>10.245200000000001</v>
      </c>
      <c r="N42" s="77">
        <v>8.8838000000000008</v>
      </c>
      <c r="O42" s="77">
        <v>6.6989000000000001</v>
      </c>
      <c r="P42" s="77">
        <v>7.2666000000000004</v>
      </c>
      <c r="Q42" s="77">
        <v>1.5602</v>
      </c>
      <c r="R42" s="77">
        <v>8.8359000000000005</v>
      </c>
      <c r="S42" s="77">
        <v>1.8202</v>
      </c>
      <c r="T42" s="77">
        <v>2.4529000000000001</v>
      </c>
      <c r="U42" s="77">
        <v>3.8488000000000002</v>
      </c>
      <c r="V42" s="77">
        <v>6.0472999999999999</v>
      </c>
      <c r="W42" s="77">
        <v>5.8506</v>
      </c>
      <c r="X42" s="77">
        <v>9.9229000000000003</v>
      </c>
      <c r="Y42" s="77">
        <v>2.6718000000000002</v>
      </c>
      <c r="Z42" s="77">
        <v>1.903</v>
      </c>
      <c r="AA42" s="77">
        <v>4.5585000000000004</v>
      </c>
      <c r="AB42" s="77">
        <v>1.0186999999999999</v>
      </c>
      <c r="AC42" s="77">
        <v>4.8837999999999999</v>
      </c>
      <c r="AD42" s="77">
        <v>34.8065</v>
      </c>
      <c r="AE42" s="77">
        <v>8.1821000000000002</v>
      </c>
      <c r="AF42" s="77">
        <v>138.5282</v>
      </c>
      <c r="AG42" s="77">
        <v>14.6791</v>
      </c>
      <c r="AH42" s="77">
        <v>1.2403</v>
      </c>
      <c r="AI42" s="77">
        <v>2.9340000000000002</v>
      </c>
      <c r="AJ42" s="77">
        <v>0.69179999999999997</v>
      </c>
      <c r="AK42" s="77">
        <v>6.2194000000000003</v>
      </c>
      <c r="AL42" s="77">
        <v>11.4169</v>
      </c>
      <c r="AM42" s="77">
        <v>0.78500000000000003</v>
      </c>
      <c r="AN42" s="77">
        <v>2.0846</v>
      </c>
      <c r="AO42" s="77">
        <v>0.2147</v>
      </c>
      <c r="AP42" s="77">
        <v>10.930899999999999</v>
      </c>
      <c r="AQ42" s="77">
        <v>2.1827000000000001</v>
      </c>
      <c r="AR42" s="77">
        <v>12.2889</v>
      </c>
      <c r="AS42" s="77">
        <v>1.5637000000000001</v>
      </c>
      <c r="AT42" s="77">
        <v>4.2614000000000001</v>
      </c>
      <c r="AU42" s="77">
        <v>0.2918</v>
      </c>
      <c r="AV42" s="77">
        <v>3.0956999999999999</v>
      </c>
      <c r="AW42" s="77">
        <v>2.9923999999999999</v>
      </c>
      <c r="AX42" s="77">
        <v>1.0935999999999999</v>
      </c>
      <c r="AY42" s="77">
        <v>5.0214999999999996</v>
      </c>
      <c r="AZ42" s="77">
        <v>2.7269000000000001</v>
      </c>
      <c r="BA42" s="77">
        <v>0.12959999999999999</v>
      </c>
      <c r="BB42" s="77">
        <v>13.72</v>
      </c>
      <c r="BC42" s="77">
        <v>3.4716999999999998</v>
      </c>
      <c r="BD42" s="77">
        <v>7.4996</v>
      </c>
      <c r="BE42" s="77">
        <v>17.8611</v>
      </c>
      <c r="BF42" s="77">
        <v>2.7751999999999999</v>
      </c>
      <c r="BG42" s="77">
        <v>1.4634</v>
      </c>
      <c r="BH42" s="77">
        <v>2.5396999999999998</v>
      </c>
      <c r="BI42" s="77">
        <v>7.1803999999999997</v>
      </c>
      <c r="BJ42" s="77">
        <v>2.9929000000000001</v>
      </c>
      <c r="BK42" s="77">
        <v>1.6966000000000001</v>
      </c>
      <c r="BL42" s="77">
        <v>9.6487999999999996</v>
      </c>
      <c r="BM42" s="77">
        <v>14.2172</v>
      </c>
      <c r="BN42" s="77">
        <v>16.078399999999998</v>
      </c>
      <c r="BO42" s="77">
        <v>1.7464</v>
      </c>
      <c r="BP42" s="77">
        <v>3.6842999999999999</v>
      </c>
      <c r="BQ42" s="77">
        <v>3.2437</v>
      </c>
      <c r="BR42" s="77">
        <v>1.8624000000000001</v>
      </c>
      <c r="BS42" s="77">
        <v>3.6107999999999998</v>
      </c>
      <c r="BT42" s="77">
        <v>13.7044</v>
      </c>
      <c r="BU42" s="77">
        <v>9.7286000000000001</v>
      </c>
      <c r="BV42" s="77">
        <v>9.9459999999999997</v>
      </c>
      <c r="BW42" s="77">
        <v>24.817900000000002</v>
      </c>
      <c r="BX42" s="77">
        <v>95.3369</v>
      </c>
      <c r="BY42" s="77">
        <v>62.275300000000001</v>
      </c>
      <c r="BZ42" s="77">
        <v>9.0357000000000003</v>
      </c>
      <c r="CA42" s="77">
        <v>27.607700000000001</v>
      </c>
      <c r="CB42" s="77">
        <v>10.276400000000001</v>
      </c>
      <c r="CC42" s="77">
        <v>5.2747000000000002</v>
      </c>
      <c r="CD42" s="77">
        <v>1.6821999999999999</v>
      </c>
      <c r="CE42" s="77">
        <v>9.6638999999999999</v>
      </c>
      <c r="CF42" s="77">
        <v>7.0838000000000001</v>
      </c>
      <c r="CG42" s="77">
        <v>12.069800000000001</v>
      </c>
      <c r="CH42" s="77">
        <v>12.645300000000001</v>
      </c>
      <c r="CI42" s="77">
        <v>3.4197000000000002</v>
      </c>
      <c r="CJ42" s="77">
        <v>4.9881000000000002</v>
      </c>
      <c r="CK42" s="77">
        <v>4.2607999999999997</v>
      </c>
      <c r="CL42" s="77">
        <v>18.4237</v>
      </c>
      <c r="CM42" s="77">
        <v>0.56399999999999995</v>
      </c>
      <c r="CN42" s="77">
        <v>2.4436</v>
      </c>
      <c r="CO42" s="77">
        <v>5.4899999999999997E-2</v>
      </c>
      <c r="CP42" s="77">
        <v>0.1686</v>
      </c>
      <c r="CQ42" s="77">
        <v>3.7606000000000002</v>
      </c>
      <c r="CR42" s="77">
        <v>2.5068000000000001</v>
      </c>
      <c r="CS42" s="77">
        <v>5.3384999999999998</v>
      </c>
      <c r="CT42" s="77">
        <v>19.886700000000001</v>
      </c>
      <c r="CU42" s="77">
        <v>5.6116000000000001</v>
      </c>
      <c r="CV42" s="77">
        <v>18.321400000000001</v>
      </c>
      <c r="CW42" s="77">
        <v>27.953800000000001</v>
      </c>
      <c r="CX42" s="77">
        <v>43.7029</v>
      </c>
      <c r="CY42" s="77">
        <v>24.830300000000001</v>
      </c>
      <c r="CZ42" s="77">
        <v>19.5185</v>
      </c>
      <c r="DA42" s="77">
        <v>108.83320000000001</v>
      </c>
      <c r="DB42" s="77">
        <v>67.484200000000001</v>
      </c>
      <c r="DC42" s="77">
        <v>6.0408999999999997</v>
      </c>
      <c r="DD42" s="77">
        <v>14.869</v>
      </c>
      <c r="DE42" s="77">
        <v>12.160399999999999</v>
      </c>
      <c r="DF42" s="77">
        <v>12.131600000000001</v>
      </c>
      <c r="DG42" s="77">
        <v>6.5019999999999998</v>
      </c>
      <c r="DH42" s="77">
        <v>6.2687999999999997</v>
      </c>
      <c r="DI42" s="77">
        <v>22.2745</v>
      </c>
      <c r="DJ42" s="77">
        <v>1312.3049000000001</v>
      </c>
      <c r="DK42" s="77">
        <v>4800.826</v>
      </c>
      <c r="DL42" s="77">
        <v>8.2000000000000007E-3</v>
      </c>
      <c r="DM42" s="77">
        <v>74.143699999999995</v>
      </c>
      <c r="DN42" s="77">
        <v>2.1863000000000001</v>
      </c>
      <c r="DO42" s="77">
        <v>9.1964000000000006</v>
      </c>
      <c r="DP42" s="77">
        <v>-335.7681</v>
      </c>
      <c r="DQ42" s="77">
        <v>700.59649999999999</v>
      </c>
      <c r="DR42" s="77">
        <v>5251.1890999999996</v>
      </c>
      <c r="DS42" s="77">
        <v>6563.4939999999997</v>
      </c>
      <c r="DT42" s="77"/>
      <c r="DU42" s="78" t="s">
        <v>22</v>
      </c>
      <c r="DV42" s="79">
        <f t="shared" si="0"/>
        <v>85.526399999999995</v>
      </c>
      <c r="DW42" s="80"/>
      <c r="DX42" s="90"/>
      <c r="DY42" s="80"/>
      <c r="DZ42" s="80"/>
      <c r="EA42" s="80"/>
      <c r="EB42" s="80"/>
      <c r="EC42" s="80"/>
    </row>
    <row r="43" spans="1:133" ht="11.25" customHeight="1" x14ac:dyDescent="0.2">
      <c r="A43" s="74">
        <v>1306</v>
      </c>
      <c r="B43" s="75" t="s">
        <v>855</v>
      </c>
      <c r="C43" s="77">
        <v>1.2490000000000001</v>
      </c>
      <c r="D43" s="77">
        <v>0.1394</v>
      </c>
      <c r="E43" s="77">
        <v>1.052</v>
      </c>
      <c r="F43" s="77">
        <v>0.51539999999999997</v>
      </c>
      <c r="G43" s="77">
        <v>1.268</v>
      </c>
      <c r="H43" s="77">
        <v>1.3673</v>
      </c>
      <c r="I43" s="77">
        <v>1.1404000000000001</v>
      </c>
      <c r="J43" s="77">
        <v>2.1918000000000002</v>
      </c>
      <c r="K43" s="77">
        <v>0.78410000000000002</v>
      </c>
      <c r="L43" s="77">
        <v>0.4209</v>
      </c>
      <c r="M43" s="77">
        <v>1.4124000000000001</v>
      </c>
      <c r="N43" s="77">
        <v>0.51729999999999998</v>
      </c>
      <c r="O43" s="77">
        <v>9.8000000000000004E-2</v>
      </c>
      <c r="P43" s="77">
        <v>0.82040000000000002</v>
      </c>
      <c r="Q43" s="77">
        <v>0.13689999999999999</v>
      </c>
      <c r="R43" s="77">
        <v>1.3912</v>
      </c>
      <c r="S43" s="77">
        <v>0.31069999999999998</v>
      </c>
      <c r="T43" s="77">
        <v>0.25619999999999998</v>
      </c>
      <c r="U43" s="77">
        <v>0.70079999999999998</v>
      </c>
      <c r="V43" s="77">
        <v>0.42930000000000001</v>
      </c>
      <c r="W43" s="77">
        <v>0.94779999999999998</v>
      </c>
      <c r="X43" s="77">
        <v>0.79390000000000005</v>
      </c>
      <c r="Y43" s="77">
        <v>0.54969999999999997</v>
      </c>
      <c r="Z43" s="77">
        <v>0.40229999999999999</v>
      </c>
      <c r="AA43" s="77">
        <v>0.95779999999999998</v>
      </c>
      <c r="AB43" s="77">
        <v>3.6499999999999998E-2</v>
      </c>
      <c r="AC43" s="77">
        <v>7.2693000000000003</v>
      </c>
      <c r="AD43" s="77">
        <v>113.74679999999999</v>
      </c>
      <c r="AE43" s="77">
        <v>0.1186</v>
      </c>
      <c r="AF43" s="77">
        <v>7.7436999999999996</v>
      </c>
      <c r="AG43" s="77">
        <v>23.120899999999999</v>
      </c>
      <c r="AH43" s="77">
        <v>0.21590000000000001</v>
      </c>
      <c r="AI43" s="77">
        <v>0.47460000000000002</v>
      </c>
      <c r="AJ43" s="77">
        <v>0.1009</v>
      </c>
      <c r="AK43" s="77">
        <v>0.5232</v>
      </c>
      <c r="AL43" s="77">
        <v>1.5174000000000001</v>
      </c>
      <c r="AM43" s="77">
        <v>0.1172</v>
      </c>
      <c r="AN43" s="77">
        <v>0.33650000000000002</v>
      </c>
      <c r="AO43" s="77">
        <v>2.9600000000000001E-2</v>
      </c>
      <c r="AP43" s="77">
        <v>1.0671999999999999</v>
      </c>
      <c r="AQ43" s="77">
        <v>0.31119999999999998</v>
      </c>
      <c r="AR43" s="77">
        <v>1.4470000000000001</v>
      </c>
      <c r="AS43" s="77">
        <v>5.0299999999999997E-2</v>
      </c>
      <c r="AT43" s="77">
        <v>0.2445</v>
      </c>
      <c r="AU43" s="77">
        <v>6.9599999999999995E-2</v>
      </c>
      <c r="AV43" s="77">
        <v>0.68300000000000005</v>
      </c>
      <c r="AW43" s="77">
        <v>0.50729999999999997</v>
      </c>
      <c r="AX43" s="77">
        <v>0.22639999999999999</v>
      </c>
      <c r="AY43" s="77">
        <v>0.67090000000000005</v>
      </c>
      <c r="AZ43" s="77">
        <v>0.4042</v>
      </c>
      <c r="BA43" s="77">
        <v>1.5599999999999999E-2</v>
      </c>
      <c r="BB43" s="77">
        <v>2.4518</v>
      </c>
      <c r="BC43" s="77">
        <v>0.28349999999999997</v>
      </c>
      <c r="BD43" s="77">
        <v>0.93589999999999995</v>
      </c>
      <c r="BE43" s="77">
        <v>2.1233</v>
      </c>
      <c r="BF43" s="77">
        <v>0.48270000000000002</v>
      </c>
      <c r="BG43" s="77">
        <v>0.58799999999999997</v>
      </c>
      <c r="BH43" s="77">
        <v>1.0941000000000001</v>
      </c>
      <c r="BI43" s="77">
        <v>1.0521</v>
      </c>
      <c r="BJ43" s="77">
        <v>0.3866</v>
      </c>
      <c r="BK43" s="77">
        <v>0.19159999999999999</v>
      </c>
      <c r="BL43" s="77">
        <v>1.0299</v>
      </c>
      <c r="BM43" s="77">
        <v>0.5343</v>
      </c>
      <c r="BN43" s="77">
        <v>0.84099999999999997</v>
      </c>
      <c r="BO43" s="77">
        <v>0.63049999999999995</v>
      </c>
      <c r="BP43" s="77">
        <v>1.4121999999999999</v>
      </c>
      <c r="BQ43" s="77">
        <v>1.9686999999999999</v>
      </c>
      <c r="BR43" s="77">
        <v>0.2152</v>
      </c>
      <c r="BS43" s="77">
        <v>4.82E-2</v>
      </c>
      <c r="BT43" s="77">
        <v>4.2807000000000004</v>
      </c>
      <c r="BU43" s="77">
        <v>1.7203999999999999</v>
      </c>
      <c r="BV43" s="77">
        <v>1.7366999999999999</v>
      </c>
      <c r="BW43" s="77">
        <v>2.5996999999999999</v>
      </c>
      <c r="BX43" s="77">
        <v>11.7455</v>
      </c>
      <c r="BY43" s="77">
        <v>4.1140999999999996</v>
      </c>
      <c r="BZ43" s="77">
        <v>0.77690000000000003</v>
      </c>
      <c r="CA43" s="77">
        <v>2.7330000000000001</v>
      </c>
      <c r="CB43" s="77">
        <v>1.3434999999999999</v>
      </c>
      <c r="CC43" s="77">
        <v>0.72719999999999996</v>
      </c>
      <c r="CD43" s="77">
        <v>0.18110000000000001</v>
      </c>
      <c r="CE43" s="77">
        <v>1.3285</v>
      </c>
      <c r="CF43" s="77">
        <v>1.8122</v>
      </c>
      <c r="CG43" s="77">
        <v>1.0793999999999999</v>
      </c>
      <c r="CH43" s="77">
        <v>1.819</v>
      </c>
      <c r="CI43" s="77">
        <v>1.2853000000000001</v>
      </c>
      <c r="CJ43" s="77">
        <v>1.6837</v>
      </c>
      <c r="CK43" s="77">
        <v>0.27479999999999999</v>
      </c>
      <c r="CL43" s="77">
        <v>5.9790999999999999</v>
      </c>
      <c r="CM43" s="77">
        <v>0.05</v>
      </c>
      <c r="CN43" s="77">
        <v>0.24809999999999999</v>
      </c>
      <c r="CO43" s="77">
        <v>1.8E-3</v>
      </c>
      <c r="CP43" s="77">
        <v>1.8599999999999998E-2</v>
      </c>
      <c r="CQ43" s="77">
        <v>0.33679999999999999</v>
      </c>
      <c r="CR43" s="77">
        <v>0.26119999999999999</v>
      </c>
      <c r="CS43" s="77">
        <v>1.0422</v>
      </c>
      <c r="CT43" s="77">
        <v>6.1927000000000003</v>
      </c>
      <c r="CU43" s="77">
        <v>1.0777000000000001</v>
      </c>
      <c r="CV43" s="77">
        <v>3.6943000000000001</v>
      </c>
      <c r="CW43" s="77">
        <v>0.7298</v>
      </c>
      <c r="CX43" s="77">
        <v>3.3620000000000001</v>
      </c>
      <c r="CY43" s="77">
        <v>1.8303</v>
      </c>
      <c r="CZ43" s="77">
        <v>2.3513999999999999</v>
      </c>
      <c r="DA43" s="77">
        <v>12.821</v>
      </c>
      <c r="DB43" s="77">
        <v>7.3967999999999998</v>
      </c>
      <c r="DC43" s="77">
        <v>2.4355000000000002</v>
      </c>
      <c r="DD43" s="77">
        <v>3.8252999999999999</v>
      </c>
      <c r="DE43" s="77">
        <v>3.0928</v>
      </c>
      <c r="DF43" s="77">
        <v>2.903</v>
      </c>
      <c r="DG43" s="77">
        <v>4.6307</v>
      </c>
      <c r="DH43" s="77">
        <v>0.81389999999999996</v>
      </c>
      <c r="DI43" s="77">
        <v>2.1261000000000001</v>
      </c>
      <c r="DJ43" s="77">
        <v>305.63319999999999</v>
      </c>
      <c r="DK43" s="77">
        <v>1302.1396</v>
      </c>
      <c r="DL43" s="77">
        <v>1.6000000000000001E-3</v>
      </c>
      <c r="DM43" s="77">
        <v>13.488799999999999</v>
      </c>
      <c r="DN43" s="77">
        <v>0.2787</v>
      </c>
      <c r="DO43" s="77">
        <v>1.0732999999999999</v>
      </c>
      <c r="DP43" s="77">
        <v>-18.7789</v>
      </c>
      <c r="DQ43" s="77">
        <v>73.698099999999997</v>
      </c>
      <c r="DR43" s="77">
        <v>1371.9012</v>
      </c>
      <c r="DS43" s="77">
        <v>1677.5344</v>
      </c>
      <c r="DT43" s="77"/>
      <c r="DU43" s="78" t="s">
        <v>22</v>
      </c>
      <c r="DV43" s="79">
        <f t="shared" si="0"/>
        <v>14.8408</v>
      </c>
      <c r="DW43" s="80"/>
      <c r="DX43" s="90"/>
      <c r="DY43" s="80"/>
      <c r="DZ43" s="80"/>
      <c r="EA43" s="80"/>
      <c r="EB43" s="80"/>
      <c r="EC43" s="80"/>
    </row>
    <row r="44" spans="1:133" ht="11.25" customHeight="1" x14ac:dyDescent="0.2">
      <c r="A44" s="74">
        <v>1401</v>
      </c>
      <c r="B44" s="75" t="s">
        <v>856</v>
      </c>
      <c r="C44" s="77">
        <v>3.1254</v>
      </c>
      <c r="D44" s="77">
        <v>0.39679999999999999</v>
      </c>
      <c r="E44" s="77">
        <v>1.1918</v>
      </c>
      <c r="F44" s="77">
        <v>0.29449999999999998</v>
      </c>
      <c r="G44" s="77">
        <v>1.8909</v>
      </c>
      <c r="H44" s="77">
        <v>0.89100000000000001</v>
      </c>
      <c r="I44" s="77">
        <v>1.7294</v>
      </c>
      <c r="J44" s="77">
        <v>3.5234999999999999</v>
      </c>
      <c r="K44" s="77">
        <v>1.6517999999999999</v>
      </c>
      <c r="L44" s="77">
        <v>0.98760000000000003</v>
      </c>
      <c r="M44" s="77">
        <v>1.7195</v>
      </c>
      <c r="N44" s="77">
        <v>0.66020000000000001</v>
      </c>
      <c r="O44" s="77">
        <v>0.72640000000000005</v>
      </c>
      <c r="P44" s="77">
        <v>0.60829999999999995</v>
      </c>
      <c r="Q44" s="77">
        <v>0.15920000000000001</v>
      </c>
      <c r="R44" s="77">
        <v>1.3685</v>
      </c>
      <c r="S44" s="77">
        <v>0.43269999999999997</v>
      </c>
      <c r="T44" s="77">
        <v>0.1487</v>
      </c>
      <c r="U44" s="77">
        <v>0.36549999999999999</v>
      </c>
      <c r="V44" s="77">
        <v>0.38979999999999998</v>
      </c>
      <c r="W44" s="77">
        <v>0.60929999999999995</v>
      </c>
      <c r="X44" s="77">
        <v>0.61029999999999995</v>
      </c>
      <c r="Y44" s="77">
        <v>0.50970000000000004</v>
      </c>
      <c r="Z44" s="77">
        <v>0.21659999999999999</v>
      </c>
      <c r="AA44" s="77">
        <v>2.2286999999999999</v>
      </c>
      <c r="AB44" s="77">
        <v>5.4899999999999997E-2</v>
      </c>
      <c r="AC44" s="77">
        <v>0.21229999999999999</v>
      </c>
      <c r="AD44" s="77">
        <v>15.9048</v>
      </c>
      <c r="AE44" s="77">
        <v>4.48E-2</v>
      </c>
      <c r="AF44" s="77">
        <v>0.36899999999999999</v>
      </c>
      <c r="AG44" s="77">
        <v>0.2069</v>
      </c>
      <c r="AH44" s="77">
        <v>179.5112</v>
      </c>
      <c r="AI44" s="77">
        <v>586.23580000000004</v>
      </c>
      <c r="AJ44" s="77">
        <v>59.734699999999997</v>
      </c>
      <c r="AK44" s="77">
        <v>17.3034</v>
      </c>
      <c r="AL44" s="77">
        <v>2.0154999999999998</v>
      </c>
      <c r="AM44" s="77">
        <v>0.51839999999999997</v>
      </c>
      <c r="AN44" s="77">
        <v>1.2466999999999999</v>
      </c>
      <c r="AO44" s="77">
        <v>0.14050000000000001</v>
      </c>
      <c r="AP44" s="77">
        <v>3.8275000000000001</v>
      </c>
      <c r="AQ44" s="77">
        <v>0.51160000000000005</v>
      </c>
      <c r="AR44" s="77">
        <v>10.948399999999999</v>
      </c>
      <c r="AS44" s="77">
        <v>5.7500000000000002E-2</v>
      </c>
      <c r="AT44" s="77">
        <v>0.46500000000000002</v>
      </c>
      <c r="AU44" s="77">
        <v>0.21060000000000001</v>
      </c>
      <c r="AV44" s="77">
        <v>0.77690000000000003</v>
      </c>
      <c r="AW44" s="77">
        <v>1.9406000000000001</v>
      </c>
      <c r="AX44" s="77">
        <v>0.32240000000000002</v>
      </c>
      <c r="AY44" s="77">
        <v>1.8331999999999999</v>
      </c>
      <c r="AZ44" s="77">
        <v>0.70109999999999995</v>
      </c>
      <c r="BA44" s="77">
        <v>4.24E-2</v>
      </c>
      <c r="BB44" s="77">
        <v>152.61080000000001</v>
      </c>
      <c r="BC44" s="77">
        <v>2.8774000000000002</v>
      </c>
      <c r="BD44" s="77">
        <v>13.6515</v>
      </c>
      <c r="BE44" s="77">
        <v>7.8426999999999998</v>
      </c>
      <c r="BF44" s="77">
        <v>4.6994999999999996</v>
      </c>
      <c r="BG44" s="77">
        <v>1.2583</v>
      </c>
      <c r="BH44" s="77">
        <v>0.3861</v>
      </c>
      <c r="BI44" s="77">
        <v>1.7699</v>
      </c>
      <c r="BJ44" s="77">
        <v>0.86119999999999997</v>
      </c>
      <c r="BK44" s="77">
        <v>0.40160000000000001</v>
      </c>
      <c r="BL44" s="77">
        <v>5.0323000000000002</v>
      </c>
      <c r="BM44" s="77">
        <v>526.91780000000006</v>
      </c>
      <c r="BN44" s="77">
        <v>17.480699999999999</v>
      </c>
      <c r="BO44" s="77">
        <v>45.347000000000001</v>
      </c>
      <c r="BP44" s="77">
        <v>0.59399999999999997</v>
      </c>
      <c r="BQ44" s="77">
        <v>6.9900000000000004E-2</v>
      </c>
      <c r="BR44" s="77">
        <v>2.0735999999999999</v>
      </c>
      <c r="BS44" s="77">
        <v>7.2499999999999995E-2</v>
      </c>
      <c r="BT44" s="77">
        <v>966.69849999999997</v>
      </c>
      <c r="BU44" s="77">
        <v>68.829899999999995</v>
      </c>
      <c r="BV44" s="77">
        <v>68.392899999999997</v>
      </c>
      <c r="BW44" s="77">
        <v>680.51829999999995</v>
      </c>
      <c r="BX44" s="77">
        <v>72.614800000000002</v>
      </c>
      <c r="BY44" s="77">
        <v>68.405600000000007</v>
      </c>
      <c r="BZ44" s="77">
        <v>0.441</v>
      </c>
      <c r="CA44" s="77">
        <v>7.6733000000000002</v>
      </c>
      <c r="CB44" s="77">
        <v>9.1370000000000005</v>
      </c>
      <c r="CC44" s="77">
        <v>1.5791999999999999</v>
      </c>
      <c r="CD44" s="77">
        <v>0.44979999999999998</v>
      </c>
      <c r="CE44" s="77">
        <v>1.3348</v>
      </c>
      <c r="CF44" s="77">
        <v>2.5032000000000001</v>
      </c>
      <c r="CG44" s="77">
        <v>19.032699999999998</v>
      </c>
      <c r="CH44" s="77">
        <v>0.56799999999999995</v>
      </c>
      <c r="CI44" s="77">
        <v>0.5202</v>
      </c>
      <c r="CJ44" s="77">
        <v>0.66810000000000003</v>
      </c>
      <c r="CK44" s="77">
        <v>1.5089999999999999</v>
      </c>
      <c r="CL44" s="77">
        <v>11.4071</v>
      </c>
      <c r="CM44" s="77">
        <v>6.0299999999999999E-2</v>
      </c>
      <c r="CN44" s="77">
        <v>0.5272</v>
      </c>
      <c r="CO44" s="77">
        <v>5.04E-2</v>
      </c>
      <c r="CP44" s="77">
        <v>8.8700000000000001E-2</v>
      </c>
      <c r="CQ44" s="77">
        <v>0.64539999999999997</v>
      </c>
      <c r="CR44" s="77">
        <v>7.2084999999999999</v>
      </c>
      <c r="CS44" s="77">
        <v>1.9411</v>
      </c>
      <c r="CT44" s="77">
        <v>4.3967999999999998</v>
      </c>
      <c r="CU44" s="77">
        <v>1.0898000000000001</v>
      </c>
      <c r="CV44" s="77">
        <v>9.4403000000000006</v>
      </c>
      <c r="CW44" s="77">
        <v>4.9356999999999998</v>
      </c>
      <c r="CX44" s="77">
        <v>3.3895</v>
      </c>
      <c r="CY44" s="77">
        <v>0.6431</v>
      </c>
      <c r="CZ44" s="77">
        <v>8.1658000000000008</v>
      </c>
      <c r="DA44" s="77">
        <v>1.9584999999999999</v>
      </c>
      <c r="DB44" s="77">
        <v>1.0686</v>
      </c>
      <c r="DC44" s="77">
        <v>0.97150000000000003</v>
      </c>
      <c r="DD44" s="77">
        <v>0.66810000000000003</v>
      </c>
      <c r="DE44" s="77">
        <v>0.42280000000000001</v>
      </c>
      <c r="DF44" s="77">
        <v>2.9129</v>
      </c>
      <c r="DG44" s="77">
        <v>19.325099999999999</v>
      </c>
      <c r="DH44" s="77">
        <v>1.2949999999999999</v>
      </c>
      <c r="DI44" s="77">
        <v>0.37609999999999999</v>
      </c>
      <c r="DJ44" s="77">
        <v>3749.3838000000001</v>
      </c>
      <c r="DK44" s="77">
        <v>62.446599999999997</v>
      </c>
      <c r="DL44" s="77">
        <v>1.43E-2</v>
      </c>
      <c r="DM44" s="77">
        <v>50.619</v>
      </c>
      <c r="DN44" s="77">
        <v>1.6970000000000001</v>
      </c>
      <c r="DO44" s="77">
        <v>11.26</v>
      </c>
      <c r="DP44" s="77">
        <v>237.64429999999999</v>
      </c>
      <c r="DQ44" s="77">
        <v>1107.6686999999999</v>
      </c>
      <c r="DR44" s="77">
        <v>1471.35</v>
      </c>
      <c r="DS44" s="77">
        <v>5220.7338</v>
      </c>
      <c r="DT44" s="77"/>
      <c r="DU44" s="78" t="s">
        <v>22</v>
      </c>
      <c r="DV44" s="79">
        <f t="shared" si="0"/>
        <v>63.576000000000001</v>
      </c>
      <c r="DW44" s="80"/>
      <c r="DX44" s="90"/>
      <c r="DY44" s="80"/>
      <c r="DZ44" s="80"/>
      <c r="EA44" s="80"/>
      <c r="EB44" s="80"/>
      <c r="EC44" s="80"/>
    </row>
    <row r="45" spans="1:133" ht="11.25" customHeight="1" x14ac:dyDescent="0.2">
      <c r="A45" s="74">
        <v>1402</v>
      </c>
      <c r="B45" s="75" t="s">
        <v>857</v>
      </c>
      <c r="C45" s="77">
        <v>6.9772999999999996</v>
      </c>
      <c r="D45" s="77">
        <v>2.1181000000000001</v>
      </c>
      <c r="E45" s="77">
        <v>4.2255000000000003</v>
      </c>
      <c r="F45" s="77">
        <v>3.9180000000000001</v>
      </c>
      <c r="G45" s="77">
        <v>16.829799999999999</v>
      </c>
      <c r="H45" s="77">
        <v>12.0387</v>
      </c>
      <c r="I45" s="77">
        <v>11.680400000000001</v>
      </c>
      <c r="J45" s="77">
        <v>43.337400000000002</v>
      </c>
      <c r="K45" s="77">
        <v>21.8079</v>
      </c>
      <c r="L45" s="77">
        <v>14.994899999999999</v>
      </c>
      <c r="M45" s="77">
        <v>28.684200000000001</v>
      </c>
      <c r="N45" s="77">
        <v>11.1181</v>
      </c>
      <c r="O45" s="77">
        <v>4.3446999999999996</v>
      </c>
      <c r="P45" s="77">
        <v>2.1042999999999998</v>
      </c>
      <c r="Q45" s="77">
        <v>0.46650000000000003</v>
      </c>
      <c r="R45" s="77">
        <v>10.7925</v>
      </c>
      <c r="S45" s="77">
        <v>2.7724000000000002</v>
      </c>
      <c r="T45" s="77">
        <v>1.7783</v>
      </c>
      <c r="U45" s="77">
        <v>2.9689000000000001</v>
      </c>
      <c r="V45" s="77">
        <v>2.0023</v>
      </c>
      <c r="W45" s="77">
        <v>1.9756</v>
      </c>
      <c r="X45" s="77">
        <v>4.1252000000000004</v>
      </c>
      <c r="Y45" s="77">
        <v>9.2364999999999995</v>
      </c>
      <c r="Z45" s="77">
        <v>2.3064</v>
      </c>
      <c r="AA45" s="77">
        <v>4.8324999999999996</v>
      </c>
      <c r="AB45" s="77">
        <v>0.1062</v>
      </c>
      <c r="AC45" s="77">
        <v>0.68010000000000004</v>
      </c>
      <c r="AD45" s="77">
        <v>12.682600000000001</v>
      </c>
      <c r="AE45" s="77">
        <v>0.1031</v>
      </c>
      <c r="AF45" s="77">
        <v>2.4624000000000001</v>
      </c>
      <c r="AG45" s="77">
        <v>0.46179999999999999</v>
      </c>
      <c r="AH45" s="77">
        <v>42.249099999999999</v>
      </c>
      <c r="AI45" s="77">
        <v>364.81049999999999</v>
      </c>
      <c r="AJ45" s="77">
        <v>5.3888999999999996</v>
      </c>
      <c r="AK45" s="77">
        <v>39.720700000000001</v>
      </c>
      <c r="AL45" s="77">
        <v>39.823399999999999</v>
      </c>
      <c r="AM45" s="77">
        <v>4.7065999999999999</v>
      </c>
      <c r="AN45" s="77">
        <v>5.3155999999999999</v>
      </c>
      <c r="AO45" s="77">
        <v>0.28249999999999997</v>
      </c>
      <c r="AP45" s="77">
        <v>52.418100000000003</v>
      </c>
      <c r="AQ45" s="77">
        <v>4.9809000000000001</v>
      </c>
      <c r="AR45" s="77">
        <v>49.358800000000002</v>
      </c>
      <c r="AS45" s="77">
        <v>0.83350000000000002</v>
      </c>
      <c r="AT45" s="77">
        <v>6.1501999999999999</v>
      </c>
      <c r="AU45" s="77">
        <v>0.7137</v>
      </c>
      <c r="AV45" s="77">
        <v>2.5897000000000001</v>
      </c>
      <c r="AW45" s="77">
        <v>9.2097999999999995</v>
      </c>
      <c r="AX45" s="77">
        <v>3.4024999999999999</v>
      </c>
      <c r="AY45" s="77">
        <v>14.7607</v>
      </c>
      <c r="AZ45" s="77">
        <v>5.1452999999999998</v>
      </c>
      <c r="BA45" s="77">
        <v>0.33410000000000001</v>
      </c>
      <c r="BB45" s="77">
        <v>130.7568</v>
      </c>
      <c r="BC45" s="77">
        <v>8.2163000000000004</v>
      </c>
      <c r="BD45" s="77">
        <v>28.185500000000001</v>
      </c>
      <c r="BE45" s="77">
        <v>31.189</v>
      </c>
      <c r="BF45" s="77">
        <v>58.597499999999997</v>
      </c>
      <c r="BG45" s="77">
        <v>10.869300000000001</v>
      </c>
      <c r="BH45" s="77">
        <v>12.700799999999999</v>
      </c>
      <c r="BI45" s="77">
        <v>8.7112999999999996</v>
      </c>
      <c r="BJ45" s="77">
        <v>7.3159999999999998</v>
      </c>
      <c r="BK45" s="77">
        <v>2.8812000000000002</v>
      </c>
      <c r="BL45" s="77">
        <v>21.225300000000001</v>
      </c>
      <c r="BM45" s="77">
        <v>321.75060000000002</v>
      </c>
      <c r="BN45" s="77">
        <v>24.3032</v>
      </c>
      <c r="BO45" s="77">
        <v>3.2086999999999999</v>
      </c>
      <c r="BP45" s="77">
        <v>5.1494999999999997</v>
      </c>
      <c r="BQ45" s="77">
        <v>0.25879999999999997</v>
      </c>
      <c r="BR45" s="77">
        <v>26.724399999999999</v>
      </c>
      <c r="BS45" s="77">
        <v>0.7137</v>
      </c>
      <c r="BT45" s="77">
        <v>1634.3281999999999</v>
      </c>
      <c r="BU45" s="77">
        <v>207.18530000000001</v>
      </c>
      <c r="BV45" s="77">
        <v>206.55009999999999</v>
      </c>
      <c r="BW45" s="77">
        <v>1137.6362999999999</v>
      </c>
      <c r="BX45" s="77">
        <v>286.50700000000001</v>
      </c>
      <c r="BY45" s="77">
        <v>179.7313</v>
      </c>
      <c r="BZ45" s="77">
        <v>5.492</v>
      </c>
      <c r="CA45" s="77">
        <v>39.496899999999997</v>
      </c>
      <c r="CB45" s="77">
        <v>31.1922</v>
      </c>
      <c r="CC45" s="77">
        <v>5.6471</v>
      </c>
      <c r="CD45" s="77">
        <v>1.7669999999999999</v>
      </c>
      <c r="CE45" s="77">
        <v>5.6204999999999998</v>
      </c>
      <c r="CF45" s="77">
        <v>10.402699999999999</v>
      </c>
      <c r="CG45" s="77">
        <v>74.266499999999994</v>
      </c>
      <c r="CH45" s="77">
        <v>4.4814999999999996</v>
      </c>
      <c r="CI45" s="77">
        <v>12.644399999999999</v>
      </c>
      <c r="CJ45" s="77">
        <v>16.184699999999999</v>
      </c>
      <c r="CK45" s="77">
        <v>6.5016999999999996</v>
      </c>
      <c r="CL45" s="77">
        <v>45.810099999999998</v>
      </c>
      <c r="CM45" s="77">
        <v>1.2102999999999999</v>
      </c>
      <c r="CN45" s="77">
        <v>1.6057999999999999</v>
      </c>
      <c r="CO45" s="77">
        <v>4.58E-2</v>
      </c>
      <c r="CP45" s="77">
        <v>6.5600000000000006E-2</v>
      </c>
      <c r="CQ45" s="77">
        <v>3.6896</v>
      </c>
      <c r="CR45" s="77">
        <v>94.889300000000006</v>
      </c>
      <c r="CS45" s="77">
        <v>8.6503999999999994</v>
      </c>
      <c r="CT45" s="77">
        <v>18.841100000000001</v>
      </c>
      <c r="CU45" s="77">
        <v>4.8219000000000003</v>
      </c>
      <c r="CV45" s="77">
        <v>41.097299999999997</v>
      </c>
      <c r="CW45" s="77">
        <v>72.198099999999997</v>
      </c>
      <c r="CX45" s="77">
        <v>20.3979</v>
      </c>
      <c r="CY45" s="77">
        <v>5.9482999999999997</v>
      </c>
      <c r="CZ45" s="77">
        <v>145.30269999999999</v>
      </c>
      <c r="DA45" s="77">
        <v>6.6790000000000003</v>
      </c>
      <c r="DB45" s="77">
        <v>5.5381</v>
      </c>
      <c r="DC45" s="77">
        <v>18.661100000000001</v>
      </c>
      <c r="DD45" s="77">
        <v>6.8846999999999996</v>
      </c>
      <c r="DE45" s="77">
        <v>5.5476000000000001</v>
      </c>
      <c r="DF45" s="77">
        <v>6.6927000000000003</v>
      </c>
      <c r="DG45" s="77">
        <v>16.9038</v>
      </c>
      <c r="DH45" s="77">
        <v>7.0490000000000004</v>
      </c>
      <c r="DI45" s="77">
        <v>3.8386</v>
      </c>
      <c r="DJ45" s="77">
        <v>6006.8891000000003</v>
      </c>
      <c r="DK45" s="77">
        <v>431.2165</v>
      </c>
      <c r="DL45" s="77">
        <v>1.6799999999999999E-2</v>
      </c>
      <c r="DM45" s="77">
        <v>626.55010000000004</v>
      </c>
      <c r="DN45" s="77">
        <v>17.082899999999999</v>
      </c>
      <c r="DO45" s="77">
        <v>76.906000000000006</v>
      </c>
      <c r="DP45" s="77">
        <v>635.14390000000003</v>
      </c>
      <c r="DQ45" s="77">
        <v>227.82390000000001</v>
      </c>
      <c r="DR45" s="77">
        <v>2014.7402</v>
      </c>
      <c r="DS45" s="77">
        <v>8021.6292999999996</v>
      </c>
      <c r="DT45" s="77"/>
      <c r="DU45" s="78" t="s">
        <v>22</v>
      </c>
      <c r="DV45" s="79">
        <f t="shared" si="0"/>
        <v>720.53899999999999</v>
      </c>
      <c r="DW45" s="80"/>
      <c r="DX45" s="90"/>
      <c r="DY45" s="80"/>
      <c r="DZ45" s="80"/>
      <c r="EA45" s="80"/>
      <c r="EB45" s="80"/>
      <c r="EC45" s="80"/>
    </row>
    <row r="46" spans="1:133" ht="11.25" customHeight="1" x14ac:dyDescent="0.2">
      <c r="A46" s="74">
        <v>1501</v>
      </c>
      <c r="B46" s="75" t="s">
        <v>858</v>
      </c>
      <c r="C46" s="77">
        <v>1.4966999999999999</v>
      </c>
      <c r="D46" s="77">
        <v>0.72170000000000001</v>
      </c>
      <c r="E46" s="77">
        <v>5.9248000000000003</v>
      </c>
      <c r="F46" s="77">
        <v>9.74E-2</v>
      </c>
      <c r="G46" s="77">
        <v>1.0455000000000001</v>
      </c>
      <c r="H46" s="77">
        <v>0.30020000000000002</v>
      </c>
      <c r="I46" s="77">
        <v>0.97750000000000004</v>
      </c>
      <c r="J46" s="77">
        <v>9.2439</v>
      </c>
      <c r="K46" s="77">
        <v>4.1471999999999998</v>
      </c>
      <c r="L46" s="77">
        <v>2.4432</v>
      </c>
      <c r="M46" s="77">
        <v>8.0187000000000008</v>
      </c>
      <c r="N46" s="77">
        <v>1.6922999999999999</v>
      </c>
      <c r="O46" s="77">
        <v>22.501300000000001</v>
      </c>
      <c r="P46" s="77">
        <v>17.624500000000001</v>
      </c>
      <c r="Q46" s="77">
        <v>2.1795</v>
      </c>
      <c r="R46" s="77">
        <v>60.445</v>
      </c>
      <c r="S46" s="77">
        <v>8.3389000000000006</v>
      </c>
      <c r="T46" s="77">
        <v>3.4899</v>
      </c>
      <c r="U46" s="77">
        <v>17.463200000000001</v>
      </c>
      <c r="V46" s="77">
        <v>5.1664000000000003</v>
      </c>
      <c r="W46" s="77">
        <v>15.9732</v>
      </c>
      <c r="X46" s="77">
        <v>18.133400000000002</v>
      </c>
      <c r="Y46" s="77">
        <v>22.161200000000001</v>
      </c>
      <c r="Z46" s="77">
        <v>20.353999999999999</v>
      </c>
      <c r="AA46" s="77">
        <v>40.993899999999996</v>
      </c>
      <c r="AB46" s="77">
        <v>8.1600000000000006E-2</v>
      </c>
      <c r="AC46" s="77">
        <v>0.11360000000000001</v>
      </c>
      <c r="AD46" s="77">
        <v>2.3607</v>
      </c>
      <c r="AE46" s="77">
        <v>0.19289999999999999</v>
      </c>
      <c r="AF46" s="77">
        <v>1.0427999999999999</v>
      </c>
      <c r="AG46" s="77">
        <v>0.44090000000000001</v>
      </c>
      <c r="AH46" s="77">
        <v>4.4420000000000002</v>
      </c>
      <c r="AI46" s="77">
        <v>19.923400000000001</v>
      </c>
      <c r="AJ46" s="77">
        <v>53.081299999999999</v>
      </c>
      <c r="AK46" s="77">
        <v>535.50220000000002</v>
      </c>
      <c r="AL46" s="77">
        <v>511.94299999999998</v>
      </c>
      <c r="AM46" s="77">
        <v>0.7712</v>
      </c>
      <c r="AN46" s="77">
        <v>18.847300000000001</v>
      </c>
      <c r="AO46" s="77">
        <v>0.81950000000000001</v>
      </c>
      <c r="AP46" s="77">
        <v>18.027000000000001</v>
      </c>
      <c r="AQ46" s="77">
        <v>4.7153</v>
      </c>
      <c r="AR46" s="77">
        <v>30.658999999999999</v>
      </c>
      <c r="AS46" s="77">
        <v>1.2079</v>
      </c>
      <c r="AT46" s="77">
        <v>1.0358000000000001</v>
      </c>
      <c r="AU46" s="77">
        <v>0.623</v>
      </c>
      <c r="AV46" s="77">
        <v>11.4833</v>
      </c>
      <c r="AW46" s="77">
        <v>10.7057</v>
      </c>
      <c r="AX46" s="77">
        <v>2.1676000000000002</v>
      </c>
      <c r="AY46" s="77">
        <v>6.8851000000000004</v>
      </c>
      <c r="AZ46" s="77">
        <v>1.5550999999999999</v>
      </c>
      <c r="BA46" s="77">
        <v>0.15509999999999999</v>
      </c>
      <c r="BB46" s="77">
        <v>6.3693999999999997</v>
      </c>
      <c r="BC46" s="77">
        <v>0.81230000000000002</v>
      </c>
      <c r="BD46" s="77">
        <v>3.3622999999999998</v>
      </c>
      <c r="BE46" s="77">
        <v>4.2858000000000001</v>
      </c>
      <c r="BF46" s="77">
        <v>0.56510000000000005</v>
      </c>
      <c r="BG46" s="77">
        <v>0.26379999999999998</v>
      </c>
      <c r="BH46" s="77">
        <v>1.7459</v>
      </c>
      <c r="BI46" s="77">
        <v>3.9129</v>
      </c>
      <c r="BJ46" s="77">
        <v>2.5878999999999999</v>
      </c>
      <c r="BK46" s="77">
        <v>1.0142</v>
      </c>
      <c r="BL46" s="77">
        <v>4.0228999999999999</v>
      </c>
      <c r="BM46" s="77">
        <v>9.1966000000000001</v>
      </c>
      <c r="BN46" s="77">
        <v>2.4342999999999999</v>
      </c>
      <c r="BO46" s="77">
        <v>0.69289999999999996</v>
      </c>
      <c r="BP46" s="77">
        <v>1.554</v>
      </c>
      <c r="BQ46" s="77">
        <v>1.8971</v>
      </c>
      <c r="BR46" s="77">
        <v>0.44650000000000001</v>
      </c>
      <c r="BS46" s="77">
        <v>1.2279</v>
      </c>
      <c r="BT46" s="77">
        <v>44.647100000000002</v>
      </c>
      <c r="BU46" s="77">
        <v>32.0657</v>
      </c>
      <c r="BV46" s="77">
        <v>31.240100000000002</v>
      </c>
      <c r="BW46" s="77">
        <v>15.4834</v>
      </c>
      <c r="BX46" s="77">
        <v>162.54169999999999</v>
      </c>
      <c r="BY46" s="77">
        <v>56.921199999999999</v>
      </c>
      <c r="BZ46" s="77">
        <v>6.8243</v>
      </c>
      <c r="CA46" s="77">
        <v>41.181199999999997</v>
      </c>
      <c r="CB46" s="77">
        <v>15.2325</v>
      </c>
      <c r="CC46" s="77">
        <v>4.8769999999999998</v>
      </c>
      <c r="CD46" s="77">
        <v>4.0189000000000004</v>
      </c>
      <c r="CE46" s="77">
        <v>24.292000000000002</v>
      </c>
      <c r="CF46" s="77">
        <v>18.406600000000001</v>
      </c>
      <c r="CG46" s="77">
        <v>4.1016000000000004</v>
      </c>
      <c r="CH46" s="77">
        <v>439.3073</v>
      </c>
      <c r="CI46" s="77">
        <v>3.1113</v>
      </c>
      <c r="CJ46" s="77">
        <v>1.8759999999999999</v>
      </c>
      <c r="CK46" s="77">
        <v>22.064800000000002</v>
      </c>
      <c r="CL46" s="77">
        <v>85.674099999999996</v>
      </c>
      <c r="CM46" s="77">
        <v>0.74270000000000003</v>
      </c>
      <c r="CN46" s="77">
        <v>19.173300000000001</v>
      </c>
      <c r="CO46" s="77">
        <v>0</v>
      </c>
      <c r="CP46" s="77">
        <v>1E-4</v>
      </c>
      <c r="CQ46" s="77">
        <v>4.3940000000000001</v>
      </c>
      <c r="CR46" s="77">
        <v>2.72</v>
      </c>
      <c r="CS46" s="77">
        <v>6.3085000000000004</v>
      </c>
      <c r="CT46" s="77">
        <v>75.147800000000004</v>
      </c>
      <c r="CU46" s="77">
        <v>6.0747</v>
      </c>
      <c r="CV46" s="77">
        <v>37.417499999999997</v>
      </c>
      <c r="CW46" s="77">
        <v>168.3973</v>
      </c>
      <c r="CX46" s="77">
        <v>6.1547000000000001</v>
      </c>
      <c r="CY46" s="77">
        <v>16.880700000000001</v>
      </c>
      <c r="CZ46" s="77">
        <v>5.5747</v>
      </c>
      <c r="DA46" s="77">
        <v>5.4794999999999998</v>
      </c>
      <c r="DB46" s="77">
        <v>4.4500999999999999</v>
      </c>
      <c r="DC46" s="77">
        <v>15.3695</v>
      </c>
      <c r="DD46" s="77">
        <v>1.2883</v>
      </c>
      <c r="DE46" s="77">
        <v>0.95740000000000003</v>
      </c>
      <c r="DF46" s="77">
        <v>1.8893</v>
      </c>
      <c r="DG46" s="77">
        <v>1.7015</v>
      </c>
      <c r="DH46" s="77">
        <v>7.6771000000000003</v>
      </c>
      <c r="DI46" s="77">
        <v>10.6822</v>
      </c>
      <c r="DJ46" s="77">
        <v>2988.4555</v>
      </c>
      <c r="DK46" s="77">
        <v>141.72</v>
      </c>
      <c r="DL46" s="77">
        <v>0</v>
      </c>
      <c r="DM46" s="77">
        <v>22.583600000000001</v>
      </c>
      <c r="DN46" s="77">
        <v>0.85509999999999997</v>
      </c>
      <c r="DO46" s="77">
        <v>4.3663999999999996</v>
      </c>
      <c r="DP46" s="77">
        <v>-77.418400000000005</v>
      </c>
      <c r="DQ46" s="77">
        <v>226.02809999999999</v>
      </c>
      <c r="DR46" s="77">
        <v>318.13479999999998</v>
      </c>
      <c r="DS46" s="77">
        <v>3306.5902999999998</v>
      </c>
      <c r="DT46" s="77"/>
      <c r="DU46" s="78" t="s">
        <v>22</v>
      </c>
      <c r="DV46" s="79">
        <f t="shared" si="0"/>
        <v>27.805099999999999</v>
      </c>
      <c r="DW46" s="80"/>
      <c r="DX46" s="90"/>
      <c r="DY46" s="80"/>
      <c r="DZ46" s="80"/>
      <c r="EA46" s="80"/>
      <c r="EB46" s="80"/>
      <c r="EC46" s="80"/>
    </row>
    <row r="47" spans="1:133" ht="11.25" customHeight="1" x14ac:dyDescent="0.2">
      <c r="A47" s="74">
        <v>1502</v>
      </c>
      <c r="B47" s="75" t="s">
        <v>859</v>
      </c>
      <c r="C47" s="77">
        <v>20.0199</v>
      </c>
      <c r="D47" s="77">
        <v>19.416499999999999</v>
      </c>
      <c r="E47" s="77">
        <v>53.7761</v>
      </c>
      <c r="F47" s="77">
        <v>0.26319999999999999</v>
      </c>
      <c r="G47" s="77">
        <v>3.9131</v>
      </c>
      <c r="H47" s="77">
        <v>1.1930000000000001</v>
      </c>
      <c r="I47" s="77">
        <v>4.5373000000000001</v>
      </c>
      <c r="J47" s="77">
        <v>20.645</v>
      </c>
      <c r="K47" s="77">
        <v>11.1562</v>
      </c>
      <c r="L47" s="77">
        <v>6.3379000000000003</v>
      </c>
      <c r="M47" s="77">
        <v>13.902799999999999</v>
      </c>
      <c r="N47" s="77">
        <v>6.2530000000000001</v>
      </c>
      <c r="O47" s="77">
        <v>13.995100000000001</v>
      </c>
      <c r="P47" s="77">
        <v>132.81700000000001</v>
      </c>
      <c r="Q47" s="77">
        <v>16.645800000000001</v>
      </c>
      <c r="R47" s="77">
        <v>301.50220000000002</v>
      </c>
      <c r="S47" s="77">
        <v>67.034000000000006</v>
      </c>
      <c r="T47" s="77">
        <v>23.9282</v>
      </c>
      <c r="U47" s="77">
        <v>84.056600000000003</v>
      </c>
      <c r="V47" s="77">
        <v>33.1066</v>
      </c>
      <c r="W47" s="77">
        <v>108.4311</v>
      </c>
      <c r="X47" s="77">
        <v>136.25890000000001</v>
      </c>
      <c r="Y47" s="77">
        <v>171.65270000000001</v>
      </c>
      <c r="Z47" s="77">
        <v>153.60890000000001</v>
      </c>
      <c r="AA47" s="77">
        <v>249.69280000000001</v>
      </c>
      <c r="AB47" s="77">
        <v>0.28570000000000001</v>
      </c>
      <c r="AC47" s="77">
        <v>0.81810000000000005</v>
      </c>
      <c r="AD47" s="77">
        <v>7.7454999999999998</v>
      </c>
      <c r="AE47" s="77">
        <v>1.3694999999999999</v>
      </c>
      <c r="AF47" s="77">
        <v>10.7079</v>
      </c>
      <c r="AG47" s="77">
        <v>2.5068999999999999</v>
      </c>
      <c r="AH47" s="77">
        <v>3.8820999999999999</v>
      </c>
      <c r="AI47" s="77">
        <v>16.380800000000001</v>
      </c>
      <c r="AJ47" s="77">
        <v>130.26220000000001</v>
      </c>
      <c r="AK47" s="77">
        <v>795.50729999999999</v>
      </c>
      <c r="AL47" s="77">
        <v>429.82409999999999</v>
      </c>
      <c r="AM47" s="77">
        <v>2.4746000000000001</v>
      </c>
      <c r="AN47" s="77">
        <v>165.54820000000001</v>
      </c>
      <c r="AO47" s="77">
        <v>8.9976000000000003</v>
      </c>
      <c r="AP47" s="77">
        <v>106.2972</v>
      </c>
      <c r="AQ47" s="77">
        <v>38.229100000000003</v>
      </c>
      <c r="AR47" s="77">
        <v>100.51139999999999</v>
      </c>
      <c r="AS47" s="77">
        <v>3.6509999999999998</v>
      </c>
      <c r="AT47" s="77">
        <v>3.6646999999999998</v>
      </c>
      <c r="AU47" s="77">
        <v>2.1745000000000001</v>
      </c>
      <c r="AV47" s="77">
        <v>81.2881</v>
      </c>
      <c r="AW47" s="77">
        <v>26.243500000000001</v>
      </c>
      <c r="AX47" s="77">
        <v>7.9553000000000003</v>
      </c>
      <c r="AY47" s="77">
        <v>17.326599999999999</v>
      </c>
      <c r="AZ47" s="77">
        <v>5.4901</v>
      </c>
      <c r="BA47" s="77">
        <v>0.39040000000000002</v>
      </c>
      <c r="BB47" s="77">
        <v>25.001300000000001</v>
      </c>
      <c r="BC47" s="77">
        <v>3.5003000000000002</v>
      </c>
      <c r="BD47" s="77">
        <v>17.256599999999999</v>
      </c>
      <c r="BE47" s="77">
        <v>31.101500000000001</v>
      </c>
      <c r="BF47" s="77">
        <v>4.5376000000000003</v>
      </c>
      <c r="BG47" s="77">
        <v>1.5170999999999999</v>
      </c>
      <c r="BH47" s="77">
        <v>1.6949000000000001</v>
      </c>
      <c r="BI47" s="77">
        <v>25.087700000000002</v>
      </c>
      <c r="BJ47" s="77">
        <v>10.554399999999999</v>
      </c>
      <c r="BK47" s="77">
        <v>8.3325999999999993</v>
      </c>
      <c r="BL47" s="77">
        <v>22.488900000000001</v>
      </c>
      <c r="BM47" s="77">
        <v>11.0275</v>
      </c>
      <c r="BN47" s="77">
        <v>4.5694999999999997</v>
      </c>
      <c r="BO47" s="77">
        <v>10.3851</v>
      </c>
      <c r="BP47" s="77">
        <v>23.241</v>
      </c>
      <c r="BQ47" s="77">
        <v>3.1778</v>
      </c>
      <c r="BR47" s="77">
        <v>13.87</v>
      </c>
      <c r="BS47" s="77">
        <v>2.2705000000000002</v>
      </c>
      <c r="BT47" s="77">
        <v>201.58940000000001</v>
      </c>
      <c r="BU47" s="77">
        <v>166.89080000000001</v>
      </c>
      <c r="BV47" s="77">
        <v>168.23609999999999</v>
      </c>
      <c r="BW47" s="77">
        <v>64.548599999999993</v>
      </c>
      <c r="BX47" s="77">
        <v>554.98009999999999</v>
      </c>
      <c r="BY47" s="77">
        <v>343.86619999999999</v>
      </c>
      <c r="BZ47" s="77">
        <v>46.138599999999997</v>
      </c>
      <c r="CA47" s="77">
        <v>259.87849999999997</v>
      </c>
      <c r="CB47" s="77">
        <v>31.2729</v>
      </c>
      <c r="CC47" s="77">
        <v>16.158100000000001</v>
      </c>
      <c r="CD47" s="77">
        <v>4.2869999999999999</v>
      </c>
      <c r="CE47" s="77">
        <v>34.392400000000002</v>
      </c>
      <c r="CF47" s="77">
        <v>13.805899999999999</v>
      </c>
      <c r="CG47" s="77">
        <v>19.552</v>
      </c>
      <c r="CH47" s="77">
        <v>80.389300000000006</v>
      </c>
      <c r="CI47" s="77">
        <v>4.3971999999999998</v>
      </c>
      <c r="CJ47" s="77">
        <v>5.7053000000000003</v>
      </c>
      <c r="CK47" s="77">
        <v>13.119899999999999</v>
      </c>
      <c r="CL47" s="77">
        <v>60.8309</v>
      </c>
      <c r="CM47" s="77">
        <v>0.21260000000000001</v>
      </c>
      <c r="CN47" s="77">
        <v>22.2423</v>
      </c>
      <c r="CO47" s="77">
        <v>2.24E-2</v>
      </c>
      <c r="CP47" s="77">
        <v>8.1600000000000006E-2</v>
      </c>
      <c r="CQ47" s="77">
        <v>17.369800000000001</v>
      </c>
      <c r="CR47" s="77">
        <v>6.4550999999999998</v>
      </c>
      <c r="CS47" s="77">
        <v>14.572800000000001</v>
      </c>
      <c r="CT47" s="77">
        <v>99.221400000000003</v>
      </c>
      <c r="CU47" s="77">
        <v>22.855</v>
      </c>
      <c r="CV47" s="77">
        <v>70.315700000000007</v>
      </c>
      <c r="CW47" s="77">
        <v>185.37</v>
      </c>
      <c r="CX47" s="77">
        <v>22.1067</v>
      </c>
      <c r="CY47" s="77">
        <v>28.427</v>
      </c>
      <c r="CZ47" s="77">
        <v>275.96159999999998</v>
      </c>
      <c r="DA47" s="77">
        <v>210.4913</v>
      </c>
      <c r="DB47" s="77">
        <v>154.16980000000001</v>
      </c>
      <c r="DC47" s="77">
        <v>10.444699999999999</v>
      </c>
      <c r="DD47" s="77">
        <v>8.6118000000000006</v>
      </c>
      <c r="DE47" s="77">
        <v>6.4488000000000003</v>
      </c>
      <c r="DF47" s="77">
        <v>24.986699999999999</v>
      </c>
      <c r="DG47" s="77">
        <v>14.581300000000001</v>
      </c>
      <c r="DH47" s="77">
        <v>23.767700000000001</v>
      </c>
      <c r="DI47" s="77">
        <v>34.776899999999998</v>
      </c>
      <c r="DJ47" s="77">
        <v>7186.8227999999999</v>
      </c>
      <c r="DK47" s="77">
        <v>1589.5201999999999</v>
      </c>
      <c r="DL47" s="77">
        <v>73.720399999999998</v>
      </c>
      <c r="DM47" s="77">
        <v>94.496499999999997</v>
      </c>
      <c r="DN47" s="77">
        <v>2.1318000000000001</v>
      </c>
      <c r="DO47" s="77">
        <v>14.821899999999999</v>
      </c>
      <c r="DP47" s="77">
        <v>1.1062000000000001</v>
      </c>
      <c r="DQ47" s="77">
        <v>501.30239999999998</v>
      </c>
      <c r="DR47" s="77">
        <v>2277.0994000000001</v>
      </c>
      <c r="DS47" s="77">
        <v>9463.9222000000009</v>
      </c>
      <c r="DT47" s="77"/>
      <c r="DU47" s="78" t="s">
        <v>22</v>
      </c>
      <c r="DV47" s="79">
        <f t="shared" si="0"/>
        <v>111.4502</v>
      </c>
      <c r="DW47" s="80"/>
      <c r="DX47" s="90"/>
      <c r="DY47" s="80"/>
      <c r="DZ47" s="80"/>
      <c r="EA47" s="80"/>
      <c r="EB47" s="80"/>
      <c r="EC47" s="80"/>
    </row>
    <row r="48" spans="1:133" ht="11.25" customHeight="1" x14ac:dyDescent="0.2">
      <c r="A48" s="74">
        <v>1601</v>
      </c>
      <c r="B48" s="75" t="s">
        <v>696</v>
      </c>
      <c r="C48" s="77">
        <v>3.9014000000000002</v>
      </c>
      <c r="D48" s="77">
        <v>0.97950000000000004</v>
      </c>
      <c r="E48" s="77">
        <v>5.3883999999999999</v>
      </c>
      <c r="F48" s="77">
        <v>0.6038</v>
      </c>
      <c r="G48" s="77">
        <v>3.8963999999999999</v>
      </c>
      <c r="H48" s="77">
        <v>1.8715999999999999</v>
      </c>
      <c r="I48" s="77">
        <v>12.9854</v>
      </c>
      <c r="J48" s="77">
        <v>24.7178</v>
      </c>
      <c r="K48" s="77">
        <v>12.794700000000001</v>
      </c>
      <c r="L48" s="77">
        <v>6.8048999999999999</v>
      </c>
      <c r="M48" s="77">
        <v>16.410299999999999</v>
      </c>
      <c r="N48" s="77">
        <v>9.2276000000000007</v>
      </c>
      <c r="O48" s="77">
        <v>22.346599999999999</v>
      </c>
      <c r="P48" s="77">
        <v>16.603300000000001</v>
      </c>
      <c r="Q48" s="77">
        <v>2.2772999999999999</v>
      </c>
      <c r="R48" s="77">
        <v>44.043599999999998</v>
      </c>
      <c r="S48" s="77">
        <v>4.7618</v>
      </c>
      <c r="T48" s="77">
        <v>1.7447999999999999</v>
      </c>
      <c r="U48" s="77">
        <v>25.372199999999999</v>
      </c>
      <c r="V48" s="77">
        <v>25.935500000000001</v>
      </c>
      <c r="W48" s="77">
        <v>12.0268</v>
      </c>
      <c r="X48" s="77">
        <v>14.9565</v>
      </c>
      <c r="Y48" s="77">
        <v>12.618600000000001</v>
      </c>
      <c r="Z48" s="77">
        <v>8.7258999999999993</v>
      </c>
      <c r="AA48" s="77">
        <v>23.749500000000001</v>
      </c>
      <c r="AB48" s="77">
        <v>4.0959000000000003</v>
      </c>
      <c r="AC48" s="77">
        <v>1.7761</v>
      </c>
      <c r="AD48" s="77">
        <v>50.433300000000003</v>
      </c>
      <c r="AE48" s="77">
        <v>14.161199999999999</v>
      </c>
      <c r="AF48" s="77">
        <v>12.8202</v>
      </c>
      <c r="AG48" s="77">
        <v>1.3208</v>
      </c>
      <c r="AH48" s="77">
        <v>4.4234</v>
      </c>
      <c r="AI48" s="77">
        <v>13.7608</v>
      </c>
      <c r="AJ48" s="77">
        <v>10.4312</v>
      </c>
      <c r="AK48" s="77">
        <v>171.38579999999999</v>
      </c>
      <c r="AL48" s="77">
        <v>208.1696</v>
      </c>
      <c r="AM48" s="77">
        <v>2.5051999999999999</v>
      </c>
      <c r="AN48" s="77">
        <v>19.474</v>
      </c>
      <c r="AO48" s="77">
        <v>0.91600000000000004</v>
      </c>
      <c r="AP48" s="77">
        <v>35.881999999999998</v>
      </c>
      <c r="AQ48" s="77">
        <v>6.6378000000000004</v>
      </c>
      <c r="AR48" s="77">
        <v>48.7849</v>
      </c>
      <c r="AS48" s="77">
        <v>1.4999</v>
      </c>
      <c r="AT48" s="77">
        <v>2.1255000000000002</v>
      </c>
      <c r="AU48" s="77">
        <v>1.6019000000000001</v>
      </c>
      <c r="AV48" s="77">
        <v>23.200600000000001</v>
      </c>
      <c r="AW48" s="77">
        <v>7.9378000000000002</v>
      </c>
      <c r="AX48" s="77">
        <v>2.7665999999999999</v>
      </c>
      <c r="AY48" s="77">
        <v>30.652200000000001</v>
      </c>
      <c r="AZ48" s="77">
        <v>14.5168</v>
      </c>
      <c r="BA48" s="77">
        <v>0.6804</v>
      </c>
      <c r="BB48" s="77">
        <v>31.315200000000001</v>
      </c>
      <c r="BC48" s="77">
        <v>8.4738000000000007</v>
      </c>
      <c r="BD48" s="77">
        <v>21.512699999999999</v>
      </c>
      <c r="BE48" s="77">
        <v>56.981999999999999</v>
      </c>
      <c r="BF48" s="77">
        <v>7.2329999999999997</v>
      </c>
      <c r="BG48" s="77">
        <v>2.4497</v>
      </c>
      <c r="BH48" s="77">
        <v>9.7081999999999997</v>
      </c>
      <c r="BI48" s="77">
        <v>22.361899999999999</v>
      </c>
      <c r="BJ48" s="77">
        <v>17.813199999999998</v>
      </c>
      <c r="BK48" s="77">
        <v>6.5533999999999999</v>
      </c>
      <c r="BL48" s="77">
        <v>65.867099999999994</v>
      </c>
      <c r="BM48" s="77">
        <v>14.7936</v>
      </c>
      <c r="BN48" s="77">
        <v>7.6474000000000002</v>
      </c>
      <c r="BO48" s="77">
        <v>11.9885</v>
      </c>
      <c r="BP48" s="77">
        <v>27.536899999999999</v>
      </c>
      <c r="BQ48" s="77">
        <v>2.8468</v>
      </c>
      <c r="BR48" s="77">
        <v>10.3866</v>
      </c>
      <c r="BS48" s="77">
        <v>7.5751999999999997</v>
      </c>
      <c r="BT48" s="77">
        <v>116.39190000000001</v>
      </c>
      <c r="BU48" s="77">
        <v>120.9834</v>
      </c>
      <c r="BV48" s="77">
        <v>119.38339999999999</v>
      </c>
      <c r="BW48" s="77">
        <v>63.393700000000003</v>
      </c>
      <c r="BX48" s="77">
        <v>1137.739</v>
      </c>
      <c r="BY48" s="77">
        <v>1462.5814</v>
      </c>
      <c r="BZ48" s="77">
        <v>38.325800000000001</v>
      </c>
      <c r="CA48" s="77">
        <v>303.26010000000002</v>
      </c>
      <c r="CB48" s="77">
        <v>40.817399999999999</v>
      </c>
      <c r="CC48" s="77">
        <v>1.9453</v>
      </c>
      <c r="CD48" s="77">
        <v>5.6981000000000002</v>
      </c>
      <c r="CE48" s="77">
        <v>9.8127999999999993</v>
      </c>
      <c r="CF48" s="77">
        <v>94.5501</v>
      </c>
      <c r="CG48" s="77">
        <v>14.630800000000001</v>
      </c>
      <c r="CH48" s="77">
        <v>218.89240000000001</v>
      </c>
      <c r="CI48" s="77">
        <v>45.393000000000001</v>
      </c>
      <c r="CJ48" s="77">
        <v>61.253399999999999</v>
      </c>
      <c r="CK48" s="77">
        <v>87.290800000000004</v>
      </c>
      <c r="CL48" s="77">
        <v>438.78919999999999</v>
      </c>
      <c r="CM48" s="77">
        <v>8.1660000000000004</v>
      </c>
      <c r="CN48" s="77">
        <v>106.86060000000001</v>
      </c>
      <c r="CO48" s="77">
        <v>0.1144</v>
      </c>
      <c r="CP48" s="77">
        <v>0.30819999999999997</v>
      </c>
      <c r="CQ48" s="77">
        <v>63.3932</v>
      </c>
      <c r="CR48" s="77">
        <v>17.2288</v>
      </c>
      <c r="CS48" s="77">
        <v>79.362200000000001</v>
      </c>
      <c r="CT48" s="77">
        <v>497.14679999999998</v>
      </c>
      <c r="CU48" s="77">
        <v>189.75700000000001</v>
      </c>
      <c r="CV48" s="77">
        <v>301.04349999999999</v>
      </c>
      <c r="CW48" s="77">
        <v>594.96659999999997</v>
      </c>
      <c r="CX48" s="77">
        <v>140.1652</v>
      </c>
      <c r="CY48" s="77">
        <v>103.47020000000001</v>
      </c>
      <c r="CZ48" s="77">
        <v>384.42189999999999</v>
      </c>
      <c r="DA48" s="77">
        <v>47.617600000000003</v>
      </c>
      <c r="DB48" s="77">
        <v>49.831299999999999</v>
      </c>
      <c r="DC48" s="77">
        <v>119.8703</v>
      </c>
      <c r="DD48" s="77">
        <v>83.240499999999997</v>
      </c>
      <c r="DE48" s="77">
        <v>59.731900000000003</v>
      </c>
      <c r="DF48" s="77">
        <v>40.429000000000002</v>
      </c>
      <c r="DG48" s="77">
        <v>25.3721</v>
      </c>
      <c r="DH48" s="77">
        <v>70.469300000000004</v>
      </c>
      <c r="DI48" s="77">
        <v>68.417599999999993</v>
      </c>
      <c r="DJ48" s="77">
        <v>8772.2649999999994</v>
      </c>
      <c r="DK48" s="77">
        <v>232.73910000000001</v>
      </c>
      <c r="DL48" s="77">
        <v>3.0266999999999999</v>
      </c>
      <c r="DM48" s="77">
        <v>67.790499999999994</v>
      </c>
      <c r="DN48" s="77">
        <v>1.9691000000000001</v>
      </c>
      <c r="DO48" s="77">
        <v>7.2004999999999999</v>
      </c>
      <c r="DP48" s="77">
        <v>50.219799999999999</v>
      </c>
      <c r="DQ48" s="77">
        <v>181.18559999999999</v>
      </c>
      <c r="DR48" s="77">
        <v>544.13109999999995</v>
      </c>
      <c r="DS48" s="77">
        <v>9316.3961999999992</v>
      </c>
      <c r="DT48" s="77"/>
      <c r="DU48" s="78" t="s">
        <v>22</v>
      </c>
      <c r="DV48" s="79">
        <f t="shared" si="0"/>
        <v>76.960099999999997</v>
      </c>
      <c r="DW48" s="80"/>
      <c r="DX48" s="90"/>
      <c r="DY48" s="80"/>
      <c r="DZ48" s="80"/>
      <c r="EA48" s="80"/>
      <c r="EB48" s="80"/>
      <c r="EC48" s="80"/>
    </row>
    <row r="49" spans="1:133" ht="11.25" customHeight="1" x14ac:dyDescent="0.2">
      <c r="A49" s="74">
        <v>1701</v>
      </c>
      <c r="B49" s="75" t="s">
        <v>860</v>
      </c>
      <c r="C49" s="77">
        <v>379.23149999999998</v>
      </c>
      <c r="D49" s="77">
        <v>57.548400000000001</v>
      </c>
      <c r="E49" s="77">
        <v>490.49</v>
      </c>
      <c r="F49" s="77">
        <v>49.418100000000003</v>
      </c>
      <c r="G49" s="77">
        <v>194.77119999999999</v>
      </c>
      <c r="H49" s="77">
        <v>86.584500000000006</v>
      </c>
      <c r="I49" s="77">
        <v>179.41370000000001</v>
      </c>
      <c r="J49" s="77">
        <v>1326.6722</v>
      </c>
      <c r="K49" s="77">
        <v>283.76780000000002</v>
      </c>
      <c r="L49" s="77">
        <v>719.47490000000005</v>
      </c>
      <c r="M49" s="77">
        <v>1090.0336</v>
      </c>
      <c r="N49" s="77">
        <v>329.28829999999999</v>
      </c>
      <c r="O49" s="77">
        <v>571.53240000000005</v>
      </c>
      <c r="P49" s="77">
        <v>18.0259</v>
      </c>
      <c r="Q49" s="77">
        <v>4.9042000000000003</v>
      </c>
      <c r="R49" s="77">
        <v>31.199200000000001</v>
      </c>
      <c r="S49" s="77">
        <v>17.3522</v>
      </c>
      <c r="T49" s="77">
        <v>3.7576000000000001</v>
      </c>
      <c r="U49" s="77">
        <v>16.030999999999999</v>
      </c>
      <c r="V49" s="77">
        <v>13.7881</v>
      </c>
      <c r="W49" s="77">
        <v>14.720800000000001</v>
      </c>
      <c r="X49" s="77">
        <v>24.825900000000001</v>
      </c>
      <c r="Y49" s="77">
        <v>17.779900000000001</v>
      </c>
      <c r="Z49" s="77">
        <v>9.9229000000000003</v>
      </c>
      <c r="AA49" s="77">
        <v>25.759399999999999</v>
      </c>
      <c r="AB49" s="77">
        <v>0.75529999999999997</v>
      </c>
      <c r="AC49" s="77">
        <v>1.5490999999999999</v>
      </c>
      <c r="AD49" s="77">
        <v>7.7671000000000001</v>
      </c>
      <c r="AE49" s="77">
        <v>0.53879999999999995</v>
      </c>
      <c r="AF49" s="77">
        <v>3.8241000000000001</v>
      </c>
      <c r="AG49" s="77">
        <v>0.81399999999999995</v>
      </c>
      <c r="AH49" s="77">
        <v>39.233600000000003</v>
      </c>
      <c r="AI49" s="77">
        <v>48.115099999999998</v>
      </c>
      <c r="AJ49" s="77">
        <v>29.366399999999999</v>
      </c>
      <c r="AK49" s="77">
        <v>50.108199999999997</v>
      </c>
      <c r="AL49" s="77">
        <v>44.365400000000001</v>
      </c>
      <c r="AM49" s="77">
        <v>395.32249999999999</v>
      </c>
      <c r="AN49" s="77">
        <v>22.615600000000001</v>
      </c>
      <c r="AO49" s="77">
        <v>2.0272000000000001</v>
      </c>
      <c r="AP49" s="77">
        <v>707.24379999999996</v>
      </c>
      <c r="AQ49" s="77">
        <v>36.551200000000001</v>
      </c>
      <c r="AR49" s="77">
        <v>316.44549999999998</v>
      </c>
      <c r="AS49" s="77">
        <v>7.0071000000000003</v>
      </c>
      <c r="AT49" s="77">
        <v>17.732700000000001</v>
      </c>
      <c r="AU49" s="77">
        <v>14.274699999999999</v>
      </c>
      <c r="AV49" s="77">
        <v>78.639600000000002</v>
      </c>
      <c r="AW49" s="77">
        <v>33.538699999999999</v>
      </c>
      <c r="AX49" s="77">
        <v>14.995200000000001</v>
      </c>
      <c r="AY49" s="77">
        <v>202.37309999999999</v>
      </c>
      <c r="AZ49" s="77">
        <v>72.846500000000006</v>
      </c>
      <c r="BA49" s="77">
        <v>15.3255</v>
      </c>
      <c r="BB49" s="77">
        <v>68.222999999999999</v>
      </c>
      <c r="BC49" s="77">
        <v>19.622399999999999</v>
      </c>
      <c r="BD49" s="77">
        <v>42.128900000000002</v>
      </c>
      <c r="BE49" s="77">
        <v>79.710800000000006</v>
      </c>
      <c r="BF49" s="77">
        <v>24.232399999999998</v>
      </c>
      <c r="BG49" s="77">
        <v>8.1341999999999999</v>
      </c>
      <c r="BH49" s="77">
        <v>11.3033</v>
      </c>
      <c r="BI49" s="77">
        <v>20.580200000000001</v>
      </c>
      <c r="BJ49" s="77">
        <v>17.765699999999999</v>
      </c>
      <c r="BK49" s="77">
        <v>4.2694999999999999</v>
      </c>
      <c r="BL49" s="77">
        <v>63.062399999999997</v>
      </c>
      <c r="BM49" s="77">
        <v>17.318999999999999</v>
      </c>
      <c r="BN49" s="77">
        <v>7.1064999999999996</v>
      </c>
      <c r="BO49" s="77">
        <v>90.427599999999998</v>
      </c>
      <c r="BP49" s="77">
        <v>122.4465</v>
      </c>
      <c r="BQ49" s="77">
        <v>7.508</v>
      </c>
      <c r="BR49" s="77">
        <v>315.83139999999997</v>
      </c>
      <c r="BS49" s="77">
        <v>101.7298</v>
      </c>
      <c r="BT49" s="77">
        <v>335.10910000000001</v>
      </c>
      <c r="BU49" s="77">
        <v>312.48680000000002</v>
      </c>
      <c r="BV49" s="77">
        <v>517.07759999999996</v>
      </c>
      <c r="BW49" s="77">
        <v>838.71619999999996</v>
      </c>
      <c r="BX49" s="77">
        <v>330.98469999999998</v>
      </c>
      <c r="BY49" s="77">
        <v>122.9546</v>
      </c>
      <c r="BZ49" s="77">
        <v>39.484900000000003</v>
      </c>
      <c r="CA49" s="77">
        <v>90.618799999999993</v>
      </c>
      <c r="CB49" s="77">
        <v>4186.9556000000002</v>
      </c>
      <c r="CC49" s="77">
        <v>702.95039999999995</v>
      </c>
      <c r="CD49" s="77">
        <v>426.96679999999998</v>
      </c>
      <c r="CE49" s="77">
        <v>3044.7528000000002</v>
      </c>
      <c r="CF49" s="77">
        <v>334.32639999999998</v>
      </c>
      <c r="CG49" s="77">
        <v>177.6018</v>
      </c>
      <c r="CH49" s="77">
        <v>20.679099999999998</v>
      </c>
      <c r="CI49" s="77">
        <v>15.2371</v>
      </c>
      <c r="CJ49" s="77">
        <v>10.802099999999999</v>
      </c>
      <c r="CK49" s="77">
        <v>22.417899999999999</v>
      </c>
      <c r="CL49" s="77">
        <v>474.83010000000002</v>
      </c>
      <c r="CM49" s="77">
        <v>0.72509999999999997</v>
      </c>
      <c r="CN49" s="77">
        <v>11.1983</v>
      </c>
      <c r="CO49" s="77">
        <v>0.22850000000000001</v>
      </c>
      <c r="CP49" s="77">
        <v>0.87519999999999998</v>
      </c>
      <c r="CQ49" s="77">
        <v>42.648099999999999</v>
      </c>
      <c r="CR49" s="77">
        <v>34.932099999999998</v>
      </c>
      <c r="CS49" s="77">
        <v>45.458799999999997</v>
      </c>
      <c r="CT49" s="77">
        <v>174.33179999999999</v>
      </c>
      <c r="CU49" s="77">
        <v>30.125299999999999</v>
      </c>
      <c r="CV49" s="77">
        <v>114.3455</v>
      </c>
      <c r="CW49" s="77">
        <v>65.773099999999999</v>
      </c>
      <c r="CX49" s="77">
        <v>378.75369999999998</v>
      </c>
      <c r="CY49" s="77">
        <v>127.3185</v>
      </c>
      <c r="CZ49" s="77">
        <v>52.773299999999999</v>
      </c>
      <c r="DA49" s="77">
        <v>110.93129999999999</v>
      </c>
      <c r="DB49" s="77">
        <v>55.516100000000002</v>
      </c>
      <c r="DC49" s="77">
        <v>9.2350999999999992</v>
      </c>
      <c r="DD49" s="77">
        <v>26.1706</v>
      </c>
      <c r="DE49" s="77">
        <v>19.2882</v>
      </c>
      <c r="DF49" s="77">
        <v>205.05439999999999</v>
      </c>
      <c r="DG49" s="77">
        <v>59.9574</v>
      </c>
      <c r="DH49" s="77">
        <v>26.370699999999999</v>
      </c>
      <c r="DI49" s="77">
        <v>39.181100000000001</v>
      </c>
      <c r="DJ49" s="77">
        <v>22777.216499999999</v>
      </c>
      <c r="DK49" s="77">
        <v>7008.4620999999997</v>
      </c>
      <c r="DL49" s="77">
        <v>0.83940000000000003</v>
      </c>
      <c r="DM49" s="77">
        <v>512.52650000000006</v>
      </c>
      <c r="DN49" s="77">
        <v>6.4714</v>
      </c>
      <c r="DO49" s="77">
        <v>36.615600000000001</v>
      </c>
      <c r="DP49" s="77">
        <v>275.47789999999998</v>
      </c>
      <c r="DQ49" s="77">
        <v>2921.1302999999998</v>
      </c>
      <c r="DR49" s="77">
        <v>10761.523300000001</v>
      </c>
      <c r="DS49" s="77">
        <v>33538.739800000003</v>
      </c>
      <c r="DT49" s="77"/>
      <c r="DU49" s="78" t="s">
        <v>22</v>
      </c>
      <c r="DV49" s="79">
        <f t="shared" si="0"/>
        <v>555.61350000000004</v>
      </c>
      <c r="DW49" s="80"/>
      <c r="DX49" s="90"/>
      <c r="DY49" s="80"/>
      <c r="DZ49" s="80"/>
      <c r="EA49" s="80"/>
      <c r="EB49" s="80"/>
      <c r="EC49" s="80"/>
    </row>
    <row r="50" spans="1:133" ht="11.25" customHeight="1" x14ac:dyDescent="0.2">
      <c r="A50" s="74">
        <v>1801</v>
      </c>
      <c r="B50" s="75" t="s">
        <v>861</v>
      </c>
      <c r="C50" s="77">
        <v>63.048900000000003</v>
      </c>
      <c r="D50" s="77">
        <v>5.1756000000000002</v>
      </c>
      <c r="E50" s="77">
        <v>24.4724</v>
      </c>
      <c r="F50" s="77">
        <v>0.27579999999999999</v>
      </c>
      <c r="G50" s="77">
        <v>1.8902000000000001</v>
      </c>
      <c r="H50" s="77">
        <v>0.93620000000000003</v>
      </c>
      <c r="I50" s="77">
        <v>3.3039999999999998</v>
      </c>
      <c r="J50" s="77">
        <v>11.768599999999999</v>
      </c>
      <c r="K50" s="77">
        <v>6.1649000000000003</v>
      </c>
      <c r="L50" s="77">
        <v>2.5861999999999998</v>
      </c>
      <c r="M50" s="77">
        <v>15.977600000000001</v>
      </c>
      <c r="N50" s="77">
        <v>2.5693000000000001</v>
      </c>
      <c r="O50" s="77">
        <v>7.0989000000000004</v>
      </c>
      <c r="P50" s="77">
        <v>2.8666</v>
      </c>
      <c r="Q50" s="77">
        <v>1.2186999999999999</v>
      </c>
      <c r="R50" s="77">
        <v>5.0980999999999996</v>
      </c>
      <c r="S50" s="77">
        <v>1.7657</v>
      </c>
      <c r="T50" s="77">
        <v>1.8926000000000001</v>
      </c>
      <c r="U50" s="77">
        <v>1.6180000000000001</v>
      </c>
      <c r="V50" s="77">
        <v>1.7345999999999999</v>
      </c>
      <c r="W50" s="77">
        <v>4.3564999999999996</v>
      </c>
      <c r="X50" s="77">
        <v>6.9839000000000002</v>
      </c>
      <c r="Y50" s="77">
        <v>2.3216999999999999</v>
      </c>
      <c r="Z50" s="77">
        <v>0.95599999999999996</v>
      </c>
      <c r="AA50" s="77">
        <v>3.1941000000000002</v>
      </c>
      <c r="AB50" s="77">
        <v>0.18579999999999999</v>
      </c>
      <c r="AC50" s="77">
        <v>0.39789999999999998</v>
      </c>
      <c r="AD50" s="77">
        <v>2.0392999999999999</v>
      </c>
      <c r="AE50" s="77">
        <v>0.1193</v>
      </c>
      <c r="AF50" s="77">
        <v>1.5791999999999999</v>
      </c>
      <c r="AG50" s="77">
        <v>0.39679999999999999</v>
      </c>
      <c r="AH50" s="77">
        <v>3.3407</v>
      </c>
      <c r="AI50" s="77">
        <v>5.1619999999999999</v>
      </c>
      <c r="AJ50" s="77">
        <v>3.9954999999999998</v>
      </c>
      <c r="AK50" s="77">
        <v>21.441800000000001</v>
      </c>
      <c r="AL50" s="77">
        <v>6.4493</v>
      </c>
      <c r="AM50" s="77">
        <v>5.3239999999999998</v>
      </c>
      <c r="AN50" s="77">
        <v>99.379900000000006</v>
      </c>
      <c r="AO50" s="77">
        <v>28.876300000000001</v>
      </c>
      <c r="AP50" s="77">
        <v>164.65639999999999</v>
      </c>
      <c r="AQ50" s="77">
        <v>34.194400000000002</v>
      </c>
      <c r="AR50" s="77">
        <v>27.0047</v>
      </c>
      <c r="AS50" s="77">
        <v>0.45519999999999999</v>
      </c>
      <c r="AT50" s="77">
        <v>9.3888999999999996</v>
      </c>
      <c r="AU50" s="77">
        <v>0.45050000000000001</v>
      </c>
      <c r="AV50" s="77">
        <v>1.8134999999999999</v>
      </c>
      <c r="AW50" s="77">
        <v>5.6718999999999999</v>
      </c>
      <c r="AX50" s="77">
        <v>5.6684000000000001</v>
      </c>
      <c r="AY50" s="77">
        <v>17.204499999999999</v>
      </c>
      <c r="AZ50" s="77">
        <v>7.4328000000000003</v>
      </c>
      <c r="BA50" s="77">
        <v>0.40510000000000002</v>
      </c>
      <c r="BB50" s="77">
        <v>32.440300000000001</v>
      </c>
      <c r="BC50" s="77">
        <v>2.5409999999999999</v>
      </c>
      <c r="BD50" s="77">
        <v>10.062900000000001</v>
      </c>
      <c r="BE50" s="77">
        <v>17.570799999999998</v>
      </c>
      <c r="BF50" s="77">
        <v>3.1720999999999999</v>
      </c>
      <c r="BG50" s="77">
        <v>1.3163</v>
      </c>
      <c r="BH50" s="77">
        <v>1.3233999999999999</v>
      </c>
      <c r="BI50" s="77">
        <v>6.7633000000000001</v>
      </c>
      <c r="BJ50" s="77">
        <v>2.2618</v>
      </c>
      <c r="BK50" s="77">
        <v>0.87370000000000003</v>
      </c>
      <c r="BL50" s="77">
        <v>5.6863999999999999</v>
      </c>
      <c r="BM50" s="77">
        <v>2.7433000000000001</v>
      </c>
      <c r="BN50" s="77">
        <v>1.67</v>
      </c>
      <c r="BO50" s="77">
        <v>1.4168000000000001</v>
      </c>
      <c r="BP50" s="77">
        <v>3.1545999999999998</v>
      </c>
      <c r="BQ50" s="77">
        <v>0.2051</v>
      </c>
      <c r="BR50" s="77">
        <v>11.6713</v>
      </c>
      <c r="BS50" s="77">
        <v>0.29649999999999999</v>
      </c>
      <c r="BT50" s="77">
        <v>11.3102</v>
      </c>
      <c r="BU50" s="77">
        <v>12.9856</v>
      </c>
      <c r="BV50" s="77">
        <v>13.319699999999999</v>
      </c>
      <c r="BW50" s="77">
        <v>21.2591</v>
      </c>
      <c r="BX50" s="77">
        <v>81.322699999999998</v>
      </c>
      <c r="BY50" s="77">
        <v>35.488700000000001</v>
      </c>
      <c r="BZ50" s="77">
        <v>5.9436999999999998</v>
      </c>
      <c r="CA50" s="77">
        <v>28.904199999999999</v>
      </c>
      <c r="CB50" s="77">
        <v>7.7396000000000003</v>
      </c>
      <c r="CC50" s="77">
        <v>5.2295999999999996</v>
      </c>
      <c r="CD50" s="77">
        <v>1.4863999999999999</v>
      </c>
      <c r="CE50" s="77">
        <v>4.7134999999999998</v>
      </c>
      <c r="CF50" s="77">
        <v>2.0548000000000002</v>
      </c>
      <c r="CG50" s="77">
        <v>3.9125999999999999</v>
      </c>
      <c r="CH50" s="77">
        <v>9.2988999999999997</v>
      </c>
      <c r="CI50" s="77">
        <v>1.8707</v>
      </c>
      <c r="CJ50" s="77">
        <v>2.7035999999999998</v>
      </c>
      <c r="CK50" s="77">
        <v>1.9288000000000001</v>
      </c>
      <c r="CL50" s="77">
        <v>10.3714</v>
      </c>
      <c r="CM50" s="77">
        <v>8.4400000000000003E-2</v>
      </c>
      <c r="CN50" s="77">
        <v>1.5589999999999999</v>
      </c>
      <c r="CO50" s="77">
        <v>0.52980000000000005</v>
      </c>
      <c r="CP50" s="77">
        <v>0.83120000000000005</v>
      </c>
      <c r="CQ50" s="77">
        <v>3.9870999999999999</v>
      </c>
      <c r="CR50" s="77">
        <v>7.0106999999999999</v>
      </c>
      <c r="CS50" s="77">
        <v>7.3173000000000004</v>
      </c>
      <c r="CT50" s="77">
        <v>48.584499999999998</v>
      </c>
      <c r="CU50" s="77">
        <v>6.3570000000000002</v>
      </c>
      <c r="CV50" s="77">
        <v>28.59</v>
      </c>
      <c r="CW50" s="77">
        <v>7.6505000000000001</v>
      </c>
      <c r="CX50" s="77">
        <v>8.6933000000000007</v>
      </c>
      <c r="CY50" s="77">
        <v>5.9057000000000004</v>
      </c>
      <c r="CZ50" s="77">
        <v>22.126899999999999</v>
      </c>
      <c r="DA50" s="77">
        <v>358.01429999999999</v>
      </c>
      <c r="DB50" s="77">
        <v>91.943899999999999</v>
      </c>
      <c r="DC50" s="77">
        <v>2.6023999999999998</v>
      </c>
      <c r="DD50" s="77">
        <v>36.8645</v>
      </c>
      <c r="DE50" s="77">
        <v>28.0915</v>
      </c>
      <c r="DF50" s="77">
        <v>10.7226</v>
      </c>
      <c r="DG50" s="77">
        <v>7.0293999999999999</v>
      </c>
      <c r="DH50" s="77">
        <v>5.8076999999999996</v>
      </c>
      <c r="DI50" s="77">
        <v>8.0765999999999991</v>
      </c>
      <c r="DJ50" s="77">
        <v>1697.7032999999999</v>
      </c>
      <c r="DK50" s="77">
        <v>4456.7879999999996</v>
      </c>
      <c r="DL50" s="77">
        <v>4019.3159999999998</v>
      </c>
      <c r="DM50" s="77">
        <v>203.44800000000001</v>
      </c>
      <c r="DN50" s="77">
        <v>5.7870999999999997</v>
      </c>
      <c r="DO50" s="77">
        <v>36.265000000000001</v>
      </c>
      <c r="DP50" s="77">
        <v>36.463900000000002</v>
      </c>
      <c r="DQ50" s="77">
        <v>1996.7555</v>
      </c>
      <c r="DR50" s="77">
        <v>10754.8235</v>
      </c>
      <c r="DS50" s="77">
        <v>12452.5267</v>
      </c>
      <c r="DT50" s="77"/>
      <c r="DU50" s="78" t="s">
        <v>22</v>
      </c>
      <c r="DV50" s="79">
        <f t="shared" si="0"/>
        <v>245.50010000000003</v>
      </c>
      <c r="DW50" s="80"/>
      <c r="DX50" s="90"/>
      <c r="DY50" s="80"/>
      <c r="DZ50" s="80"/>
      <c r="EA50" s="80"/>
      <c r="EB50" s="80"/>
      <c r="EC50" s="80"/>
    </row>
    <row r="51" spans="1:133" ht="11.25" customHeight="1" x14ac:dyDescent="0.2">
      <c r="A51" s="74">
        <v>1802</v>
      </c>
      <c r="B51" s="75" t="s">
        <v>862</v>
      </c>
      <c r="C51" s="77">
        <v>340.51260000000002</v>
      </c>
      <c r="D51" s="77">
        <v>24.062799999999999</v>
      </c>
      <c r="E51" s="77">
        <v>127.5484</v>
      </c>
      <c r="F51" s="77">
        <v>5.5999999999999999E-3</v>
      </c>
      <c r="G51" s="77">
        <v>0.34</v>
      </c>
      <c r="H51" s="77">
        <v>9.8500000000000004E-2</v>
      </c>
      <c r="I51" s="77">
        <v>9.0701999999999998</v>
      </c>
      <c r="J51" s="77">
        <v>8.43E-2</v>
      </c>
      <c r="K51" s="77">
        <v>8.2799999999999999E-2</v>
      </c>
      <c r="L51" s="77">
        <v>3.7699999999999997E-2</v>
      </c>
      <c r="M51" s="77">
        <v>0.15</v>
      </c>
      <c r="N51" s="77">
        <v>2.5000000000000001E-2</v>
      </c>
      <c r="O51" s="77">
        <v>5.28E-2</v>
      </c>
      <c r="P51" s="77">
        <v>7.9500000000000001E-2</v>
      </c>
      <c r="Q51" s="77">
        <v>4.4699999999999997E-2</v>
      </c>
      <c r="R51" s="77">
        <v>0.20979999999999999</v>
      </c>
      <c r="S51" s="77">
        <v>0.13400000000000001</v>
      </c>
      <c r="T51" s="77">
        <v>1.5100000000000001E-2</v>
      </c>
      <c r="U51" s="77">
        <v>4.4499999999999998E-2</v>
      </c>
      <c r="V51" s="77">
        <v>3.5799999999999998E-2</v>
      </c>
      <c r="W51" s="77">
        <v>0.1618</v>
      </c>
      <c r="X51" s="77">
        <v>2.3058000000000001</v>
      </c>
      <c r="Y51" s="77">
        <v>5.6300000000000003E-2</v>
      </c>
      <c r="Z51" s="77">
        <v>2.93E-2</v>
      </c>
      <c r="AA51" s="77">
        <v>0.16120000000000001</v>
      </c>
      <c r="AB51" s="77">
        <v>2.5999999999999999E-3</v>
      </c>
      <c r="AC51" s="77">
        <v>1.95E-2</v>
      </c>
      <c r="AD51" s="77">
        <v>0.1045</v>
      </c>
      <c r="AE51" s="77">
        <v>2.5000000000000001E-3</v>
      </c>
      <c r="AF51" s="77">
        <v>8.1000000000000003E-2</v>
      </c>
      <c r="AG51" s="77">
        <v>0.02</v>
      </c>
      <c r="AH51" s="77">
        <v>0.17899999999999999</v>
      </c>
      <c r="AI51" s="77">
        <v>0.14510000000000001</v>
      </c>
      <c r="AJ51" s="77">
        <v>0.15939999999999999</v>
      </c>
      <c r="AK51" s="77">
        <v>5.2149999999999999</v>
      </c>
      <c r="AL51" s="77">
        <v>0.36299999999999999</v>
      </c>
      <c r="AM51" s="77">
        <v>0.25480000000000003</v>
      </c>
      <c r="AN51" s="77">
        <v>4.5816999999999997</v>
      </c>
      <c r="AO51" s="77">
        <v>160.66249999999999</v>
      </c>
      <c r="AP51" s="77">
        <v>7.1387999999999998</v>
      </c>
      <c r="AQ51" s="77">
        <v>0.51590000000000003</v>
      </c>
      <c r="AR51" s="77">
        <v>0.85429999999999995</v>
      </c>
      <c r="AS51" s="77">
        <v>1.6500000000000001E-2</v>
      </c>
      <c r="AT51" s="77">
        <v>0.26400000000000001</v>
      </c>
      <c r="AU51" s="77">
        <v>3.1600000000000003E-2</v>
      </c>
      <c r="AV51" s="77">
        <v>5.3999999999999999E-2</v>
      </c>
      <c r="AW51" s="77">
        <v>0.1895</v>
      </c>
      <c r="AX51" s="77">
        <v>0.18540000000000001</v>
      </c>
      <c r="AY51" s="77">
        <v>0.1008</v>
      </c>
      <c r="AZ51" s="77">
        <v>9.9400000000000002E-2</v>
      </c>
      <c r="BA51" s="77">
        <v>2.3999999999999998E-3</v>
      </c>
      <c r="BB51" s="77">
        <v>9.9599999999999994E-2</v>
      </c>
      <c r="BC51" s="77">
        <v>3.1300000000000001E-2</v>
      </c>
      <c r="BD51" s="77">
        <v>9.3200000000000005E-2</v>
      </c>
      <c r="BE51" s="77">
        <v>0.22040000000000001</v>
      </c>
      <c r="BF51" s="77">
        <v>3.4799999999999998E-2</v>
      </c>
      <c r="BG51" s="77">
        <v>1.04E-2</v>
      </c>
      <c r="BH51" s="77">
        <v>2.5700000000000001E-2</v>
      </c>
      <c r="BI51" s="77">
        <v>0.17499999999999999</v>
      </c>
      <c r="BJ51" s="77">
        <v>4.0399999999999998E-2</v>
      </c>
      <c r="BK51" s="77">
        <v>1.46E-2</v>
      </c>
      <c r="BL51" s="77">
        <v>5.9900000000000002E-2</v>
      </c>
      <c r="BM51" s="77">
        <v>6.9699999999999998E-2</v>
      </c>
      <c r="BN51" s="77">
        <v>5.4699999999999999E-2</v>
      </c>
      <c r="BO51" s="77">
        <v>3.09E-2</v>
      </c>
      <c r="BP51" s="77">
        <v>7.6499999999999999E-2</v>
      </c>
      <c r="BQ51" s="77">
        <v>7.4000000000000003E-3</v>
      </c>
      <c r="BR51" s="77">
        <v>0.4158</v>
      </c>
      <c r="BS51" s="77">
        <v>1.2500000000000001E-2</v>
      </c>
      <c r="BT51" s="77">
        <v>0.81200000000000006</v>
      </c>
      <c r="BU51" s="77">
        <v>0.88419999999999999</v>
      </c>
      <c r="BV51" s="77">
        <v>0.87809999999999999</v>
      </c>
      <c r="BW51" s="77">
        <v>1.51</v>
      </c>
      <c r="BX51" s="77">
        <v>1.4018999999999999</v>
      </c>
      <c r="BY51" s="77">
        <v>0.48770000000000002</v>
      </c>
      <c r="BZ51" s="77">
        <v>0.35820000000000002</v>
      </c>
      <c r="CA51" s="77">
        <v>1.7037</v>
      </c>
      <c r="CB51" s="77">
        <v>0.10150000000000001</v>
      </c>
      <c r="CC51" s="77">
        <v>3.3300000000000003E-2</v>
      </c>
      <c r="CD51" s="77">
        <v>4.6083999999999996</v>
      </c>
      <c r="CE51" s="77">
        <v>0.13220000000000001</v>
      </c>
      <c r="CF51" s="77">
        <v>3.5799999999999998E-2</v>
      </c>
      <c r="CG51" s="77">
        <v>0.18729999999999999</v>
      </c>
      <c r="CH51" s="77">
        <v>0.20430000000000001</v>
      </c>
      <c r="CI51" s="77">
        <v>4.1661999999999999</v>
      </c>
      <c r="CJ51" s="77">
        <v>6.1416000000000004</v>
      </c>
      <c r="CK51" s="77">
        <v>5.5500000000000001E-2</v>
      </c>
      <c r="CL51" s="77">
        <v>0.1762</v>
      </c>
      <c r="CM51" s="77">
        <v>4.0000000000000001E-3</v>
      </c>
      <c r="CN51" s="77">
        <v>1.54E-2</v>
      </c>
      <c r="CO51" s="77">
        <v>1.6999999999999999E-3</v>
      </c>
      <c r="CP51" s="77">
        <v>4.4000000000000003E-3</v>
      </c>
      <c r="CQ51" s="77">
        <v>1.6197999999999999</v>
      </c>
      <c r="CR51" s="77">
        <v>8.1000000000000003E-2</v>
      </c>
      <c r="CS51" s="77">
        <v>0.83220000000000005</v>
      </c>
      <c r="CT51" s="77">
        <v>11.486499999999999</v>
      </c>
      <c r="CU51" s="77">
        <v>3.7143999999999999</v>
      </c>
      <c r="CV51" s="77">
        <v>15.1892</v>
      </c>
      <c r="CW51" s="77">
        <v>0.1583</v>
      </c>
      <c r="CX51" s="77">
        <v>0.2122</v>
      </c>
      <c r="CY51" s="77">
        <v>1.3174999999999999</v>
      </c>
      <c r="CZ51" s="77">
        <v>24.155999999999999</v>
      </c>
      <c r="DA51" s="77">
        <v>69.974400000000003</v>
      </c>
      <c r="DB51" s="77">
        <v>14.002700000000001</v>
      </c>
      <c r="DC51" s="77">
        <v>7.1757999999999997</v>
      </c>
      <c r="DD51" s="77">
        <v>199.22659999999999</v>
      </c>
      <c r="DE51" s="77">
        <v>153.5316</v>
      </c>
      <c r="DF51" s="77">
        <v>0.13700000000000001</v>
      </c>
      <c r="DG51" s="77">
        <v>0.1323</v>
      </c>
      <c r="DH51" s="77">
        <v>7.0060000000000002</v>
      </c>
      <c r="DI51" s="77">
        <v>1.2055</v>
      </c>
      <c r="DJ51" s="77">
        <v>1223.1271999999999</v>
      </c>
      <c r="DK51" s="77">
        <v>126.9551</v>
      </c>
      <c r="DL51" s="77">
        <v>0</v>
      </c>
      <c r="DM51" s="77">
        <v>6.9497</v>
      </c>
      <c r="DN51" s="77">
        <v>0.1368</v>
      </c>
      <c r="DO51" s="77">
        <v>1.6856</v>
      </c>
      <c r="DP51" s="77">
        <v>6.5800999999999998</v>
      </c>
      <c r="DQ51" s="77">
        <v>464.91329999999999</v>
      </c>
      <c r="DR51" s="77">
        <v>607.22069999999997</v>
      </c>
      <c r="DS51" s="77">
        <v>1830.3479</v>
      </c>
      <c r="DT51" s="77"/>
      <c r="DU51" s="78" t="s">
        <v>22</v>
      </c>
      <c r="DV51" s="79">
        <f t="shared" si="0"/>
        <v>8.7721</v>
      </c>
      <c r="DW51" s="80"/>
      <c r="DX51" s="90"/>
      <c r="DY51" s="80"/>
      <c r="DZ51" s="80"/>
      <c r="EA51" s="80"/>
      <c r="EB51" s="80"/>
      <c r="EC51" s="80"/>
    </row>
    <row r="52" spans="1:133" ht="11.25" customHeight="1" x14ac:dyDescent="0.2">
      <c r="A52" s="74">
        <v>1803</v>
      </c>
      <c r="B52" s="75" t="s">
        <v>863</v>
      </c>
      <c r="C52" s="77">
        <v>503.21929999999998</v>
      </c>
      <c r="D52" s="77">
        <v>31.900700000000001</v>
      </c>
      <c r="E52" s="77">
        <v>518.22820000000002</v>
      </c>
      <c r="F52" s="77">
        <v>2.9310999999999998</v>
      </c>
      <c r="G52" s="77">
        <v>78.322800000000001</v>
      </c>
      <c r="H52" s="77">
        <v>10.801299999999999</v>
      </c>
      <c r="I52" s="77">
        <v>231.01849999999999</v>
      </c>
      <c r="J52" s="77">
        <v>290.13400000000001</v>
      </c>
      <c r="K52" s="77">
        <v>61.512500000000003</v>
      </c>
      <c r="L52" s="77">
        <v>116.4759</v>
      </c>
      <c r="M52" s="77">
        <v>299.63</v>
      </c>
      <c r="N52" s="77">
        <v>98.963899999999995</v>
      </c>
      <c r="O52" s="77">
        <v>71.203000000000003</v>
      </c>
      <c r="P52" s="77">
        <v>13.0951</v>
      </c>
      <c r="Q52" s="77">
        <v>5.5758999999999999</v>
      </c>
      <c r="R52" s="77">
        <v>59.650799999999997</v>
      </c>
      <c r="S52" s="77">
        <v>12.754899999999999</v>
      </c>
      <c r="T52" s="77">
        <v>8.2665000000000006</v>
      </c>
      <c r="U52" s="77">
        <v>17.1478</v>
      </c>
      <c r="V52" s="77">
        <v>25.812999999999999</v>
      </c>
      <c r="W52" s="77">
        <v>45.471699999999998</v>
      </c>
      <c r="X52" s="77">
        <v>57.870100000000001</v>
      </c>
      <c r="Y52" s="77">
        <v>48.380899999999997</v>
      </c>
      <c r="Z52" s="77">
        <v>14.5288</v>
      </c>
      <c r="AA52" s="77">
        <v>35.391399999999997</v>
      </c>
      <c r="AB52" s="77">
        <v>4.7519</v>
      </c>
      <c r="AC52" s="77">
        <v>23.2944</v>
      </c>
      <c r="AD52" s="77">
        <v>66.411299999999997</v>
      </c>
      <c r="AE52" s="77">
        <v>16.241599999999998</v>
      </c>
      <c r="AF52" s="77">
        <v>27.6418</v>
      </c>
      <c r="AG52" s="77">
        <v>12.8339</v>
      </c>
      <c r="AH52" s="77">
        <v>54.011200000000002</v>
      </c>
      <c r="AI52" s="77">
        <v>104.2085</v>
      </c>
      <c r="AJ52" s="77">
        <v>82.692800000000005</v>
      </c>
      <c r="AK52" s="77">
        <v>292.79539999999997</v>
      </c>
      <c r="AL52" s="77">
        <v>131.35120000000001</v>
      </c>
      <c r="AM52" s="77">
        <v>225.6901</v>
      </c>
      <c r="AN52" s="77">
        <v>278.92590000000001</v>
      </c>
      <c r="AO52" s="77">
        <v>23.9223</v>
      </c>
      <c r="AP52" s="77">
        <v>2978.9771999999998</v>
      </c>
      <c r="AQ52" s="77">
        <v>282.39490000000001</v>
      </c>
      <c r="AR52" s="77">
        <v>2906.8944999999999</v>
      </c>
      <c r="AS52" s="77">
        <v>60.734299999999998</v>
      </c>
      <c r="AT52" s="77">
        <v>123.3419</v>
      </c>
      <c r="AU52" s="77">
        <v>20.714500000000001</v>
      </c>
      <c r="AV52" s="77">
        <v>63.952500000000001</v>
      </c>
      <c r="AW52" s="77">
        <v>89.509600000000006</v>
      </c>
      <c r="AX52" s="77">
        <v>101.2124</v>
      </c>
      <c r="AY52" s="77">
        <v>89.2196</v>
      </c>
      <c r="AZ52" s="77">
        <v>76.275400000000005</v>
      </c>
      <c r="BA52" s="77">
        <v>1.9699</v>
      </c>
      <c r="BB52" s="77">
        <v>114.74850000000001</v>
      </c>
      <c r="BC52" s="77">
        <v>25.221299999999999</v>
      </c>
      <c r="BD52" s="77">
        <v>89.673100000000005</v>
      </c>
      <c r="BE52" s="77">
        <v>216.98759999999999</v>
      </c>
      <c r="BF52" s="77">
        <v>38.828000000000003</v>
      </c>
      <c r="BG52" s="77">
        <v>13.1297</v>
      </c>
      <c r="BH52" s="77">
        <v>36.066600000000001</v>
      </c>
      <c r="BI52" s="77">
        <v>156.3698</v>
      </c>
      <c r="BJ52" s="77">
        <v>168.77510000000001</v>
      </c>
      <c r="BK52" s="77">
        <v>20.622399999999999</v>
      </c>
      <c r="BL52" s="77">
        <v>55.401200000000003</v>
      </c>
      <c r="BM52" s="77">
        <v>73.532399999999996</v>
      </c>
      <c r="BN52" s="77">
        <v>79.507300000000001</v>
      </c>
      <c r="BO52" s="77">
        <v>25.067599999999999</v>
      </c>
      <c r="BP52" s="77">
        <v>61.359400000000001</v>
      </c>
      <c r="BQ52" s="77">
        <v>4.5561999999999996</v>
      </c>
      <c r="BR52" s="77">
        <v>246.6071</v>
      </c>
      <c r="BS52" s="77">
        <v>5.2161999999999997</v>
      </c>
      <c r="BT52" s="77">
        <v>236.49440000000001</v>
      </c>
      <c r="BU52" s="77">
        <v>463.43459999999999</v>
      </c>
      <c r="BV52" s="77">
        <v>463.32900000000001</v>
      </c>
      <c r="BW52" s="77">
        <v>687.73620000000005</v>
      </c>
      <c r="BX52" s="77">
        <v>340.91750000000002</v>
      </c>
      <c r="BY52" s="77">
        <v>139.12309999999999</v>
      </c>
      <c r="BZ52" s="77">
        <v>29.162400000000002</v>
      </c>
      <c r="CA52" s="77">
        <v>106.83150000000001</v>
      </c>
      <c r="CB52" s="77">
        <v>87.944800000000001</v>
      </c>
      <c r="CC52" s="77">
        <v>20.506499999999999</v>
      </c>
      <c r="CD52" s="77">
        <v>4.2190000000000003</v>
      </c>
      <c r="CE52" s="77">
        <v>25.567499999999999</v>
      </c>
      <c r="CF52" s="77">
        <v>13.212400000000001</v>
      </c>
      <c r="CG52" s="77">
        <v>56.435499999999998</v>
      </c>
      <c r="CH52" s="77">
        <v>16.1511</v>
      </c>
      <c r="CI52" s="77">
        <v>22.328499999999998</v>
      </c>
      <c r="CJ52" s="77">
        <v>31.708600000000001</v>
      </c>
      <c r="CK52" s="77">
        <v>17.748799999999999</v>
      </c>
      <c r="CL52" s="77">
        <v>56.418300000000002</v>
      </c>
      <c r="CM52" s="77">
        <v>0.49020000000000002</v>
      </c>
      <c r="CN52" s="77">
        <v>20.848600000000001</v>
      </c>
      <c r="CO52" s="77">
        <v>0.48449999999999999</v>
      </c>
      <c r="CP52" s="77">
        <v>1.1122000000000001</v>
      </c>
      <c r="CQ52" s="77">
        <v>55.222999999999999</v>
      </c>
      <c r="CR52" s="77">
        <v>58.376800000000003</v>
      </c>
      <c r="CS52" s="77">
        <v>60.331099999999999</v>
      </c>
      <c r="CT52" s="77">
        <v>259.19650000000001</v>
      </c>
      <c r="CU52" s="77">
        <v>64.720200000000006</v>
      </c>
      <c r="CV52" s="77">
        <v>219.31659999999999</v>
      </c>
      <c r="CW52" s="77">
        <v>86.798900000000003</v>
      </c>
      <c r="CX52" s="77">
        <v>137.14060000000001</v>
      </c>
      <c r="CY52" s="77">
        <v>49.4129</v>
      </c>
      <c r="CZ52" s="77">
        <v>75.058199999999999</v>
      </c>
      <c r="DA52" s="77">
        <v>348.23059999999998</v>
      </c>
      <c r="DB52" s="77">
        <v>121.75</v>
      </c>
      <c r="DC52" s="77">
        <v>19.335899999999999</v>
      </c>
      <c r="DD52" s="77">
        <v>42.083799999999997</v>
      </c>
      <c r="DE52" s="77">
        <v>32.0807</v>
      </c>
      <c r="DF52" s="77">
        <v>73.192400000000006</v>
      </c>
      <c r="DG52" s="77">
        <v>59.406500000000001</v>
      </c>
      <c r="DH52" s="77">
        <v>100.99379999999999</v>
      </c>
      <c r="DI52" s="77">
        <v>36.511899999999997</v>
      </c>
      <c r="DJ52" s="77">
        <v>16971.292000000001</v>
      </c>
      <c r="DK52" s="77">
        <v>1118.7936999999999</v>
      </c>
      <c r="DL52" s="77">
        <v>4.7500000000000001E-2</v>
      </c>
      <c r="DM52" s="77">
        <v>366.83710000000002</v>
      </c>
      <c r="DN52" s="77">
        <v>14.597899999999999</v>
      </c>
      <c r="DO52" s="77">
        <v>70.198899999999995</v>
      </c>
      <c r="DP52" s="77">
        <v>347.15730000000002</v>
      </c>
      <c r="DQ52" s="77">
        <v>1560.2338</v>
      </c>
      <c r="DR52" s="77">
        <v>3477.8661999999999</v>
      </c>
      <c r="DS52" s="77">
        <v>20449.158200000002</v>
      </c>
      <c r="DT52" s="77"/>
      <c r="DU52" s="78" t="s">
        <v>22</v>
      </c>
      <c r="DV52" s="79">
        <f t="shared" si="0"/>
        <v>451.63389999999998</v>
      </c>
      <c r="DW52" s="80"/>
      <c r="DX52" s="90"/>
      <c r="DY52" s="80"/>
      <c r="DZ52" s="80"/>
      <c r="EA52" s="80"/>
      <c r="EB52" s="80"/>
      <c r="EC52" s="80"/>
    </row>
    <row r="53" spans="1:133" ht="11.25" customHeight="1" x14ac:dyDescent="0.2">
      <c r="A53" s="74">
        <v>1804</v>
      </c>
      <c r="B53" s="75" t="s">
        <v>864</v>
      </c>
      <c r="C53" s="77">
        <v>12.228300000000001</v>
      </c>
      <c r="D53" s="77">
        <v>0.93089999999999995</v>
      </c>
      <c r="E53" s="77">
        <v>6.4146999999999998</v>
      </c>
      <c r="F53" s="77">
        <v>0.33760000000000001</v>
      </c>
      <c r="G53" s="77">
        <v>2.9222999999999999</v>
      </c>
      <c r="H53" s="77">
        <v>1.0184</v>
      </c>
      <c r="I53" s="77">
        <v>6.8066000000000004</v>
      </c>
      <c r="J53" s="77">
        <v>7.1737000000000002</v>
      </c>
      <c r="K53" s="77">
        <v>2.9209000000000001</v>
      </c>
      <c r="L53" s="77">
        <v>1.7143999999999999</v>
      </c>
      <c r="M53" s="77">
        <v>14.667199999999999</v>
      </c>
      <c r="N53" s="77">
        <v>1.7214</v>
      </c>
      <c r="O53" s="77">
        <v>3.6017999999999999</v>
      </c>
      <c r="P53" s="77">
        <v>7.0427</v>
      </c>
      <c r="Q53" s="77">
        <v>0.67900000000000005</v>
      </c>
      <c r="R53" s="77">
        <v>12.8378</v>
      </c>
      <c r="S53" s="77">
        <v>2.7496</v>
      </c>
      <c r="T53" s="77">
        <v>1.0203</v>
      </c>
      <c r="U53" s="77">
        <v>1.4144000000000001</v>
      </c>
      <c r="V53" s="77">
        <v>2.7818000000000001</v>
      </c>
      <c r="W53" s="77">
        <v>4.3837000000000002</v>
      </c>
      <c r="X53" s="77">
        <v>4.5785999999999998</v>
      </c>
      <c r="Y53" s="77">
        <v>5.8205</v>
      </c>
      <c r="Z53" s="77">
        <v>1.0035000000000001</v>
      </c>
      <c r="AA53" s="77">
        <v>2.9178999999999999</v>
      </c>
      <c r="AB53" s="77">
        <v>0.15859999999999999</v>
      </c>
      <c r="AC53" s="77">
        <v>0.3831</v>
      </c>
      <c r="AD53" s="77">
        <v>1.538</v>
      </c>
      <c r="AE53" s="77">
        <v>0.1094</v>
      </c>
      <c r="AF53" s="77">
        <v>0.92249999999999999</v>
      </c>
      <c r="AG53" s="77">
        <v>0.18529999999999999</v>
      </c>
      <c r="AH53" s="77">
        <v>2.8666999999999998</v>
      </c>
      <c r="AI53" s="77">
        <v>8.4169</v>
      </c>
      <c r="AJ53" s="77">
        <v>7.1459999999999999</v>
      </c>
      <c r="AK53" s="77">
        <v>14.593500000000001</v>
      </c>
      <c r="AL53" s="77">
        <v>18.5381</v>
      </c>
      <c r="AM53" s="77">
        <v>20.307099999999998</v>
      </c>
      <c r="AN53" s="77">
        <v>17.547999999999998</v>
      </c>
      <c r="AO53" s="77">
        <v>2.7648999999999999</v>
      </c>
      <c r="AP53" s="77">
        <v>207.00200000000001</v>
      </c>
      <c r="AQ53" s="77">
        <v>37.428199999999997</v>
      </c>
      <c r="AR53" s="77">
        <v>75.507499999999993</v>
      </c>
      <c r="AS53" s="77">
        <v>0.93279999999999996</v>
      </c>
      <c r="AT53" s="77">
        <v>11.9209</v>
      </c>
      <c r="AU53" s="77">
        <v>1.2796000000000001</v>
      </c>
      <c r="AV53" s="77">
        <v>1.7679</v>
      </c>
      <c r="AW53" s="77">
        <v>6.641</v>
      </c>
      <c r="AX53" s="77">
        <v>7.3377999999999997</v>
      </c>
      <c r="AY53" s="77">
        <v>7.766</v>
      </c>
      <c r="AZ53" s="77">
        <v>5.7946</v>
      </c>
      <c r="BA53" s="77">
        <v>0.17510000000000001</v>
      </c>
      <c r="BB53" s="77">
        <v>3.9312999999999998</v>
      </c>
      <c r="BC53" s="77">
        <v>1.9571000000000001</v>
      </c>
      <c r="BD53" s="77">
        <v>7.0148000000000001</v>
      </c>
      <c r="BE53" s="77">
        <v>12.387700000000001</v>
      </c>
      <c r="BF53" s="77">
        <v>1.3016000000000001</v>
      </c>
      <c r="BG53" s="77">
        <v>0.43190000000000001</v>
      </c>
      <c r="BH53" s="77">
        <v>0.89029999999999998</v>
      </c>
      <c r="BI53" s="77">
        <v>4.0606</v>
      </c>
      <c r="BJ53" s="77">
        <v>1.8871</v>
      </c>
      <c r="BK53" s="77">
        <v>0.56759999999999999</v>
      </c>
      <c r="BL53" s="77">
        <v>3.2860999999999998</v>
      </c>
      <c r="BM53" s="77">
        <v>4.1353</v>
      </c>
      <c r="BN53" s="77">
        <v>3.1857000000000002</v>
      </c>
      <c r="BO53" s="77">
        <v>2.9289999999999998</v>
      </c>
      <c r="BP53" s="77">
        <v>6.5025000000000004</v>
      </c>
      <c r="BQ53" s="77">
        <v>0.69299999999999995</v>
      </c>
      <c r="BR53" s="77">
        <v>26.993500000000001</v>
      </c>
      <c r="BS53" s="77">
        <v>1.127</v>
      </c>
      <c r="BT53" s="77">
        <v>14.130599999999999</v>
      </c>
      <c r="BU53" s="77">
        <v>11.642200000000001</v>
      </c>
      <c r="BV53" s="77">
        <v>11.724600000000001</v>
      </c>
      <c r="BW53" s="77">
        <v>21.72</v>
      </c>
      <c r="BX53" s="77">
        <v>79.472999999999999</v>
      </c>
      <c r="BY53" s="77">
        <v>42.259500000000003</v>
      </c>
      <c r="BZ53" s="77">
        <v>69.031599999999997</v>
      </c>
      <c r="CA53" s="77">
        <v>169.32419999999999</v>
      </c>
      <c r="CB53" s="77">
        <v>5.6852999999999998</v>
      </c>
      <c r="CC53" s="77">
        <v>2.2461000000000002</v>
      </c>
      <c r="CD53" s="77">
        <v>0.33300000000000002</v>
      </c>
      <c r="CE53" s="77">
        <v>3.5175000000000001</v>
      </c>
      <c r="CF53" s="77">
        <v>2.1604999999999999</v>
      </c>
      <c r="CG53" s="77">
        <v>4.2839999999999998</v>
      </c>
      <c r="CH53" s="77">
        <v>1.7996000000000001</v>
      </c>
      <c r="CI53" s="77">
        <v>1.2527999999999999</v>
      </c>
      <c r="CJ53" s="77">
        <v>1.6140000000000001</v>
      </c>
      <c r="CK53" s="77">
        <v>2.9188999999999998</v>
      </c>
      <c r="CL53" s="77">
        <v>9.9214000000000002</v>
      </c>
      <c r="CM53" s="77">
        <v>3.8199999999999998E-2</v>
      </c>
      <c r="CN53" s="77">
        <v>1.4221999999999999</v>
      </c>
      <c r="CO53" s="77">
        <v>1.6500000000000001E-2</v>
      </c>
      <c r="CP53" s="77">
        <v>9.64E-2</v>
      </c>
      <c r="CQ53" s="77">
        <v>11.073399999999999</v>
      </c>
      <c r="CR53" s="77">
        <v>5.1154000000000002</v>
      </c>
      <c r="CS53" s="77">
        <v>29.660399999999999</v>
      </c>
      <c r="CT53" s="77">
        <v>84.1935</v>
      </c>
      <c r="CU53" s="77">
        <v>10.0924</v>
      </c>
      <c r="CV53" s="77">
        <v>269.21350000000001</v>
      </c>
      <c r="CW53" s="77">
        <v>8.8512000000000004</v>
      </c>
      <c r="CX53" s="77">
        <v>9.6723999999999997</v>
      </c>
      <c r="CY53" s="77">
        <v>8.5911000000000008</v>
      </c>
      <c r="CZ53" s="77">
        <v>17.724799999999998</v>
      </c>
      <c r="DA53" s="77">
        <v>34.994700000000002</v>
      </c>
      <c r="DB53" s="77">
        <v>25.977499999999999</v>
      </c>
      <c r="DC53" s="77">
        <v>2.0306000000000002</v>
      </c>
      <c r="DD53" s="77">
        <v>4</v>
      </c>
      <c r="DE53" s="77">
        <v>3.0377000000000001</v>
      </c>
      <c r="DF53" s="77">
        <v>14.7095</v>
      </c>
      <c r="DG53" s="77">
        <v>4.2001999999999997</v>
      </c>
      <c r="DH53" s="77">
        <v>22.680900000000001</v>
      </c>
      <c r="DI53" s="77">
        <v>11.776999999999999</v>
      </c>
      <c r="DJ53" s="77">
        <v>1686.2094999999999</v>
      </c>
      <c r="DK53" s="77">
        <v>1955.6018999999999</v>
      </c>
      <c r="DL53" s="77">
        <v>56.066600000000001</v>
      </c>
      <c r="DM53" s="77">
        <v>82.497699999999995</v>
      </c>
      <c r="DN53" s="77">
        <v>2.0043000000000002</v>
      </c>
      <c r="DO53" s="77">
        <v>14.8835</v>
      </c>
      <c r="DP53" s="77">
        <v>19.939</v>
      </c>
      <c r="DQ53" s="77">
        <v>339.22410000000002</v>
      </c>
      <c r="DR53" s="77">
        <v>2470.2170000000001</v>
      </c>
      <c r="DS53" s="77">
        <v>4156.4264999999996</v>
      </c>
      <c r="DT53" s="77"/>
      <c r="DU53" s="78" t="s">
        <v>22</v>
      </c>
      <c r="DV53" s="79">
        <f t="shared" si="0"/>
        <v>99.385499999999993</v>
      </c>
      <c r="DW53" s="80"/>
      <c r="DX53" s="90"/>
      <c r="DY53" s="80"/>
      <c r="DZ53" s="80"/>
      <c r="EA53" s="80"/>
      <c r="EB53" s="80"/>
      <c r="EC53" s="80"/>
    </row>
    <row r="54" spans="1:133" ht="11.25" customHeight="1" x14ac:dyDescent="0.2">
      <c r="A54" s="74">
        <v>1901</v>
      </c>
      <c r="B54" s="75" t="s">
        <v>865</v>
      </c>
      <c r="C54" s="77">
        <v>39.985599999999998</v>
      </c>
      <c r="D54" s="77">
        <v>11.835000000000001</v>
      </c>
      <c r="E54" s="77">
        <v>78.399299999999997</v>
      </c>
      <c r="F54" s="77">
        <v>6.8045</v>
      </c>
      <c r="G54" s="77">
        <v>23.306899999999999</v>
      </c>
      <c r="H54" s="77">
        <v>18.3032</v>
      </c>
      <c r="I54" s="77">
        <v>21.7608</v>
      </c>
      <c r="J54" s="77">
        <v>116.96559999999999</v>
      </c>
      <c r="K54" s="77">
        <v>22.616599999999998</v>
      </c>
      <c r="L54" s="77">
        <v>46.259099999999997</v>
      </c>
      <c r="M54" s="77">
        <v>97.990899999999996</v>
      </c>
      <c r="N54" s="77">
        <v>39.930100000000003</v>
      </c>
      <c r="O54" s="77">
        <v>28.192599999999999</v>
      </c>
      <c r="P54" s="77">
        <v>59.589199999999998</v>
      </c>
      <c r="Q54" s="77">
        <v>23.221599999999999</v>
      </c>
      <c r="R54" s="77">
        <v>627.39229999999998</v>
      </c>
      <c r="S54" s="77">
        <v>111.5498</v>
      </c>
      <c r="T54" s="77">
        <v>56.856200000000001</v>
      </c>
      <c r="U54" s="77">
        <v>60.514099999999999</v>
      </c>
      <c r="V54" s="77">
        <v>73.551699999999997</v>
      </c>
      <c r="W54" s="77">
        <v>127.68380000000001</v>
      </c>
      <c r="X54" s="77">
        <v>148.99959999999999</v>
      </c>
      <c r="Y54" s="77">
        <v>417.87729999999999</v>
      </c>
      <c r="Z54" s="77">
        <v>29.181899999999999</v>
      </c>
      <c r="AA54" s="77">
        <v>74.939800000000005</v>
      </c>
      <c r="AB54" s="77">
        <v>3.3174999999999999</v>
      </c>
      <c r="AC54" s="77">
        <v>3.7656000000000001</v>
      </c>
      <c r="AD54" s="77">
        <v>81.0625</v>
      </c>
      <c r="AE54" s="77">
        <v>10.1347</v>
      </c>
      <c r="AF54" s="77">
        <v>22.997199999999999</v>
      </c>
      <c r="AG54" s="77">
        <v>9.0257000000000005</v>
      </c>
      <c r="AH54" s="77">
        <v>15.816000000000001</v>
      </c>
      <c r="AI54" s="77">
        <v>145.9614</v>
      </c>
      <c r="AJ54" s="77">
        <v>16.779399999999999</v>
      </c>
      <c r="AK54" s="77">
        <v>281.56229999999999</v>
      </c>
      <c r="AL54" s="77">
        <v>528.71659999999997</v>
      </c>
      <c r="AM54" s="77">
        <v>40.822000000000003</v>
      </c>
      <c r="AN54" s="77">
        <v>246.77459999999999</v>
      </c>
      <c r="AO54" s="77">
        <v>13.3</v>
      </c>
      <c r="AP54" s="77">
        <v>636.42349999999999</v>
      </c>
      <c r="AQ54" s="77">
        <v>166.48159999999999</v>
      </c>
      <c r="AR54" s="77">
        <v>1064.1946</v>
      </c>
      <c r="AS54" s="77">
        <v>31.500399999999999</v>
      </c>
      <c r="AT54" s="77">
        <v>16.689</v>
      </c>
      <c r="AU54" s="77">
        <v>6.5915999999999997</v>
      </c>
      <c r="AV54" s="77">
        <v>12.876099999999999</v>
      </c>
      <c r="AW54" s="77">
        <v>23.793399999999998</v>
      </c>
      <c r="AX54" s="77">
        <v>32.685200000000002</v>
      </c>
      <c r="AY54" s="77">
        <v>94.872699999999995</v>
      </c>
      <c r="AZ54" s="77">
        <v>26.811</v>
      </c>
      <c r="BA54" s="77">
        <v>2.3673999999999999</v>
      </c>
      <c r="BB54" s="77">
        <v>90.612799999999993</v>
      </c>
      <c r="BC54" s="77">
        <v>29.0901</v>
      </c>
      <c r="BD54" s="77">
        <v>62.168599999999998</v>
      </c>
      <c r="BE54" s="77">
        <v>1002.4548</v>
      </c>
      <c r="BF54" s="77">
        <v>43.230699999999999</v>
      </c>
      <c r="BG54" s="77">
        <v>11.035299999999999</v>
      </c>
      <c r="BH54" s="77">
        <v>121.47880000000001</v>
      </c>
      <c r="BI54" s="77">
        <v>161.1799</v>
      </c>
      <c r="BJ54" s="77">
        <v>72.406400000000005</v>
      </c>
      <c r="BK54" s="77">
        <v>34.1051</v>
      </c>
      <c r="BL54" s="77">
        <v>153.3991</v>
      </c>
      <c r="BM54" s="77">
        <v>181.66159999999999</v>
      </c>
      <c r="BN54" s="77">
        <v>119.2595</v>
      </c>
      <c r="BO54" s="77">
        <v>7.2823000000000002</v>
      </c>
      <c r="BP54" s="77">
        <v>17.541799999999999</v>
      </c>
      <c r="BQ54" s="77">
        <v>2.7837999999999998</v>
      </c>
      <c r="BR54" s="77">
        <v>103.407</v>
      </c>
      <c r="BS54" s="77">
        <v>3.2042000000000002</v>
      </c>
      <c r="BT54" s="77">
        <v>1062.2086999999999</v>
      </c>
      <c r="BU54" s="77">
        <v>753.22310000000004</v>
      </c>
      <c r="BV54" s="77">
        <v>781.74339999999995</v>
      </c>
      <c r="BW54" s="77">
        <v>1117.6590000000001</v>
      </c>
      <c r="BX54" s="77">
        <v>607.03110000000004</v>
      </c>
      <c r="BY54" s="77">
        <v>343.03519999999997</v>
      </c>
      <c r="BZ54" s="77">
        <v>61.736499999999999</v>
      </c>
      <c r="CA54" s="77">
        <v>277.40370000000001</v>
      </c>
      <c r="CB54" s="77">
        <v>398.17880000000002</v>
      </c>
      <c r="CC54" s="77">
        <v>16.0303</v>
      </c>
      <c r="CD54" s="77">
        <v>6.2046000000000001</v>
      </c>
      <c r="CE54" s="77">
        <v>120.45359999999999</v>
      </c>
      <c r="CF54" s="77">
        <v>105.69289999999999</v>
      </c>
      <c r="CG54" s="77">
        <v>146.762</v>
      </c>
      <c r="CH54" s="77">
        <v>48.717199999999998</v>
      </c>
      <c r="CI54" s="77">
        <v>10.1404</v>
      </c>
      <c r="CJ54" s="77">
        <v>13.175700000000001</v>
      </c>
      <c r="CK54" s="77">
        <v>65.828299999999999</v>
      </c>
      <c r="CL54" s="77">
        <v>347.75700000000001</v>
      </c>
      <c r="CM54" s="77">
        <v>0.61140000000000005</v>
      </c>
      <c r="CN54" s="77">
        <v>7.8148999999999997</v>
      </c>
      <c r="CO54" s="77">
        <v>4.9099999999999998E-2</v>
      </c>
      <c r="CP54" s="77">
        <v>0.31130000000000002</v>
      </c>
      <c r="CQ54" s="77">
        <v>31.3643</v>
      </c>
      <c r="CR54" s="77">
        <v>337.08069999999998</v>
      </c>
      <c r="CS54" s="77">
        <v>38.244999999999997</v>
      </c>
      <c r="CT54" s="77">
        <v>164.08029999999999</v>
      </c>
      <c r="CU54" s="77">
        <v>35.475700000000003</v>
      </c>
      <c r="CV54" s="77">
        <v>150.09309999999999</v>
      </c>
      <c r="CW54" s="77">
        <v>155.4109</v>
      </c>
      <c r="CX54" s="77">
        <v>179.4546</v>
      </c>
      <c r="CY54" s="77">
        <v>30.737100000000002</v>
      </c>
      <c r="CZ54" s="77">
        <v>80.719300000000004</v>
      </c>
      <c r="DA54" s="77">
        <v>68.520899999999997</v>
      </c>
      <c r="DB54" s="77">
        <v>35.371299999999998</v>
      </c>
      <c r="DC54" s="77">
        <v>15.6739</v>
      </c>
      <c r="DD54" s="77">
        <v>21.3444</v>
      </c>
      <c r="DE54" s="77">
        <v>11.172700000000001</v>
      </c>
      <c r="DF54" s="77">
        <v>262.8313</v>
      </c>
      <c r="DG54" s="77">
        <v>93.629000000000005</v>
      </c>
      <c r="DH54" s="77">
        <v>50.661700000000003</v>
      </c>
      <c r="DI54" s="77">
        <v>22.6478</v>
      </c>
      <c r="DJ54" s="77">
        <v>16191.613499999999</v>
      </c>
      <c r="DK54" s="77">
        <v>2023.5545999999999</v>
      </c>
      <c r="DL54" s="77">
        <v>6.1740000000000004</v>
      </c>
      <c r="DM54" s="77">
        <v>1048.9612999999999</v>
      </c>
      <c r="DN54" s="77">
        <v>31.670100000000001</v>
      </c>
      <c r="DO54" s="77">
        <v>102.0337</v>
      </c>
      <c r="DP54" s="77">
        <v>451.17360000000002</v>
      </c>
      <c r="DQ54" s="77">
        <v>1071.4182000000001</v>
      </c>
      <c r="DR54" s="77">
        <v>4734.9854999999998</v>
      </c>
      <c r="DS54" s="77">
        <v>20926.598999999998</v>
      </c>
      <c r="DT54" s="77"/>
      <c r="DU54" s="78" t="s">
        <v>22</v>
      </c>
      <c r="DV54" s="79">
        <f t="shared" si="0"/>
        <v>1182.6650999999999</v>
      </c>
      <c r="DW54" s="80"/>
      <c r="DX54" s="90"/>
      <c r="DY54" s="80"/>
      <c r="DZ54" s="80"/>
      <c r="EA54" s="80"/>
      <c r="EB54" s="80"/>
      <c r="EC54" s="80"/>
    </row>
    <row r="55" spans="1:133" ht="11.25" customHeight="1" x14ac:dyDescent="0.2">
      <c r="A55" s="74">
        <v>1902</v>
      </c>
      <c r="B55" s="75" t="s">
        <v>866</v>
      </c>
      <c r="C55" s="77">
        <v>2.1793</v>
      </c>
      <c r="D55" s="77">
        <v>0.1946</v>
      </c>
      <c r="E55" s="77">
        <v>1.8194999999999999</v>
      </c>
      <c r="F55" s="77">
        <v>2.8321999999999998</v>
      </c>
      <c r="G55" s="77">
        <v>0.46179999999999999</v>
      </c>
      <c r="H55" s="77">
        <v>3.2122000000000002</v>
      </c>
      <c r="I55" s="77">
        <v>1.1319999999999999</v>
      </c>
      <c r="J55" s="77">
        <v>14.258599999999999</v>
      </c>
      <c r="K55" s="77">
        <v>7.3914</v>
      </c>
      <c r="L55" s="77">
        <v>2.0680000000000001</v>
      </c>
      <c r="M55" s="77">
        <v>13.9168</v>
      </c>
      <c r="N55" s="77">
        <v>1.7076</v>
      </c>
      <c r="O55" s="77">
        <v>1.4912000000000001</v>
      </c>
      <c r="P55" s="77">
        <v>0.40760000000000002</v>
      </c>
      <c r="Q55" s="77">
        <v>0.12180000000000001</v>
      </c>
      <c r="R55" s="77">
        <v>0.6522</v>
      </c>
      <c r="S55" s="77">
        <v>0.21909999999999999</v>
      </c>
      <c r="T55" s="77">
        <v>9.7600000000000006E-2</v>
      </c>
      <c r="U55" s="77">
        <v>0.1487</v>
      </c>
      <c r="V55" s="77">
        <v>0.27900000000000003</v>
      </c>
      <c r="W55" s="77">
        <v>1.4540999999999999</v>
      </c>
      <c r="X55" s="77">
        <v>0.45900000000000002</v>
      </c>
      <c r="Y55" s="77">
        <v>0.1648</v>
      </c>
      <c r="Z55" s="77">
        <v>0.10680000000000001</v>
      </c>
      <c r="AA55" s="77">
        <v>0.32340000000000002</v>
      </c>
      <c r="AB55" s="77">
        <v>3.2300000000000002E-2</v>
      </c>
      <c r="AC55" s="77">
        <v>7.5999999999999998E-2</v>
      </c>
      <c r="AD55" s="77">
        <v>0.62560000000000004</v>
      </c>
      <c r="AE55" s="77">
        <v>1.43E-2</v>
      </c>
      <c r="AF55" s="77">
        <v>0.41049999999999998</v>
      </c>
      <c r="AG55" s="77">
        <v>1.3692</v>
      </c>
      <c r="AH55" s="77">
        <v>0.2586</v>
      </c>
      <c r="AI55" s="77">
        <v>1.1059000000000001</v>
      </c>
      <c r="AJ55" s="77">
        <v>0.94499999999999995</v>
      </c>
      <c r="AK55" s="77">
        <v>3.7197</v>
      </c>
      <c r="AL55" s="77">
        <v>5.0381999999999998</v>
      </c>
      <c r="AM55" s="77">
        <v>0.28050000000000003</v>
      </c>
      <c r="AN55" s="77">
        <v>0.4738</v>
      </c>
      <c r="AO55" s="77">
        <v>4.7100000000000003E-2</v>
      </c>
      <c r="AP55" s="77">
        <v>5.5140000000000002</v>
      </c>
      <c r="AQ55" s="77">
        <v>0.2802</v>
      </c>
      <c r="AR55" s="77">
        <v>29.501999999999999</v>
      </c>
      <c r="AS55" s="77">
        <v>5.7655000000000003</v>
      </c>
      <c r="AT55" s="77">
        <v>9.5600000000000004E-2</v>
      </c>
      <c r="AU55" s="77">
        <v>3.1800000000000002E-2</v>
      </c>
      <c r="AV55" s="77">
        <v>0.17299999999999999</v>
      </c>
      <c r="AW55" s="77">
        <v>0.60580000000000001</v>
      </c>
      <c r="AX55" s="77">
        <v>0.26390000000000002</v>
      </c>
      <c r="AY55" s="77">
        <v>3.1815000000000002</v>
      </c>
      <c r="AZ55" s="77">
        <v>4.0483000000000002</v>
      </c>
      <c r="BA55" s="77">
        <v>7.2999999999999995E-2</v>
      </c>
      <c r="BB55" s="77">
        <v>1.9890000000000001</v>
      </c>
      <c r="BC55" s="77">
        <v>2.5815999999999999</v>
      </c>
      <c r="BD55" s="77">
        <v>2.7685</v>
      </c>
      <c r="BE55" s="77">
        <v>83.426900000000003</v>
      </c>
      <c r="BF55" s="77">
        <v>2.3689</v>
      </c>
      <c r="BG55" s="77">
        <v>2.3029999999999999</v>
      </c>
      <c r="BH55" s="77">
        <v>0.74919999999999998</v>
      </c>
      <c r="BI55" s="77">
        <v>8.1556999999999995</v>
      </c>
      <c r="BJ55" s="77">
        <v>2.1617000000000002</v>
      </c>
      <c r="BK55" s="77">
        <v>4.4486999999999997</v>
      </c>
      <c r="BL55" s="77">
        <v>42.030700000000003</v>
      </c>
      <c r="BM55" s="77">
        <v>6.1158999999999999</v>
      </c>
      <c r="BN55" s="77">
        <v>3.7065999999999999</v>
      </c>
      <c r="BO55" s="77">
        <v>5.8251999999999997</v>
      </c>
      <c r="BP55" s="77">
        <v>13.2499</v>
      </c>
      <c r="BQ55" s="77">
        <v>0.47989999999999999</v>
      </c>
      <c r="BR55" s="77">
        <v>3.6059999999999999</v>
      </c>
      <c r="BS55" s="77">
        <v>0.66720000000000002</v>
      </c>
      <c r="BT55" s="77">
        <v>12.215199999999999</v>
      </c>
      <c r="BU55" s="77">
        <v>26.882300000000001</v>
      </c>
      <c r="BV55" s="77">
        <v>25.8767</v>
      </c>
      <c r="BW55" s="77">
        <v>23.487200000000001</v>
      </c>
      <c r="BX55" s="77">
        <v>28.039400000000001</v>
      </c>
      <c r="BY55" s="77">
        <v>10.601000000000001</v>
      </c>
      <c r="BZ55" s="77">
        <v>6.2427000000000001</v>
      </c>
      <c r="CA55" s="77">
        <v>25.446000000000002</v>
      </c>
      <c r="CB55" s="77">
        <v>5.5519999999999996</v>
      </c>
      <c r="CC55" s="77">
        <v>0.60250000000000004</v>
      </c>
      <c r="CD55" s="77">
        <v>5.7000000000000002E-2</v>
      </c>
      <c r="CE55" s="77">
        <v>0.58530000000000004</v>
      </c>
      <c r="CF55" s="77">
        <v>4.8055000000000003</v>
      </c>
      <c r="CG55" s="77">
        <v>2.8184999999999998</v>
      </c>
      <c r="CH55" s="77">
        <v>0.47360000000000002</v>
      </c>
      <c r="CI55" s="77">
        <v>0.21029999999999999</v>
      </c>
      <c r="CJ55" s="77">
        <v>0.2908</v>
      </c>
      <c r="CK55" s="77">
        <v>4.3228999999999997</v>
      </c>
      <c r="CL55" s="77">
        <v>23.328700000000001</v>
      </c>
      <c r="CM55" s="77">
        <v>9.7000000000000003E-3</v>
      </c>
      <c r="CN55" s="77">
        <v>8.9300000000000004E-2</v>
      </c>
      <c r="CO55" s="77">
        <v>0</v>
      </c>
      <c r="CP55" s="77">
        <v>1E-4</v>
      </c>
      <c r="CQ55" s="77">
        <v>0.75329999999999997</v>
      </c>
      <c r="CR55" s="77">
        <v>1.0666</v>
      </c>
      <c r="CS55" s="77">
        <v>0.68500000000000005</v>
      </c>
      <c r="CT55" s="77">
        <v>13.075699999999999</v>
      </c>
      <c r="CU55" s="77">
        <v>4.8491999999999997</v>
      </c>
      <c r="CV55" s="77">
        <v>12.231299999999999</v>
      </c>
      <c r="CW55" s="77">
        <v>65.686199999999999</v>
      </c>
      <c r="CX55" s="77">
        <v>94.378799999999998</v>
      </c>
      <c r="CY55" s="77">
        <v>7.9340000000000002</v>
      </c>
      <c r="CZ55" s="77">
        <v>3.1934999999999998</v>
      </c>
      <c r="DA55" s="77">
        <v>8.3911999999999995</v>
      </c>
      <c r="DB55" s="77">
        <v>4.3494999999999999</v>
      </c>
      <c r="DC55" s="77">
        <v>0.43380000000000002</v>
      </c>
      <c r="DD55" s="77">
        <v>0.45350000000000001</v>
      </c>
      <c r="DE55" s="77">
        <v>0.29420000000000002</v>
      </c>
      <c r="DF55" s="77">
        <v>13.5639</v>
      </c>
      <c r="DG55" s="77">
        <v>12.7127</v>
      </c>
      <c r="DH55" s="77">
        <v>1.1054999999999999</v>
      </c>
      <c r="DI55" s="77">
        <v>6.0335000000000001</v>
      </c>
      <c r="DJ55" s="77">
        <v>760.79340000000002</v>
      </c>
      <c r="DK55" s="77">
        <v>40.466500000000003</v>
      </c>
      <c r="DL55" s="77">
        <v>0.76790000000000003</v>
      </c>
      <c r="DM55" s="77">
        <v>55.415500000000002</v>
      </c>
      <c r="DN55" s="77">
        <v>0.71319999999999995</v>
      </c>
      <c r="DO55" s="77">
        <v>3.3264999999999998</v>
      </c>
      <c r="DP55" s="77">
        <v>14.7621</v>
      </c>
      <c r="DQ55" s="77">
        <v>57.991900000000001</v>
      </c>
      <c r="DR55" s="77">
        <v>173.4435</v>
      </c>
      <c r="DS55" s="77">
        <v>934.23699999999997</v>
      </c>
      <c r="DT55" s="77"/>
      <c r="DU55" s="78" t="s">
        <v>22</v>
      </c>
      <c r="DV55" s="79">
        <f t="shared" si="0"/>
        <v>59.455200000000005</v>
      </c>
      <c r="DW55" s="80"/>
      <c r="DX55" s="90"/>
      <c r="DY55" s="80"/>
      <c r="DZ55" s="80"/>
      <c r="EA55" s="80"/>
      <c r="EB55" s="80"/>
      <c r="EC55" s="80"/>
    </row>
    <row r="56" spans="1:133" ht="11.25" customHeight="1" x14ac:dyDescent="0.2">
      <c r="A56" s="74">
        <v>2001</v>
      </c>
      <c r="B56" s="75" t="s">
        <v>867</v>
      </c>
      <c r="C56" s="77">
        <v>1.9585999999999999</v>
      </c>
      <c r="D56" s="77">
        <v>0.1077</v>
      </c>
      <c r="E56" s="77">
        <v>1.2685999999999999</v>
      </c>
      <c r="F56" s="77">
        <v>0.27150000000000002</v>
      </c>
      <c r="G56" s="77">
        <v>1.4078999999999999</v>
      </c>
      <c r="H56" s="77">
        <v>0.70109999999999995</v>
      </c>
      <c r="I56" s="77">
        <v>1.1413</v>
      </c>
      <c r="J56" s="77">
        <v>11.692</v>
      </c>
      <c r="K56" s="77">
        <v>3.2101999999999999</v>
      </c>
      <c r="L56" s="77">
        <v>3.7492999999999999</v>
      </c>
      <c r="M56" s="77">
        <v>7.5255000000000001</v>
      </c>
      <c r="N56" s="77">
        <v>0.83230000000000004</v>
      </c>
      <c r="O56" s="77">
        <v>3.9287999999999998</v>
      </c>
      <c r="P56" s="77">
        <v>1.6238999999999999</v>
      </c>
      <c r="Q56" s="77">
        <v>1.2446999999999999</v>
      </c>
      <c r="R56" s="77">
        <v>1.8897999999999999</v>
      </c>
      <c r="S56" s="77">
        <v>58.1678</v>
      </c>
      <c r="T56" s="77">
        <v>5.8116000000000003</v>
      </c>
      <c r="U56" s="77">
        <v>4.4279000000000002</v>
      </c>
      <c r="V56" s="77">
        <v>0.82199999999999995</v>
      </c>
      <c r="W56" s="77">
        <v>3.8218000000000001</v>
      </c>
      <c r="X56" s="77">
        <v>19.091699999999999</v>
      </c>
      <c r="Y56" s="77">
        <v>88.710800000000006</v>
      </c>
      <c r="Z56" s="77">
        <v>42.157699999999998</v>
      </c>
      <c r="AA56" s="77">
        <v>199.23400000000001</v>
      </c>
      <c r="AB56" s="77">
        <v>1.2E-2</v>
      </c>
      <c r="AC56" s="77">
        <v>0.70709999999999995</v>
      </c>
      <c r="AD56" s="77">
        <v>3.222</v>
      </c>
      <c r="AE56" s="77">
        <v>2.7E-2</v>
      </c>
      <c r="AF56" s="77">
        <v>3.9264000000000001</v>
      </c>
      <c r="AG56" s="77">
        <v>0.98660000000000003</v>
      </c>
      <c r="AH56" s="77">
        <v>0.86270000000000002</v>
      </c>
      <c r="AI56" s="77">
        <v>20.274699999999999</v>
      </c>
      <c r="AJ56" s="77">
        <v>9.69E-2</v>
      </c>
      <c r="AK56" s="77">
        <v>2.7545999999999999</v>
      </c>
      <c r="AL56" s="77">
        <v>2.3384999999999998</v>
      </c>
      <c r="AM56" s="77">
        <v>0.36059999999999998</v>
      </c>
      <c r="AN56" s="77">
        <v>34.170099999999998</v>
      </c>
      <c r="AO56" s="77">
        <v>7.5084999999999997</v>
      </c>
      <c r="AP56" s="77">
        <v>33.185899999999997</v>
      </c>
      <c r="AQ56" s="77">
        <v>13.6471</v>
      </c>
      <c r="AR56" s="77">
        <v>11.0383</v>
      </c>
      <c r="AS56" s="77">
        <v>4.9700000000000001E-2</v>
      </c>
      <c r="AT56" s="77">
        <v>180.8116</v>
      </c>
      <c r="AU56" s="77">
        <v>0.84209999999999996</v>
      </c>
      <c r="AV56" s="77">
        <v>0.13880000000000001</v>
      </c>
      <c r="AW56" s="77">
        <v>0.51319999999999999</v>
      </c>
      <c r="AX56" s="77">
        <v>1.9663999999999999</v>
      </c>
      <c r="AY56" s="77">
        <v>1.9863</v>
      </c>
      <c r="AZ56" s="77">
        <v>3.1242999999999999</v>
      </c>
      <c r="BA56" s="77">
        <v>2.8000000000000001E-2</v>
      </c>
      <c r="BB56" s="77">
        <v>162.1884</v>
      </c>
      <c r="BC56" s="77">
        <v>1.4266000000000001</v>
      </c>
      <c r="BD56" s="77">
        <v>5.0938999999999997</v>
      </c>
      <c r="BE56" s="77">
        <v>210.88399999999999</v>
      </c>
      <c r="BF56" s="77">
        <v>8.8971999999999998</v>
      </c>
      <c r="BG56" s="77">
        <v>5.149</v>
      </c>
      <c r="BH56" s="77">
        <v>20.172799999999999</v>
      </c>
      <c r="BI56" s="77">
        <v>4.2111000000000001</v>
      </c>
      <c r="BJ56" s="77">
        <v>7.7213000000000003</v>
      </c>
      <c r="BK56" s="77">
        <v>8.9524000000000008</v>
      </c>
      <c r="BL56" s="77">
        <v>24.262899999999998</v>
      </c>
      <c r="BM56" s="77">
        <v>40.680199999999999</v>
      </c>
      <c r="BN56" s="77">
        <v>3.2517999999999998</v>
      </c>
      <c r="BO56" s="77">
        <v>0.84650000000000003</v>
      </c>
      <c r="BP56" s="77">
        <v>2.0265</v>
      </c>
      <c r="BQ56" s="77">
        <v>0.52210000000000001</v>
      </c>
      <c r="BR56" s="77">
        <v>3.5733000000000001</v>
      </c>
      <c r="BS56" s="77">
        <v>0.34029999999999999</v>
      </c>
      <c r="BT56" s="77">
        <v>76.467399999999998</v>
      </c>
      <c r="BU56" s="77">
        <v>47.260199999999998</v>
      </c>
      <c r="BV56" s="77">
        <v>48.304600000000001</v>
      </c>
      <c r="BW56" s="77">
        <v>50.9739</v>
      </c>
      <c r="BX56" s="77">
        <v>166.4357</v>
      </c>
      <c r="BY56" s="77">
        <v>23.8628</v>
      </c>
      <c r="BZ56" s="77">
        <v>13.244999999999999</v>
      </c>
      <c r="CA56" s="77">
        <v>45.796799999999998</v>
      </c>
      <c r="CB56" s="77">
        <v>10.7987</v>
      </c>
      <c r="CC56" s="77">
        <v>4.3552999999999997</v>
      </c>
      <c r="CD56" s="77">
        <v>0.18709999999999999</v>
      </c>
      <c r="CE56" s="77">
        <v>9.2399999999999996E-2</v>
      </c>
      <c r="CF56" s="77">
        <v>0.79800000000000004</v>
      </c>
      <c r="CG56" s="77">
        <v>4.8303000000000003</v>
      </c>
      <c r="CH56" s="77">
        <v>0.35160000000000002</v>
      </c>
      <c r="CI56" s="77">
        <v>1.9534</v>
      </c>
      <c r="CJ56" s="77">
        <v>2.6272000000000002</v>
      </c>
      <c r="CK56" s="77">
        <v>0.84430000000000005</v>
      </c>
      <c r="CL56" s="77">
        <v>6.4795999999999996</v>
      </c>
      <c r="CM56" s="77">
        <v>0.1371</v>
      </c>
      <c r="CN56" s="77">
        <v>2.6265000000000001</v>
      </c>
      <c r="CO56" s="77">
        <v>2.5399999999999999E-2</v>
      </c>
      <c r="CP56" s="77">
        <v>7.3599999999999999E-2</v>
      </c>
      <c r="CQ56" s="77">
        <v>2.0954999999999999</v>
      </c>
      <c r="CR56" s="77">
        <v>12.7829</v>
      </c>
      <c r="CS56" s="77">
        <v>2.1922000000000001</v>
      </c>
      <c r="CT56" s="77">
        <v>11.8408</v>
      </c>
      <c r="CU56" s="77">
        <v>1.3508</v>
      </c>
      <c r="CV56" s="77">
        <v>5.6264000000000003</v>
      </c>
      <c r="CW56" s="77">
        <v>11.778700000000001</v>
      </c>
      <c r="CX56" s="77">
        <v>6.1234999999999999</v>
      </c>
      <c r="CY56" s="77">
        <v>3.0457000000000001</v>
      </c>
      <c r="CZ56" s="77">
        <v>8.5969999999999995</v>
      </c>
      <c r="DA56" s="77">
        <v>25.521100000000001</v>
      </c>
      <c r="DB56" s="77">
        <v>8.3755000000000006</v>
      </c>
      <c r="DC56" s="77">
        <v>7.6285999999999996</v>
      </c>
      <c r="DD56" s="77">
        <v>5.9645000000000001</v>
      </c>
      <c r="DE56" s="77">
        <v>13.007300000000001</v>
      </c>
      <c r="DF56" s="77">
        <v>83.646100000000004</v>
      </c>
      <c r="DG56" s="77">
        <v>13.1031</v>
      </c>
      <c r="DH56" s="77">
        <v>1.9669000000000001</v>
      </c>
      <c r="DI56" s="77">
        <v>4.1127000000000002</v>
      </c>
      <c r="DJ56" s="77">
        <v>2036.8642</v>
      </c>
      <c r="DK56" s="77">
        <v>430.85989999999998</v>
      </c>
      <c r="DL56" s="77">
        <v>0.1467</v>
      </c>
      <c r="DM56" s="77">
        <v>43.191499999999998</v>
      </c>
      <c r="DN56" s="77">
        <v>0.63019999999999998</v>
      </c>
      <c r="DO56" s="77">
        <v>3.7151999999999998</v>
      </c>
      <c r="DP56" s="77">
        <v>33.217799999999997</v>
      </c>
      <c r="DQ56" s="77">
        <v>176.9924</v>
      </c>
      <c r="DR56" s="77">
        <v>688.75360000000001</v>
      </c>
      <c r="DS56" s="77">
        <v>2725.6179000000002</v>
      </c>
      <c r="DT56" s="77"/>
      <c r="DU56" s="78" t="s">
        <v>22</v>
      </c>
      <c r="DV56" s="79">
        <f t="shared" si="0"/>
        <v>47.536900000000003</v>
      </c>
      <c r="DW56" s="80"/>
      <c r="DX56" s="90"/>
      <c r="DY56" s="80"/>
      <c r="DZ56" s="80"/>
      <c r="EA56" s="80"/>
      <c r="EB56" s="80"/>
      <c r="EC56" s="80"/>
    </row>
    <row r="57" spans="1:133" ht="11.25" customHeight="1" x14ac:dyDescent="0.2">
      <c r="A57" s="74">
        <v>2002</v>
      </c>
      <c r="B57" s="75" t="s">
        <v>868</v>
      </c>
      <c r="C57" s="77">
        <v>1.2882</v>
      </c>
      <c r="D57" s="77">
        <v>0.3241</v>
      </c>
      <c r="E57" s="77">
        <v>1.4309000000000001</v>
      </c>
      <c r="F57" s="77">
        <v>0.2404</v>
      </c>
      <c r="G57" s="77">
        <v>0.83409999999999995</v>
      </c>
      <c r="H57" s="77">
        <v>0.81189999999999996</v>
      </c>
      <c r="I57" s="77">
        <v>13.962199999999999</v>
      </c>
      <c r="J57" s="77">
        <v>1.7547999999999999</v>
      </c>
      <c r="K57" s="77">
        <v>0.40289999999999998</v>
      </c>
      <c r="L57" s="77">
        <v>0.6371</v>
      </c>
      <c r="M57" s="77">
        <v>3.4674</v>
      </c>
      <c r="N57" s="77">
        <v>1.1251</v>
      </c>
      <c r="O57" s="77">
        <v>1.4027000000000001</v>
      </c>
      <c r="P57" s="77">
        <v>0.31569999999999998</v>
      </c>
      <c r="Q57" s="77">
        <v>8.6300000000000002E-2</v>
      </c>
      <c r="R57" s="77">
        <v>3.7530000000000001</v>
      </c>
      <c r="S57" s="77">
        <v>0.12690000000000001</v>
      </c>
      <c r="T57" s="77">
        <v>0.2427</v>
      </c>
      <c r="U57" s="77">
        <v>0.34989999999999999</v>
      </c>
      <c r="V57" s="77">
        <v>0.3594</v>
      </c>
      <c r="W57" s="77">
        <v>1.1135999999999999</v>
      </c>
      <c r="X57" s="77">
        <v>0.51639999999999997</v>
      </c>
      <c r="Y57" s="77">
        <v>0.18010000000000001</v>
      </c>
      <c r="Z57" s="77">
        <v>0.12379999999999999</v>
      </c>
      <c r="AA57" s="77">
        <v>0.52990000000000004</v>
      </c>
      <c r="AB57" s="77">
        <v>1.7999999999999999E-2</v>
      </c>
      <c r="AC57" s="77">
        <v>3.1099999999999999E-2</v>
      </c>
      <c r="AD57" s="77">
        <v>0.35539999999999999</v>
      </c>
      <c r="AE57" s="77">
        <v>8.6999999999999994E-3</v>
      </c>
      <c r="AF57" s="77">
        <v>0.3458</v>
      </c>
      <c r="AG57" s="77">
        <v>0.1018</v>
      </c>
      <c r="AH57" s="77">
        <v>0.17660000000000001</v>
      </c>
      <c r="AI57" s="77">
        <v>1.4013</v>
      </c>
      <c r="AJ57" s="77">
        <v>2.3096999999999999</v>
      </c>
      <c r="AK57" s="77">
        <v>3.5644999999999998</v>
      </c>
      <c r="AL57" s="77">
        <v>0.63700000000000001</v>
      </c>
      <c r="AM57" s="77">
        <v>0.90549999999999997</v>
      </c>
      <c r="AN57" s="77">
        <v>2.4845999999999999</v>
      </c>
      <c r="AO57" s="77">
        <v>0.1255</v>
      </c>
      <c r="AP57" s="77">
        <v>7.8832000000000004</v>
      </c>
      <c r="AQ57" s="77">
        <v>1.1472</v>
      </c>
      <c r="AR57" s="77">
        <v>29.0335</v>
      </c>
      <c r="AS57" s="77">
        <v>2.4899999999999999E-2</v>
      </c>
      <c r="AT57" s="77">
        <v>6.6192000000000002</v>
      </c>
      <c r="AU57" s="77">
        <v>6.1185999999999998</v>
      </c>
      <c r="AV57" s="77">
        <v>93.046499999999995</v>
      </c>
      <c r="AW57" s="77">
        <v>38.518599999999999</v>
      </c>
      <c r="AX57" s="77">
        <v>6.5963000000000003</v>
      </c>
      <c r="AY57" s="77">
        <v>19.201799999999999</v>
      </c>
      <c r="AZ57" s="77">
        <v>6.3601999999999999</v>
      </c>
      <c r="BA57" s="77">
        <v>0.50619999999999998</v>
      </c>
      <c r="BB57" s="77">
        <v>37.308900000000001</v>
      </c>
      <c r="BC57" s="77">
        <v>2.6158000000000001</v>
      </c>
      <c r="BD57" s="77">
        <v>37.910499999999999</v>
      </c>
      <c r="BE57" s="77">
        <v>8.5577000000000005</v>
      </c>
      <c r="BF57" s="77">
        <v>0.2717</v>
      </c>
      <c r="BG57" s="77">
        <v>2.1871999999999998</v>
      </c>
      <c r="BH57" s="77">
        <v>7.5800000000000006E-2</v>
      </c>
      <c r="BI57" s="77">
        <v>15.7883</v>
      </c>
      <c r="BJ57" s="77">
        <v>37.599400000000003</v>
      </c>
      <c r="BK57" s="77">
        <v>1.7425999999999999</v>
      </c>
      <c r="BL57" s="77">
        <v>20.337499999999999</v>
      </c>
      <c r="BM57" s="77">
        <v>2.6833999999999998</v>
      </c>
      <c r="BN57" s="77">
        <v>0.42580000000000001</v>
      </c>
      <c r="BO57" s="77">
        <v>1.7519</v>
      </c>
      <c r="BP57" s="77">
        <v>3.9883999999999999</v>
      </c>
      <c r="BQ57" s="77">
        <v>0.28399999999999997</v>
      </c>
      <c r="BR57" s="77">
        <v>6.0884999999999998</v>
      </c>
      <c r="BS57" s="77">
        <v>5.7700000000000001E-2</v>
      </c>
      <c r="BT57" s="77">
        <v>324.40260000000001</v>
      </c>
      <c r="BU57" s="77">
        <v>43.357199999999999</v>
      </c>
      <c r="BV57" s="77">
        <v>43.796399999999998</v>
      </c>
      <c r="BW57" s="77">
        <v>223.4984</v>
      </c>
      <c r="BX57" s="77">
        <v>9.7001000000000008</v>
      </c>
      <c r="BY57" s="77">
        <v>7.6948999999999996</v>
      </c>
      <c r="BZ57" s="77">
        <v>6.1360000000000001</v>
      </c>
      <c r="CA57" s="77">
        <v>31.1098</v>
      </c>
      <c r="CB57" s="77">
        <v>1.1585000000000001</v>
      </c>
      <c r="CC57" s="77">
        <v>0.13400000000000001</v>
      </c>
      <c r="CD57" s="77">
        <v>5.3400000000000003E-2</v>
      </c>
      <c r="CE57" s="77">
        <v>0.29599999999999999</v>
      </c>
      <c r="CF57" s="77">
        <v>2.5617000000000001</v>
      </c>
      <c r="CG57" s="77">
        <v>1.3072999999999999</v>
      </c>
      <c r="CH57" s="77">
        <v>0.81659999999999999</v>
      </c>
      <c r="CI57" s="77">
        <v>0.46760000000000002</v>
      </c>
      <c r="CJ57" s="77">
        <v>0.68079999999999996</v>
      </c>
      <c r="CK57" s="77">
        <v>2.8035999999999999</v>
      </c>
      <c r="CL57" s="77">
        <v>14.6593</v>
      </c>
      <c r="CM57" s="77">
        <v>2.3300000000000001E-2</v>
      </c>
      <c r="CN57" s="77">
        <v>0.23519999999999999</v>
      </c>
      <c r="CO57" s="77">
        <v>9.7999999999999997E-3</v>
      </c>
      <c r="CP57" s="77">
        <v>0.13120000000000001</v>
      </c>
      <c r="CQ57" s="77">
        <v>3.1110000000000002</v>
      </c>
      <c r="CR57" s="77">
        <v>20.982700000000001</v>
      </c>
      <c r="CS57" s="77">
        <v>1.9079999999999999</v>
      </c>
      <c r="CT57" s="77">
        <v>6.2933000000000003</v>
      </c>
      <c r="CU57" s="77">
        <v>1.3244</v>
      </c>
      <c r="CV57" s="77">
        <v>4.4192</v>
      </c>
      <c r="CW57" s="77">
        <v>2.5985</v>
      </c>
      <c r="CX57" s="77">
        <v>2.8719999999999999</v>
      </c>
      <c r="CY57" s="77">
        <v>1.7331000000000001</v>
      </c>
      <c r="CZ57" s="77">
        <v>9.3019999999999996</v>
      </c>
      <c r="DA57" s="77">
        <v>10.034800000000001</v>
      </c>
      <c r="DB57" s="77">
        <v>22.356400000000001</v>
      </c>
      <c r="DC57" s="77">
        <v>0.91800000000000004</v>
      </c>
      <c r="DD57" s="77">
        <v>1.1093999999999999</v>
      </c>
      <c r="DE57" s="77">
        <v>0.96660000000000001</v>
      </c>
      <c r="DF57" s="77">
        <v>1.1062000000000001</v>
      </c>
      <c r="DG57" s="77">
        <v>3.1635</v>
      </c>
      <c r="DH57" s="77">
        <v>5.8140999999999998</v>
      </c>
      <c r="DI57" s="77">
        <v>4.0753000000000004</v>
      </c>
      <c r="DJ57" s="77">
        <v>1261.6984</v>
      </c>
      <c r="DK57" s="77">
        <v>475.09840000000003</v>
      </c>
      <c r="DL57" s="77">
        <v>0.29420000000000002</v>
      </c>
      <c r="DM57" s="77">
        <v>27.624700000000001</v>
      </c>
      <c r="DN57" s="77">
        <v>1.1613</v>
      </c>
      <c r="DO57" s="77">
        <v>6.4909999999999997</v>
      </c>
      <c r="DP57" s="77">
        <v>105.3412</v>
      </c>
      <c r="DQ57" s="77">
        <v>72.731999999999999</v>
      </c>
      <c r="DR57" s="77">
        <v>688.74270000000001</v>
      </c>
      <c r="DS57" s="77">
        <v>1950.4412</v>
      </c>
      <c r="DT57" s="77"/>
      <c r="DU57" s="78" t="s">
        <v>22</v>
      </c>
      <c r="DV57" s="79">
        <f t="shared" si="0"/>
        <v>35.277000000000001</v>
      </c>
      <c r="DW57" s="80"/>
      <c r="DX57" s="90"/>
      <c r="DY57" s="80"/>
      <c r="DZ57" s="80"/>
      <c r="EA57" s="80"/>
      <c r="EB57" s="80"/>
      <c r="EC57" s="80"/>
    </row>
    <row r="58" spans="1:133" ht="11.25" customHeight="1" x14ac:dyDescent="0.2">
      <c r="A58" s="74">
        <v>2003</v>
      </c>
      <c r="B58" s="75" t="s">
        <v>869</v>
      </c>
      <c r="C58" s="77">
        <v>3.7401</v>
      </c>
      <c r="D58" s="77">
        <v>0.59850000000000003</v>
      </c>
      <c r="E58" s="77">
        <v>3.8767</v>
      </c>
      <c r="F58" s="77">
        <v>0.28660000000000002</v>
      </c>
      <c r="G58" s="77">
        <v>19.685500000000001</v>
      </c>
      <c r="H58" s="77">
        <v>0.86029999999999995</v>
      </c>
      <c r="I58" s="77">
        <v>8.1791999999999998</v>
      </c>
      <c r="J58" s="77">
        <v>11.017799999999999</v>
      </c>
      <c r="K58" s="77">
        <v>3.4346000000000001</v>
      </c>
      <c r="L58" s="77">
        <v>3.1486999999999998</v>
      </c>
      <c r="M58" s="77">
        <v>21.689800000000002</v>
      </c>
      <c r="N58" s="77">
        <v>2.2412000000000001</v>
      </c>
      <c r="O58" s="77">
        <v>12.8071</v>
      </c>
      <c r="P58" s="77">
        <v>0.84340000000000004</v>
      </c>
      <c r="Q58" s="77">
        <v>0.4572</v>
      </c>
      <c r="R58" s="77">
        <v>1.7907</v>
      </c>
      <c r="S58" s="77">
        <v>0.56399999999999995</v>
      </c>
      <c r="T58" s="77">
        <v>0.2112</v>
      </c>
      <c r="U58" s="77">
        <v>0.48509999999999998</v>
      </c>
      <c r="V58" s="77">
        <v>0.54239999999999999</v>
      </c>
      <c r="W58" s="77">
        <v>1.3809</v>
      </c>
      <c r="X58" s="77">
        <v>2.8346</v>
      </c>
      <c r="Y58" s="77">
        <v>0.44450000000000001</v>
      </c>
      <c r="Z58" s="77">
        <v>0.23980000000000001</v>
      </c>
      <c r="AA58" s="77">
        <v>0.69159999999999999</v>
      </c>
      <c r="AB58" s="77">
        <v>8.0299999999999996E-2</v>
      </c>
      <c r="AC58" s="77">
        <v>0.18509999999999999</v>
      </c>
      <c r="AD58" s="77">
        <v>0.56330000000000002</v>
      </c>
      <c r="AE58" s="77">
        <v>4.2900000000000001E-2</v>
      </c>
      <c r="AF58" s="77">
        <v>0.48449999999999999</v>
      </c>
      <c r="AG58" s="77">
        <v>6.5299999999999997E-2</v>
      </c>
      <c r="AH58" s="77">
        <v>3.0809000000000002</v>
      </c>
      <c r="AI58" s="77">
        <v>2.4664999999999999</v>
      </c>
      <c r="AJ58" s="77">
        <v>4.4276999999999997</v>
      </c>
      <c r="AK58" s="77">
        <v>9.7418999999999993</v>
      </c>
      <c r="AL58" s="77">
        <v>3.7780999999999998</v>
      </c>
      <c r="AM58" s="77">
        <v>11.1106</v>
      </c>
      <c r="AN58" s="77">
        <v>8.5564999999999998</v>
      </c>
      <c r="AO58" s="77">
        <v>0.46660000000000001</v>
      </c>
      <c r="AP58" s="77">
        <v>123.4067</v>
      </c>
      <c r="AQ58" s="77">
        <v>13.684900000000001</v>
      </c>
      <c r="AR58" s="77">
        <v>32.2547</v>
      </c>
      <c r="AS58" s="77">
        <v>0.59989999999999999</v>
      </c>
      <c r="AT58" s="77">
        <v>14.6608</v>
      </c>
      <c r="AU58" s="77">
        <v>22.4511</v>
      </c>
      <c r="AV58" s="77">
        <v>1307.2863</v>
      </c>
      <c r="AW58" s="77">
        <v>324.23419999999999</v>
      </c>
      <c r="AX58" s="77">
        <v>53.502800000000001</v>
      </c>
      <c r="AY58" s="77">
        <v>55.962800000000001</v>
      </c>
      <c r="AZ58" s="77">
        <v>21.384899999999998</v>
      </c>
      <c r="BA58" s="77">
        <v>1.3449</v>
      </c>
      <c r="BB58" s="77">
        <v>12.176600000000001</v>
      </c>
      <c r="BC58" s="77">
        <v>2.4594</v>
      </c>
      <c r="BD58" s="77">
        <v>8.4372000000000007</v>
      </c>
      <c r="BE58" s="77">
        <v>24.358899999999998</v>
      </c>
      <c r="BF58" s="77">
        <v>1.5637000000000001</v>
      </c>
      <c r="BG58" s="77">
        <v>0.78180000000000005</v>
      </c>
      <c r="BH58" s="77">
        <v>1.7668999999999999</v>
      </c>
      <c r="BI58" s="77">
        <v>6.492</v>
      </c>
      <c r="BJ58" s="77">
        <v>2.3677000000000001</v>
      </c>
      <c r="BK58" s="77">
        <v>3.7484000000000002</v>
      </c>
      <c r="BL58" s="77">
        <v>20.340199999999999</v>
      </c>
      <c r="BM58" s="77">
        <v>1.6503000000000001</v>
      </c>
      <c r="BN58" s="77">
        <v>1.3827</v>
      </c>
      <c r="BO58" s="77">
        <v>9.6331000000000007</v>
      </c>
      <c r="BP58" s="77">
        <v>21.917300000000001</v>
      </c>
      <c r="BQ58" s="77">
        <v>1.149</v>
      </c>
      <c r="BR58" s="77">
        <v>98.327699999999993</v>
      </c>
      <c r="BS58" s="77">
        <v>1.2451000000000001</v>
      </c>
      <c r="BT58" s="77">
        <v>1095.3164999999999</v>
      </c>
      <c r="BU58" s="77">
        <v>805.68470000000002</v>
      </c>
      <c r="BV58" s="77">
        <v>803.40210000000002</v>
      </c>
      <c r="BW58" s="77">
        <v>1397.6588999999999</v>
      </c>
      <c r="BX58" s="77">
        <v>13.2249</v>
      </c>
      <c r="BY58" s="77">
        <v>19.7484</v>
      </c>
      <c r="BZ58" s="77">
        <v>0.74960000000000004</v>
      </c>
      <c r="CA58" s="77">
        <v>5.0060000000000002</v>
      </c>
      <c r="CB58" s="77">
        <v>2.7094</v>
      </c>
      <c r="CC58" s="77">
        <v>0.67959999999999998</v>
      </c>
      <c r="CD58" s="77">
        <v>0.1928</v>
      </c>
      <c r="CE58" s="77">
        <v>1.5866</v>
      </c>
      <c r="CF58" s="77">
        <v>1.1716</v>
      </c>
      <c r="CG58" s="77">
        <v>2.7446000000000002</v>
      </c>
      <c r="CH58" s="77">
        <v>0.73540000000000005</v>
      </c>
      <c r="CI58" s="77">
        <v>0.42099999999999999</v>
      </c>
      <c r="CJ58" s="77">
        <v>0.69450000000000001</v>
      </c>
      <c r="CK58" s="77">
        <v>1.1988000000000001</v>
      </c>
      <c r="CL58" s="77">
        <v>5.7670000000000003</v>
      </c>
      <c r="CM58" s="77">
        <v>2.6700000000000002E-2</v>
      </c>
      <c r="CN58" s="77">
        <v>1.4817</v>
      </c>
      <c r="CO58" s="77">
        <v>5.8900000000000001E-2</v>
      </c>
      <c r="CP58" s="77">
        <v>0.56479999999999997</v>
      </c>
      <c r="CQ58" s="77">
        <v>3.4923999999999999</v>
      </c>
      <c r="CR58" s="77">
        <v>33.551000000000002</v>
      </c>
      <c r="CS58" s="77">
        <v>3.1316000000000002</v>
      </c>
      <c r="CT58" s="77">
        <v>19.616900000000001</v>
      </c>
      <c r="CU58" s="77">
        <v>4.7343999999999999</v>
      </c>
      <c r="CV58" s="77">
        <v>15.634</v>
      </c>
      <c r="CW58" s="77">
        <v>6.2774000000000001</v>
      </c>
      <c r="CX58" s="77">
        <v>3.3664999999999998</v>
      </c>
      <c r="CY58" s="77">
        <v>6.2835000000000001</v>
      </c>
      <c r="CZ58" s="77">
        <v>2.8557999999999999</v>
      </c>
      <c r="DA58" s="77">
        <v>3.0684</v>
      </c>
      <c r="DB58" s="77">
        <v>6.9267000000000003</v>
      </c>
      <c r="DC58" s="77">
        <v>0.73219999999999996</v>
      </c>
      <c r="DD58" s="77">
        <v>1.3597999999999999</v>
      </c>
      <c r="DE58" s="77">
        <v>0.53010000000000002</v>
      </c>
      <c r="DF58" s="77">
        <v>4.9984000000000002</v>
      </c>
      <c r="DG58" s="77">
        <v>8.6801999999999992</v>
      </c>
      <c r="DH58" s="77">
        <v>5.9607000000000001</v>
      </c>
      <c r="DI58" s="77">
        <v>8.2121999999999993</v>
      </c>
      <c r="DJ58" s="77">
        <v>6637.9105</v>
      </c>
      <c r="DK58" s="77">
        <v>39.006100000000004</v>
      </c>
      <c r="DL58" s="77">
        <v>0.59089999999999998</v>
      </c>
      <c r="DM58" s="77">
        <v>59.779800000000002</v>
      </c>
      <c r="DN58" s="77">
        <v>1.466</v>
      </c>
      <c r="DO58" s="77">
        <v>11.295500000000001</v>
      </c>
      <c r="DP58" s="77">
        <v>417.67070000000001</v>
      </c>
      <c r="DQ58" s="77">
        <v>61.009900000000002</v>
      </c>
      <c r="DR58" s="77">
        <v>590.81899999999996</v>
      </c>
      <c r="DS58" s="77">
        <v>7228.7295000000004</v>
      </c>
      <c r="DT58" s="77"/>
      <c r="DU58" s="78" t="s">
        <v>22</v>
      </c>
      <c r="DV58" s="79">
        <f t="shared" si="0"/>
        <v>72.541300000000007</v>
      </c>
      <c r="DW58" s="80"/>
      <c r="DX58" s="90"/>
      <c r="DY58" s="80"/>
      <c r="DZ58" s="80"/>
      <c r="EA58" s="80"/>
      <c r="EB58" s="80"/>
      <c r="EC58" s="80"/>
    </row>
    <row r="59" spans="1:133" ht="11.25" customHeight="1" x14ac:dyDescent="0.2">
      <c r="A59" s="74">
        <v>2004</v>
      </c>
      <c r="B59" s="75" t="s">
        <v>870</v>
      </c>
      <c r="C59" s="77">
        <v>1.1693</v>
      </c>
      <c r="D59" s="77">
        <v>0.34620000000000001</v>
      </c>
      <c r="E59" s="77">
        <v>1.1129</v>
      </c>
      <c r="F59" s="77">
        <v>0.39660000000000001</v>
      </c>
      <c r="G59" s="77">
        <v>16.882300000000001</v>
      </c>
      <c r="H59" s="77">
        <v>1.1344000000000001</v>
      </c>
      <c r="I59" s="77">
        <v>6.6406000000000001</v>
      </c>
      <c r="J59" s="77">
        <v>9.0533000000000001</v>
      </c>
      <c r="K59" s="77">
        <v>2.7894000000000001</v>
      </c>
      <c r="L59" s="77">
        <v>4.0521000000000003</v>
      </c>
      <c r="M59" s="77">
        <v>10.7789</v>
      </c>
      <c r="N59" s="77">
        <v>1.0253000000000001</v>
      </c>
      <c r="O59" s="77">
        <v>1.0642</v>
      </c>
      <c r="P59" s="77">
        <v>0.35820000000000002</v>
      </c>
      <c r="Q59" s="77">
        <v>0.1075</v>
      </c>
      <c r="R59" s="77">
        <v>1.2855000000000001</v>
      </c>
      <c r="S59" s="77">
        <v>0.2147</v>
      </c>
      <c r="T59" s="77">
        <v>9.7500000000000003E-2</v>
      </c>
      <c r="U59" s="77">
        <v>0.15490000000000001</v>
      </c>
      <c r="V59" s="77">
        <v>0.19040000000000001</v>
      </c>
      <c r="W59" s="77">
        <v>1.3501000000000001</v>
      </c>
      <c r="X59" s="77">
        <v>0.51870000000000005</v>
      </c>
      <c r="Y59" s="77">
        <v>0.25750000000000001</v>
      </c>
      <c r="Z59" s="77">
        <v>0.1492</v>
      </c>
      <c r="AA59" s="77">
        <v>0.41899999999999998</v>
      </c>
      <c r="AB59" s="77">
        <v>2.0799999999999999E-2</v>
      </c>
      <c r="AC59" s="77">
        <v>6.4399999999999999E-2</v>
      </c>
      <c r="AD59" s="77">
        <v>0.60129999999999995</v>
      </c>
      <c r="AE59" s="77">
        <v>1.6E-2</v>
      </c>
      <c r="AF59" s="77">
        <v>0.20499999999999999</v>
      </c>
      <c r="AG59" s="77">
        <v>7.3499999999999996E-2</v>
      </c>
      <c r="AH59" s="77">
        <v>1.0920000000000001</v>
      </c>
      <c r="AI59" s="77">
        <v>30.979700000000001</v>
      </c>
      <c r="AJ59" s="77">
        <v>0.36359999999999998</v>
      </c>
      <c r="AK59" s="77">
        <v>4.6186999999999996</v>
      </c>
      <c r="AL59" s="77">
        <v>1.746</v>
      </c>
      <c r="AM59" s="77">
        <v>1.0094000000000001</v>
      </c>
      <c r="AN59" s="77">
        <v>1.0470999999999999</v>
      </c>
      <c r="AO59" s="77">
        <v>6.25E-2</v>
      </c>
      <c r="AP59" s="77">
        <v>11.496600000000001</v>
      </c>
      <c r="AQ59" s="77">
        <v>0.39660000000000001</v>
      </c>
      <c r="AR59" s="77">
        <v>16.352499999999999</v>
      </c>
      <c r="AS59" s="77">
        <v>7.0499999999999993E-2</v>
      </c>
      <c r="AT59" s="77">
        <v>9.3327000000000009</v>
      </c>
      <c r="AU59" s="77">
        <v>22.8401</v>
      </c>
      <c r="AV59" s="77">
        <v>144.09379999999999</v>
      </c>
      <c r="AW59" s="77">
        <v>272.4905</v>
      </c>
      <c r="AX59" s="77">
        <v>42.833300000000001</v>
      </c>
      <c r="AY59" s="77">
        <v>9.1995000000000005</v>
      </c>
      <c r="AZ59" s="77">
        <v>3.7147999999999999</v>
      </c>
      <c r="BA59" s="77">
        <v>0.35570000000000002</v>
      </c>
      <c r="BB59" s="77">
        <v>34.073900000000002</v>
      </c>
      <c r="BC59" s="77">
        <v>1.4911000000000001</v>
      </c>
      <c r="BD59" s="77">
        <v>3.0853999999999999</v>
      </c>
      <c r="BE59" s="77">
        <v>14.555199999999999</v>
      </c>
      <c r="BF59" s="77">
        <v>1.3841000000000001</v>
      </c>
      <c r="BG59" s="77">
        <v>1.2727999999999999</v>
      </c>
      <c r="BH59" s="77">
        <v>2.2713999999999999</v>
      </c>
      <c r="BI59" s="77">
        <v>4.3789999999999996</v>
      </c>
      <c r="BJ59" s="77">
        <v>1.4301999999999999</v>
      </c>
      <c r="BK59" s="77">
        <v>0.63029999999999997</v>
      </c>
      <c r="BL59" s="77">
        <v>15.577299999999999</v>
      </c>
      <c r="BM59" s="77">
        <v>13.006500000000001</v>
      </c>
      <c r="BN59" s="77">
        <v>2.2208999999999999</v>
      </c>
      <c r="BO59" s="77">
        <v>29.154399999999999</v>
      </c>
      <c r="BP59" s="77">
        <v>66.675600000000003</v>
      </c>
      <c r="BQ59" s="77">
        <v>3.0423</v>
      </c>
      <c r="BR59" s="77">
        <v>4.0129000000000001</v>
      </c>
      <c r="BS59" s="77">
        <v>0.23710000000000001</v>
      </c>
      <c r="BT59" s="77">
        <v>1089.8285000000001</v>
      </c>
      <c r="BU59" s="77">
        <v>322.65390000000002</v>
      </c>
      <c r="BV59" s="77">
        <v>326.35860000000002</v>
      </c>
      <c r="BW59" s="77">
        <v>938.85709999999995</v>
      </c>
      <c r="BX59" s="77">
        <v>31.042200000000001</v>
      </c>
      <c r="BY59" s="77">
        <v>13.473599999999999</v>
      </c>
      <c r="BZ59" s="77">
        <v>2.4851999999999999</v>
      </c>
      <c r="CA59" s="77">
        <v>12.9541</v>
      </c>
      <c r="CB59" s="77">
        <v>1.0087999999999999</v>
      </c>
      <c r="CC59" s="77">
        <v>0.55740000000000001</v>
      </c>
      <c r="CD59" s="77">
        <v>7.7600000000000002E-2</v>
      </c>
      <c r="CE59" s="77">
        <v>0.5212</v>
      </c>
      <c r="CF59" s="77">
        <v>1.3865000000000001</v>
      </c>
      <c r="CG59" s="77">
        <v>1.3652</v>
      </c>
      <c r="CH59" s="77">
        <v>1.0847</v>
      </c>
      <c r="CI59" s="77">
        <v>0.9869</v>
      </c>
      <c r="CJ59" s="77">
        <v>1.3620000000000001</v>
      </c>
      <c r="CK59" s="77">
        <v>1.1294999999999999</v>
      </c>
      <c r="CL59" s="77">
        <v>6.0434999999999999</v>
      </c>
      <c r="CM59" s="77">
        <v>0.1203</v>
      </c>
      <c r="CN59" s="77">
        <v>0.50209999999999999</v>
      </c>
      <c r="CO59" s="77">
        <v>1.8100000000000002E-2</v>
      </c>
      <c r="CP59" s="77">
        <v>0.41860000000000003</v>
      </c>
      <c r="CQ59" s="77">
        <v>3.9636</v>
      </c>
      <c r="CR59" s="77">
        <v>30.7242</v>
      </c>
      <c r="CS59" s="77">
        <v>1.8402000000000001</v>
      </c>
      <c r="CT59" s="77">
        <v>7.6098999999999997</v>
      </c>
      <c r="CU59" s="77">
        <v>1.1102000000000001</v>
      </c>
      <c r="CV59" s="77">
        <v>5.8106999999999998</v>
      </c>
      <c r="CW59" s="77">
        <v>26.82</v>
      </c>
      <c r="CX59" s="77">
        <v>3.6558999999999999</v>
      </c>
      <c r="CY59" s="77">
        <v>2.6878000000000002</v>
      </c>
      <c r="CZ59" s="77">
        <v>4.8484999999999996</v>
      </c>
      <c r="DA59" s="77">
        <v>2.6474000000000002</v>
      </c>
      <c r="DB59" s="77">
        <v>2.3195999999999999</v>
      </c>
      <c r="DC59" s="77">
        <v>1.4699</v>
      </c>
      <c r="DD59" s="77">
        <v>1.0876999999999999</v>
      </c>
      <c r="DE59" s="77">
        <v>0.90080000000000005</v>
      </c>
      <c r="DF59" s="77">
        <v>2.4826000000000001</v>
      </c>
      <c r="DG59" s="77">
        <v>5.4894999999999996</v>
      </c>
      <c r="DH59" s="77">
        <v>6.8055000000000003</v>
      </c>
      <c r="DI59" s="77">
        <v>1.4572000000000001</v>
      </c>
      <c r="DJ59" s="77">
        <v>3703.0920999999998</v>
      </c>
      <c r="DK59" s="77">
        <v>15.762600000000001</v>
      </c>
      <c r="DL59" s="77">
        <v>0.95509999999999995</v>
      </c>
      <c r="DM59" s="77">
        <v>56.076700000000002</v>
      </c>
      <c r="DN59" s="77">
        <v>1.0463</v>
      </c>
      <c r="DO59" s="77">
        <v>6.3349000000000002</v>
      </c>
      <c r="DP59" s="77">
        <v>11.4015</v>
      </c>
      <c r="DQ59" s="77">
        <v>78.652600000000007</v>
      </c>
      <c r="DR59" s="77">
        <v>170.22970000000001</v>
      </c>
      <c r="DS59" s="77">
        <v>3873.3218000000002</v>
      </c>
      <c r="DT59" s="77"/>
      <c r="DU59" s="78" t="s">
        <v>22</v>
      </c>
      <c r="DV59" s="79">
        <f t="shared" si="0"/>
        <v>63.457900000000002</v>
      </c>
      <c r="DW59" s="80"/>
      <c r="DX59" s="90"/>
      <c r="DY59" s="80"/>
      <c r="DZ59" s="80"/>
      <c r="EA59" s="80"/>
      <c r="EB59" s="80"/>
      <c r="EC59" s="80"/>
    </row>
    <row r="60" spans="1:133" ht="11.25" customHeight="1" x14ac:dyDescent="0.2">
      <c r="A60" s="74">
        <v>2005</v>
      </c>
      <c r="B60" s="75" t="s">
        <v>871</v>
      </c>
      <c r="C60" s="77">
        <v>3.0571999999999999</v>
      </c>
      <c r="D60" s="77">
        <v>0.65310000000000001</v>
      </c>
      <c r="E60" s="77">
        <v>5.9737999999999998</v>
      </c>
      <c r="F60" s="77">
        <v>0.73070000000000002</v>
      </c>
      <c r="G60" s="77">
        <v>11.315099999999999</v>
      </c>
      <c r="H60" s="77">
        <v>1.6256999999999999</v>
      </c>
      <c r="I60" s="77">
        <v>4.5178000000000003</v>
      </c>
      <c r="J60" s="77">
        <v>11.128</v>
      </c>
      <c r="K60" s="77">
        <v>5.3078000000000003</v>
      </c>
      <c r="L60" s="77">
        <v>4.5301999999999998</v>
      </c>
      <c r="M60" s="77">
        <v>6.3103999999999996</v>
      </c>
      <c r="N60" s="77">
        <v>1.9180999999999999</v>
      </c>
      <c r="O60" s="77">
        <v>3.7501000000000002</v>
      </c>
      <c r="P60" s="77">
        <v>0.3049</v>
      </c>
      <c r="Q60" s="77">
        <v>0.1351</v>
      </c>
      <c r="R60" s="77">
        <v>2.1497999999999999</v>
      </c>
      <c r="S60" s="77">
        <v>0.2203</v>
      </c>
      <c r="T60" s="77">
        <v>0.23530000000000001</v>
      </c>
      <c r="U60" s="77">
        <v>0.49209999999999998</v>
      </c>
      <c r="V60" s="77">
        <v>0.51249999999999996</v>
      </c>
      <c r="W60" s="77">
        <v>2.5028999999999999</v>
      </c>
      <c r="X60" s="77">
        <v>0.83409999999999995</v>
      </c>
      <c r="Y60" s="77">
        <v>8.5500000000000007E-2</v>
      </c>
      <c r="Z60" s="77">
        <v>4.9099999999999998E-2</v>
      </c>
      <c r="AA60" s="77">
        <v>0.30020000000000002</v>
      </c>
      <c r="AB60" s="77">
        <v>3.2500000000000001E-2</v>
      </c>
      <c r="AC60" s="77">
        <v>2.3099999999999999E-2</v>
      </c>
      <c r="AD60" s="77">
        <v>0.73429999999999995</v>
      </c>
      <c r="AE60" s="77">
        <v>5.57E-2</v>
      </c>
      <c r="AF60" s="77">
        <v>0.114</v>
      </c>
      <c r="AG60" s="77">
        <v>2.4899999999999999E-2</v>
      </c>
      <c r="AH60" s="77">
        <v>1.3786</v>
      </c>
      <c r="AI60" s="77">
        <v>8.6039999999999992</v>
      </c>
      <c r="AJ60" s="77">
        <v>1.8565</v>
      </c>
      <c r="AK60" s="77">
        <v>2.5516000000000001</v>
      </c>
      <c r="AL60" s="77">
        <v>1.1509</v>
      </c>
      <c r="AM60" s="77">
        <v>0.23619999999999999</v>
      </c>
      <c r="AN60" s="77">
        <v>1.0008999999999999</v>
      </c>
      <c r="AO60" s="77">
        <v>5.3800000000000001E-2</v>
      </c>
      <c r="AP60" s="77">
        <v>9.2255000000000003</v>
      </c>
      <c r="AQ60" s="77">
        <v>1.0397000000000001</v>
      </c>
      <c r="AR60" s="77">
        <v>21.521000000000001</v>
      </c>
      <c r="AS60" s="77">
        <v>0.122</v>
      </c>
      <c r="AT60" s="77">
        <v>26.691700000000001</v>
      </c>
      <c r="AU60" s="77">
        <v>32.9542</v>
      </c>
      <c r="AV60" s="77">
        <v>38.032200000000003</v>
      </c>
      <c r="AW60" s="77">
        <v>28.982600000000001</v>
      </c>
      <c r="AX60" s="77">
        <v>27.208400000000001</v>
      </c>
      <c r="AY60" s="77">
        <v>10.5709</v>
      </c>
      <c r="AZ60" s="77">
        <v>4.9377000000000004</v>
      </c>
      <c r="BA60" s="77">
        <v>0.19850000000000001</v>
      </c>
      <c r="BB60" s="77">
        <v>21.709599999999998</v>
      </c>
      <c r="BC60" s="77">
        <v>3.3189000000000002</v>
      </c>
      <c r="BD60" s="77">
        <v>12.0418</v>
      </c>
      <c r="BE60" s="77">
        <v>35.738300000000002</v>
      </c>
      <c r="BF60" s="77">
        <v>5.3365999999999998</v>
      </c>
      <c r="BG60" s="77">
        <v>3.4135</v>
      </c>
      <c r="BH60" s="77">
        <v>2.5352999999999999</v>
      </c>
      <c r="BI60" s="77">
        <v>9.3704999999999998</v>
      </c>
      <c r="BJ60" s="77">
        <v>2.3140999999999998</v>
      </c>
      <c r="BK60" s="77">
        <v>1.3343</v>
      </c>
      <c r="BL60" s="77">
        <v>12.17</v>
      </c>
      <c r="BM60" s="77">
        <v>6.4306000000000001</v>
      </c>
      <c r="BN60" s="77">
        <v>2.8050000000000002</v>
      </c>
      <c r="BO60" s="77">
        <v>2.6604000000000001</v>
      </c>
      <c r="BP60" s="77">
        <v>6.0602</v>
      </c>
      <c r="BQ60" s="77">
        <v>0.18959999999999999</v>
      </c>
      <c r="BR60" s="77">
        <v>8.7545999999999999</v>
      </c>
      <c r="BS60" s="77">
        <v>0.56459999999999999</v>
      </c>
      <c r="BT60" s="77">
        <v>323.97680000000003</v>
      </c>
      <c r="BU60" s="77">
        <v>180.13130000000001</v>
      </c>
      <c r="BV60" s="77">
        <v>183.96039999999999</v>
      </c>
      <c r="BW60" s="77">
        <v>341.0686</v>
      </c>
      <c r="BX60" s="77">
        <v>60.087400000000002</v>
      </c>
      <c r="BY60" s="77">
        <v>19.125599999999999</v>
      </c>
      <c r="BZ60" s="77">
        <v>1.3266</v>
      </c>
      <c r="CA60" s="77">
        <v>6.9882999999999997</v>
      </c>
      <c r="CB60" s="77">
        <v>1.5707</v>
      </c>
      <c r="CC60" s="77">
        <v>0.85780000000000001</v>
      </c>
      <c r="CD60" s="77">
        <v>8.3799999999999999E-2</v>
      </c>
      <c r="CE60" s="77">
        <v>0.29449999999999998</v>
      </c>
      <c r="CF60" s="77">
        <v>1.4317</v>
      </c>
      <c r="CG60" s="77">
        <v>1.8527</v>
      </c>
      <c r="CH60" s="77">
        <v>0.96089999999999998</v>
      </c>
      <c r="CI60" s="77">
        <v>0.26469999999999999</v>
      </c>
      <c r="CJ60" s="77">
        <v>0.96379999999999999</v>
      </c>
      <c r="CK60" s="77">
        <v>1.2927999999999999</v>
      </c>
      <c r="CL60" s="77">
        <v>6.8403999999999998</v>
      </c>
      <c r="CM60" s="77">
        <v>1.3299999999999999E-2</v>
      </c>
      <c r="CN60" s="77">
        <v>0.22489999999999999</v>
      </c>
      <c r="CO60" s="77">
        <v>4.7800000000000002E-2</v>
      </c>
      <c r="CP60" s="77">
        <v>0.1305</v>
      </c>
      <c r="CQ60" s="77">
        <v>17.829799999999999</v>
      </c>
      <c r="CR60" s="77">
        <v>35.955800000000004</v>
      </c>
      <c r="CS60" s="77">
        <v>1.6041000000000001</v>
      </c>
      <c r="CT60" s="77">
        <v>12.4422</v>
      </c>
      <c r="CU60" s="77">
        <v>1.4677</v>
      </c>
      <c r="CV60" s="77">
        <v>15.4458</v>
      </c>
      <c r="CW60" s="77">
        <v>4.3369</v>
      </c>
      <c r="CX60" s="77">
        <v>4.2502000000000004</v>
      </c>
      <c r="CY60" s="77">
        <v>2.9165000000000001</v>
      </c>
      <c r="CZ60" s="77">
        <v>2.6219999999999999</v>
      </c>
      <c r="DA60" s="77">
        <v>2.0390000000000001</v>
      </c>
      <c r="DB60" s="77">
        <v>4.1959999999999997</v>
      </c>
      <c r="DC60" s="77">
        <v>0.65410000000000001</v>
      </c>
      <c r="DD60" s="77">
        <v>1.1143000000000001</v>
      </c>
      <c r="DE60" s="77">
        <v>0.31390000000000001</v>
      </c>
      <c r="DF60" s="77">
        <v>1.8896999999999999</v>
      </c>
      <c r="DG60" s="77">
        <v>3.1835</v>
      </c>
      <c r="DH60" s="77">
        <v>36.279699999999998</v>
      </c>
      <c r="DI60" s="77">
        <v>3.3689</v>
      </c>
      <c r="DJ60" s="77">
        <v>1710.0945999999999</v>
      </c>
      <c r="DK60" s="77">
        <v>38.352699999999999</v>
      </c>
      <c r="DL60" s="77">
        <v>8.0500000000000002E-2</v>
      </c>
      <c r="DM60" s="77">
        <v>20.8627</v>
      </c>
      <c r="DN60" s="77">
        <v>0.32229999999999998</v>
      </c>
      <c r="DO60" s="77">
        <v>2.4750000000000001</v>
      </c>
      <c r="DP60" s="77">
        <v>23.6022</v>
      </c>
      <c r="DQ60" s="77">
        <v>89.974699999999999</v>
      </c>
      <c r="DR60" s="77">
        <v>175.67009999999999</v>
      </c>
      <c r="DS60" s="77">
        <v>1885.7647999999999</v>
      </c>
      <c r="DT60" s="77"/>
      <c r="DU60" s="78" t="s">
        <v>22</v>
      </c>
      <c r="DV60" s="79">
        <f t="shared" si="0"/>
        <v>23.66</v>
      </c>
      <c r="DW60" s="80"/>
      <c r="DX60" s="90"/>
      <c r="DY60" s="80"/>
      <c r="DZ60" s="80"/>
      <c r="EA60" s="80"/>
      <c r="EB60" s="80"/>
      <c r="EC60" s="80"/>
    </row>
    <row r="61" spans="1:133" ht="11.25" customHeight="1" x14ac:dyDescent="0.2">
      <c r="A61" s="74">
        <v>2101</v>
      </c>
      <c r="B61" s="75" t="s">
        <v>872</v>
      </c>
      <c r="C61" s="77">
        <v>4.4008000000000003</v>
      </c>
      <c r="D61" s="77">
        <v>0.66210000000000002</v>
      </c>
      <c r="E61" s="77">
        <v>3.3889</v>
      </c>
      <c r="F61" s="77">
        <v>1.6876</v>
      </c>
      <c r="G61" s="77">
        <v>9.1827000000000005</v>
      </c>
      <c r="H61" s="77">
        <v>4.5362999999999998</v>
      </c>
      <c r="I61" s="77">
        <v>6.1130000000000004</v>
      </c>
      <c r="J61" s="77">
        <v>149.4254</v>
      </c>
      <c r="K61" s="77">
        <v>69.593800000000002</v>
      </c>
      <c r="L61" s="77">
        <v>40.347299999999997</v>
      </c>
      <c r="M61" s="77">
        <v>72.600499999999997</v>
      </c>
      <c r="N61" s="77">
        <v>16.399000000000001</v>
      </c>
      <c r="O61" s="77">
        <v>183.42670000000001</v>
      </c>
      <c r="P61" s="77">
        <v>2.0165999999999999</v>
      </c>
      <c r="Q61" s="77">
        <v>0.63719999999999999</v>
      </c>
      <c r="R61" s="77">
        <v>2.9687999999999999</v>
      </c>
      <c r="S61" s="77">
        <v>1.2623</v>
      </c>
      <c r="T61" s="77">
        <v>0.42309999999999998</v>
      </c>
      <c r="U61" s="77">
        <v>1.6405000000000001</v>
      </c>
      <c r="V61" s="77">
        <v>3.9041000000000001</v>
      </c>
      <c r="W61" s="77">
        <v>2.1677</v>
      </c>
      <c r="X61" s="77">
        <v>3.4239999999999999</v>
      </c>
      <c r="Y61" s="77">
        <v>2.8948</v>
      </c>
      <c r="Z61" s="77">
        <v>3.5417000000000001</v>
      </c>
      <c r="AA61" s="77">
        <v>1.8683000000000001</v>
      </c>
      <c r="AB61" s="77">
        <v>0.53979999999999995</v>
      </c>
      <c r="AC61" s="77">
        <v>0.89159999999999995</v>
      </c>
      <c r="AD61" s="77">
        <v>23.5776</v>
      </c>
      <c r="AE61" s="77">
        <v>0.65410000000000001</v>
      </c>
      <c r="AF61" s="77">
        <v>1.0186999999999999</v>
      </c>
      <c r="AG61" s="77">
        <v>0.8387</v>
      </c>
      <c r="AH61" s="77">
        <v>2.6516999999999999</v>
      </c>
      <c r="AI61" s="77">
        <v>59.1843</v>
      </c>
      <c r="AJ61" s="77">
        <v>2.9586999999999999</v>
      </c>
      <c r="AK61" s="77">
        <v>6.0644</v>
      </c>
      <c r="AL61" s="77">
        <v>6.0990000000000002</v>
      </c>
      <c r="AM61" s="77">
        <v>25.954899999999999</v>
      </c>
      <c r="AN61" s="77">
        <v>6.5895999999999999</v>
      </c>
      <c r="AO61" s="77">
        <v>0.30559999999999998</v>
      </c>
      <c r="AP61" s="77">
        <v>29.0794</v>
      </c>
      <c r="AQ61" s="77">
        <v>3.2766999999999999</v>
      </c>
      <c r="AR61" s="77">
        <v>37.791899999999998</v>
      </c>
      <c r="AS61" s="77">
        <v>0.33529999999999999</v>
      </c>
      <c r="AT61" s="77">
        <v>8.3632000000000009</v>
      </c>
      <c r="AU61" s="77">
        <v>1.7790999999999999</v>
      </c>
      <c r="AV61" s="77">
        <v>38.869599999999998</v>
      </c>
      <c r="AW61" s="77">
        <v>54.886099999999999</v>
      </c>
      <c r="AX61" s="77">
        <v>8.3889999999999993</v>
      </c>
      <c r="AY61" s="77">
        <v>3389.6104999999998</v>
      </c>
      <c r="AZ61" s="77">
        <v>159.37520000000001</v>
      </c>
      <c r="BA61" s="77">
        <v>100.1909</v>
      </c>
      <c r="BB61" s="77">
        <v>2379.29</v>
      </c>
      <c r="BC61" s="77">
        <v>589.26549999999997</v>
      </c>
      <c r="BD61" s="77">
        <v>1161.2388000000001</v>
      </c>
      <c r="BE61" s="77">
        <v>1366.252</v>
      </c>
      <c r="BF61" s="77">
        <v>127.4949</v>
      </c>
      <c r="BG61" s="77">
        <v>41.994799999999998</v>
      </c>
      <c r="BH61" s="77">
        <v>194.85759999999999</v>
      </c>
      <c r="BI61" s="77">
        <v>260.46620000000001</v>
      </c>
      <c r="BJ61" s="77">
        <v>210.75380000000001</v>
      </c>
      <c r="BK61" s="77">
        <v>280.50450000000001</v>
      </c>
      <c r="BL61" s="77">
        <v>1564.6905999999999</v>
      </c>
      <c r="BM61" s="77">
        <v>404.32760000000002</v>
      </c>
      <c r="BN61" s="77">
        <v>129.1103</v>
      </c>
      <c r="BO61" s="77">
        <v>8.7573000000000008</v>
      </c>
      <c r="BP61" s="77">
        <v>21.102900000000002</v>
      </c>
      <c r="BQ61" s="77">
        <v>20.927199999999999</v>
      </c>
      <c r="BR61" s="77">
        <v>59.389600000000002</v>
      </c>
      <c r="BS61" s="77">
        <v>0.76919999999999999</v>
      </c>
      <c r="BT61" s="77">
        <v>766.51300000000003</v>
      </c>
      <c r="BU61" s="77">
        <v>1004.9394</v>
      </c>
      <c r="BV61" s="77">
        <v>1002.928</v>
      </c>
      <c r="BW61" s="77">
        <v>1109.1711</v>
      </c>
      <c r="BX61" s="77">
        <v>218.28110000000001</v>
      </c>
      <c r="BY61" s="77">
        <v>73.995400000000004</v>
      </c>
      <c r="BZ61" s="77">
        <v>4.4375999999999998</v>
      </c>
      <c r="CA61" s="77">
        <v>18.6934</v>
      </c>
      <c r="CB61" s="77">
        <v>11.983000000000001</v>
      </c>
      <c r="CC61" s="77">
        <v>39.660499999999999</v>
      </c>
      <c r="CD61" s="77">
        <v>2.2603</v>
      </c>
      <c r="CE61" s="77">
        <v>3.6558000000000002</v>
      </c>
      <c r="CF61" s="77">
        <v>7.7788000000000004</v>
      </c>
      <c r="CG61" s="77">
        <v>16.599299999999999</v>
      </c>
      <c r="CH61" s="77">
        <v>1.7658</v>
      </c>
      <c r="CI61" s="77">
        <v>4.4057000000000004</v>
      </c>
      <c r="CJ61" s="77">
        <v>6.0444000000000004</v>
      </c>
      <c r="CK61" s="77">
        <v>3.8069999999999999</v>
      </c>
      <c r="CL61" s="77">
        <v>34.038899999999998</v>
      </c>
      <c r="CM61" s="77">
        <v>0.1338</v>
      </c>
      <c r="CN61" s="77">
        <v>0.89270000000000005</v>
      </c>
      <c r="CO61" s="77">
        <v>5.3699999999999998E-2</v>
      </c>
      <c r="CP61" s="77">
        <v>0.29499999999999998</v>
      </c>
      <c r="CQ61" s="77">
        <v>6.5545</v>
      </c>
      <c r="CR61" s="77">
        <v>173.7227</v>
      </c>
      <c r="CS61" s="77">
        <v>10.721299999999999</v>
      </c>
      <c r="CT61" s="77">
        <v>24.949000000000002</v>
      </c>
      <c r="CU61" s="77">
        <v>7.4919000000000002</v>
      </c>
      <c r="CV61" s="77">
        <v>16.2532</v>
      </c>
      <c r="CW61" s="77">
        <v>22.623999999999999</v>
      </c>
      <c r="CX61" s="77">
        <v>36.457099999999997</v>
      </c>
      <c r="CY61" s="77">
        <v>5.1340000000000003</v>
      </c>
      <c r="CZ61" s="77">
        <v>26.503799999999998</v>
      </c>
      <c r="DA61" s="77">
        <v>11.8903</v>
      </c>
      <c r="DB61" s="77">
        <v>6.5989000000000004</v>
      </c>
      <c r="DC61" s="77">
        <v>5.8571</v>
      </c>
      <c r="DD61" s="77">
        <v>5.3361000000000001</v>
      </c>
      <c r="DE61" s="77">
        <v>3.903</v>
      </c>
      <c r="DF61" s="77">
        <v>53.051099999999998</v>
      </c>
      <c r="DG61" s="77">
        <v>199.2792</v>
      </c>
      <c r="DH61" s="77">
        <v>8.7665000000000006</v>
      </c>
      <c r="DI61" s="77">
        <v>4.7690000000000001</v>
      </c>
      <c r="DJ61" s="77">
        <v>18341.178199999998</v>
      </c>
      <c r="DK61" s="77">
        <v>104.51990000000001</v>
      </c>
      <c r="DL61" s="77">
        <v>3.6499999999999998E-2</v>
      </c>
      <c r="DM61" s="77">
        <v>559.58169999999996</v>
      </c>
      <c r="DN61" s="77">
        <v>19.8108</v>
      </c>
      <c r="DO61" s="77">
        <v>81.426299999999998</v>
      </c>
      <c r="DP61" s="77">
        <v>352.42579999999998</v>
      </c>
      <c r="DQ61" s="77">
        <v>2393.6183999999998</v>
      </c>
      <c r="DR61" s="77">
        <v>3511.4193</v>
      </c>
      <c r="DS61" s="77">
        <v>21852.5975</v>
      </c>
      <c r="DT61" s="77"/>
      <c r="DU61" s="78" t="s">
        <v>22</v>
      </c>
      <c r="DV61" s="79">
        <f t="shared" si="0"/>
        <v>660.8187999999999</v>
      </c>
      <c r="DW61" s="80"/>
      <c r="DX61" s="90"/>
      <c r="DY61" s="80"/>
      <c r="DZ61" s="80"/>
      <c r="EA61" s="80"/>
      <c r="EB61" s="80"/>
      <c r="EC61" s="80"/>
    </row>
    <row r="62" spans="1:133" ht="11.25" customHeight="1" x14ac:dyDescent="0.2">
      <c r="A62" s="74">
        <v>2102</v>
      </c>
      <c r="B62" s="75" t="s">
        <v>873</v>
      </c>
      <c r="C62" s="77">
        <v>3.8130999999999999</v>
      </c>
      <c r="D62" s="77">
        <v>0.76100000000000001</v>
      </c>
      <c r="E62" s="77">
        <v>2.9100999999999999</v>
      </c>
      <c r="F62" s="77">
        <v>0.56920000000000004</v>
      </c>
      <c r="G62" s="77">
        <v>1.9325000000000001</v>
      </c>
      <c r="H62" s="77">
        <v>1.6678999999999999</v>
      </c>
      <c r="I62" s="77">
        <v>2.4893999999999998</v>
      </c>
      <c r="J62" s="77">
        <v>15.3566</v>
      </c>
      <c r="K62" s="77">
        <v>9.0884</v>
      </c>
      <c r="L62" s="77">
        <v>6.4489000000000001</v>
      </c>
      <c r="M62" s="77">
        <v>38.135399999999997</v>
      </c>
      <c r="N62" s="77">
        <v>4.5749000000000004</v>
      </c>
      <c r="O62" s="77">
        <v>8.0868000000000002</v>
      </c>
      <c r="P62" s="77">
        <v>2.8018999999999998</v>
      </c>
      <c r="Q62" s="77">
        <v>0.92349999999999999</v>
      </c>
      <c r="R62" s="77">
        <v>21.009799999999998</v>
      </c>
      <c r="S62" s="77">
        <v>2.2370000000000001</v>
      </c>
      <c r="T62" s="77">
        <v>0.74339999999999995</v>
      </c>
      <c r="U62" s="77">
        <v>2.2785000000000002</v>
      </c>
      <c r="V62" s="77">
        <v>1.7817000000000001</v>
      </c>
      <c r="W62" s="77">
        <v>6.4413999999999998</v>
      </c>
      <c r="X62" s="77">
        <v>5.8958000000000004</v>
      </c>
      <c r="Y62" s="77">
        <v>3.1770999999999998</v>
      </c>
      <c r="Z62" s="77">
        <v>8.1107999999999993</v>
      </c>
      <c r="AA62" s="77">
        <v>2.5989</v>
      </c>
      <c r="AB62" s="77">
        <v>0.31430000000000002</v>
      </c>
      <c r="AC62" s="77">
        <v>0.82730000000000004</v>
      </c>
      <c r="AD62" s="77">
        <v>24.772500000000001</v>
      </c>
      <c r="AE62" s="77">
        <v>0.29570000000000002</v>
      </c>
      <c r="AF62" s="77">
        <v>2.5518000000000001</v>
      </c>
      <c r="AG62" s="77">
        <v>0.42549999999999999</v>
      </c>
      <c r="AH62" s="77">
        <v>3.7450999999999999</v>
      </c>
      <c r="AI62" s="77">
        <v>41.234099999999998</v>
      </c>
      <c r="AJ62" s="77">
        <v>3.4003000000000001</v>
      </c>
      <c r="AK62" s="77">
        <v>39.143000000000001</v>
      </c>
      <c r="AL62" s="77">
        <v>46.999000000000002</v>
      </c>
      <c r="AM62" s="77">
        <v>20.9635</v>
      </c>
      <c r="AN62" s="77">
        <v>15.3645</v>
      </c>
      <c r="AO62" s="77">
        <v>0.79849999999999999</v>
      </c>
      <c r="AP62" s="77">
        <v>177.6217</v>
      </c>
      <c r="AQ62" s="77">
        <v>26.7163</v>
      </c>
      <c r="AR62" s="77">
        <v>130.67599999999999</v>
      </c>
      <c r="AS62" s="77">
        <v>2.2155</v>
      </c>
      <c r="AT62" s="77">
        <v>47.046700000000001</v>
      </c>
      <c r="AU62" s="77">
        <v>1.2363</v>
      </c>
      <c r="AV62" s="77">
        <v>3.4249999999999998</v>
      </c>
      <c r="AW62" s="77">
        <v>17.313600000000001</v>
      </c>
      <c r="AX62" s="77">
        <v>7.6840000000000002</v>
      </c>
      <c r="AY62" s="77">
        <v>1043.0623000000001</v>
      </c>
      <c r="AZ62" s="77">
        <v>7549.8936000000003</v>
      </c>
      <c r="BA62" s="77">
        <v>24.398399999999999</v>
      </c>
      <c r="BB62" s="77">
        <v>814.87800000000004</v>
      </c>
      <c r="BC62" s="77">
        <v>534.7346</v>
      </c>
      <c r="BD62" s="77">
        <v>545.35299999999995</v>
      </c>
      <c r="BE62" s="77">
        <v>484.04840000000002</v>
      </c>
      <c r="BF62" s="77">
        <v>94.577699999999993</v>
      </c>
      <c r="BG62" s="77">
        <v>7.6496000000000004</v>
      </c>
      <c r="BH62" s="77">
        <v>235.1576</v>
      </c>
      <c r="BI62" s="77">
        <v>464.37779999999998</v>
      </c>
      <c r="BJ62" s="77">
        <v>999.2518</v>
      </c>
      <c r="BK62" s="77">
        <v>43.528399999999998</v>
      </c>
      <c r="BL62" s="77">
        <v>239.0745</v>
      </c>
      <c r="BM62" s="77">
        <v>176.6669</v>
      </c>
      <c r="BN62" s="77">
        <v>136.90440000000001</v>
      </c>
      <c r="BO62" s="77">
        <v>4.0362999999999998</v>
      </c>
      <c r="BP62" s="77">
        <v>8.6198999999999995</v>
      </c>
      <c r="BQ62" s="77">
        <v>0.83289999999999997</v>
      </c>
      <c r="BR62" s="77">
        <v>45.897599999999997</v>
      </c>
      <c r="BS62" s="77">
        <v>0.24879999999999999</v>
      </c>
      <c r="BT62" s="77">
        <v>223.4076</v>
      </c>
      <c r="BU62" s="77">
        <v>90.216800000000006</v>
      </c>
      <c r="BV62" s="77">
        <v>90.265299999999996</v>
      </c>
      <c r="BW62" s="77">
        <v>141.03909999999999</v>
      </c>
      <c r="BX62" s="77">
        <v>997.14260000000002</v>
      </c>
      <c r="BY62" s="77">
        <v>46.906700000000001</v>
      </c>
      <c r="BZ62" s="77">
        <v>9.1580999999999992</v>
      </c>
      <c r="CA62" s="77">
        <v>36.130499999999998</v>
      </c>
      <c r="CB62" s="77">
        <v>8.5309000000000008</v>
      </c>
      <c r="CC62" s="77">
        <v>5.7614999999999998</v>
      </c>
      <c r="CD62" s="77">
        <v>0.62939999999999996</v>
      </c>
      <c r="CE62" s="77">
        <v>5.4223999999999997</v>
      </c>
      <c r="CF62" s="77">
        <v>12.963100000000001</v>
      </c>
      <c r="CG62" s="77">
        <v>6.1440000000000001</v>
      </c>
      <c r="CH62" s="77">
        <v>2.2526999999999999</v>
      </c>
      <c r="CI62" s="77">
        <v>1.458</v>
      </c>
      <c r="CJ62" s="77">
        <v>2.8340999999999998</v>
      </c>
      <c r="CK62" s="77">
        <v>5.7055999999999996</v>
      </c>
      <c r="CL62" s="77">
        <v>55.710099999999997</v>
      </c>
      <c r="CM62" s="77">
        <v>7.6499999999999999E-2</v>
      </c>
      <c r="CN62" s="77">
        <v>1.6375999999999999</v>
      </c>
      <c r="CO62" s="77">
        <v>0.31730000000000003</v>
      </c>
      <c r="CP62" s="77">
        <v>1.0165999999999999</v>
      </c>
      <c r="CQ62" s="77">
        <v>13.225099999999999</v>
      </c>
      <c r="CR62" s="77">
        <v>67.582300000000004</v>
      </c>
      <c r="CS62" s="77">
        <v>7.1441999999999997</v>
      </c>
      <c r="CT62" s="77">
        <v>33.115699999999997</v>
      </c>
      <c r="CU62" s="77">
        <v>4.3390000000000004</v>
      </c>
      <c r="CV62" s="77">
        <v>19.805399999999999</v>
      </c>
      <c r="CW62" s="77">
        <v>21.649100000000001</v>
      </c>
      <c r="CX62" s="77">
        <v>21.655899999999999</v>
      </c>
      <c r="CY62" s="77">
        <v>3.8121999999999998</v>
      </c>
      <c r="CZ62" s="77">
        <v>15.073499999999999</v>
      </c>
      <c r="DA62" s="77">
        <v>17.315100000000001</v>
      </c>
      <c r="DB62" s="77">
        <v>15.8573</v>
      </c>
      <c r="DC62" s="77">
        <v>1.7341</v>
      </c>
      <c r="DD62" s="77">
        <v>4.0065</v>
      </c>
      <c r="DE62" s="77">
        <v>4.1021999999999998</v>
      </c>
      <c r="DF62" s="77">
        <v>23.069800000000001</v>
      </c>
      <c r="DG62" s="77">
        <v>66.296099999999996</v>
      </c>
      <c r="DH62" s="77">
        <v>23.0242</v>
      </c>
      <c r="DI62" s="77">
        <v>2.5748000000000002</v>
      </c>
      <c r="DJ62" s="77">
        <v>16331.906000000001</v>
      </c>
      <c r="DK62" s="77">
        <v>158.69880000000001</v>
      </c>
      <c r="DL62" s="77">
        <v>9.7199999999999995E-2</v>
      </c>
      <c r="DM62" s="77">
        <v>456.38549999999998</v>
      </c>
      <c r="DN62" s="77">
        <v>17.840299999999999</v>
      </c>
      <c r="DO62" s="77">
        <v>91.275300000000001</v>
      </c>
      <c r="DP62" s="77">
        <v>501.23610000000002</v>
      </c>
      <c r="DQ62" s="77">
        <v>33520.746899999998</v>
      </c>
      <c r="DR62" s="77">
        <v>34746.280200000001</v>
      </c>
      <c r="DS62" s="77">
        <v>51078.186199999996</v>
      </c>
      <c r="DT62" s="77"/>
      <c r="DU62" s="78" t="s">
        <v>22</v>
      </c>
      <c r="DV62" s="79">
        <f t="shared" si="0"/>
        <v>565.50109999999995</v>
      </c>
      <c r="DW62" s="80"/>
      <c r="DX62" s="90"/>
      <c r="DY62" s="80"/>
      <c r="DZ62" s="80"/>
      <c r="EA62" s="80"/>
      <c r="EB62" s="80"/>
      <c r="EC62" s="80"/>
    </row>
    <row r="63" spans="1:133" ht="11.25" customHeight="1" x14ac:dyDescent="0.2">
      <c r="A63" s="74">
        <v>2201</v>
      </c>
      <c r="B63" s="75" t="s">
        <v>874</v>
      </c>
      <c r="C63" s="77">
        <v>0.2349</v>
      </c>
      <c r="D63" s="77">
        <v>4.3099999999999999E-2</v>
      </c>
      <c r="E63" s="77">
        <v>0.17910000000000001</v>
      </c>
      <c r="F63" s="77">
        <v>4.07E-2</v>
      </c>
      <c r="G63" s="77">
        <v>0.18870000000000001</v>
      </c>
      <c r="H63" s="77">
        <v>9.5799999999999996E-2</v>
      </c>
      <c r="I63" s="77">
        <v>0.1605</v>
      </c>
      <c r="J63" s="77">
        <v>12.7797</v>
      </c>
      <c r="K63" s="77">
        <v>5.0899000000000001</v>
      </c>
      <c r="L63" s="77">
        <v>4.6176000000000004</v>
      </c>
      <c r="M63" s="77">
        <v>4.1863000000000001</v>
      </c>
      <c r="N63" s="77">
        <v>0.95509999999999995</v>
      </c>
      <c r="O63" s="77">
        <v>21.2026</v>
      </c>
      <c r="P63" s="77">
        <v>0.1129</v>
      </c>
      <c r="Q63" s="77">
        <v>2.8799999999999999E-2</v>
      </c>
      <c r="R63" s="77">
        <v>0.1893</v>
      </c>
      <c r="S63" s="77">
        <v>6.7000000000000004E-2</v>
      </c>
      <c r="T63" s="77">
        <v>1.7000000000000001E-2</v>
      </c>
      <c r="U63" s="77">
        <v>4.41E-2</v>
      </c>
      <c r="V63" s="77">
        <v>5.3199999999999997E-2</v>
      </c>
      <c r="W63" s="77">
        <v>8.9200000000000002E-2</v>
      </c>
      <c r="X63" s="77">
        <v>0.1082</v>
      </c>
      <c r="Y63" s="77">
        <v>4.9399999999999999E-2</v>
      </c>
      <c r="Z63" s="77">
        <v>3.2300000000000002E-2</v>
      </c>
      <c r="AA63" s="77">
        <v>8.7599999999999997E-2</v>
      </c>
      <c r="AB63" s="77">
        <v>8.8999999999999999E-3</v>
      </c>
      <c r="AC63" s="77">
        <v>1.3599999999999999E-2</v>
      </c>
      <c r="AD63" s="77">
        <v>0.10829999999999999</v>
      </c>
      <c r="AE63" s="77">
        <v>4.0000000000000001E-3</v>
      </c>
      <c r="AF63" s="77">
        <v>4.1399999999999999E-2</v>
      </c>
      <c r="AG63" s="77">
        <v>5.5999999999999999E-3</v>
      </c>
      <c r="AH63" s="77">
        <v>0.2913</v>
      </c>
      <c r="AI63" s="77">
        <v>1.2970999999999999</v>
      </c>
      <c r="AJ63" s="77">
        <v>8.3599999999999994E-2</v>
      </c>
      <c r="AK63" s="77">
        <v>7.5499999999999998E-2</v>
      </c>
      <c r="AL63" s="77">
        <v>7.4700000000000003E-2</v>
      </c>
      <c r="AM63" s="77">
        <v>6.8599999999999994E-2</v>
      </c>
      <c r="AN63" s="77">
        <v>9.3399999999999997E-2</v>
      </c>
      <c r="AO63" s="77">
        <v>9.7000000000000003E-3</v>
      </c>
      <c r="AP63" s="77">
        <v>0.69430000000000003</v>
      </c>
      <c r="AQ63" s="77">
        <v>3.0300000000000001E-2</v>
      </c>
      <c r="AR63" s="77">
        <v>0.70430000000000004</v>
      </c>
      <c r="AS63" s="77">
        <v>1.5100000000000001E-2</v>
      </c>
      <c r="AT63" s="77">
        <v>7.9899999999999999E-2</v>
      </c>
      <c r="AU63" s="77">
        <v>4.1999999999999997E-3</v>
      </c>
      <c r="AV63" s="77">
        <v>0.16339999999999999</v>
      </c>
      <c r="AW63" s="77">
        <v>5.8258999999999999</v>
      </c>
      <c r="AX63" s="77">
        <v>0.20430000000000001</v>
      </c>
      <c r="AY63" s="77">
        <v>30.3109</v>
      </c>
      <c r="AZ63" s="77">
        <v>11.633599999999999</v>
      </c>
      <c r="BA63" s="77">
        <v>0.58789999999999998</v>
      </c>
      <c r="BB63" s="77">
        <v>59.664900000000003</v>
      </c>
      <c r="BC63" s="77">
        <v>7.7217000000000002</v>
      </c>
      <c r="BD63" s="77">
        <v>11.416</v>
      </c>
      <c r="BE63" s="77">
        <v>70.069299999999998</v>
      </c>
      <c r="BF63" s="77">
        <v>18.844999999999999</v>
      </c>
      <c r="BG63" s="77">
        <v>12.564399999999999</v>
      </c>
      <c r="BH63" s="77">
        <v>0.6613</v>
      </c>
      <c r="BI63" s="77">
        <v>3.7376</v>
      </c>
      <c r="BJ63" s="77">
        <v>7.0152999999999999</v>
      </c>
      <c r="BK63" s="77">
        <v>1.5851999999999999</v>
      </c>
      <c r="BL63" s="77">
        <v>68.483199999999997</v>
      </c>
      <c r="BM63" s="77">
        <v>9.0747999999999998</v>
      </c>
      <c r="BN63" s="77">
        <v>2.0851000000000002</v>
      </c>
      <c r="BO63" s="77">
        <v>0.86240000000000006</v>
      </c>
      <c r="BP63" s="77">
        <v>1.9514</v>
      </c>
      <c r="BQ63" s="77">
        <v>0.3775</v>
      </c>
      <c r="BR63" s="77">
        <v>3.1139000000000001</v>
      </c>
      <c r="BS63" s="77">
        <v>8.3000000000000001E-3</v>
      </c>
      <c r="BT63" s="77">
        <v>6.8529</v>
      </c>
      <c r="BU63" s="77">
        <v>10.9057</v>
      </c>
      <c r="BV63" s="77">
        <v>10.553100000000001</v>
      </c>
      <c r="BW63" s="77">
        <v>11.1868</v>
      </c>
      <c r="BX63" s="77">
        <v>14.4893</v>
      </c>
      <c r="BY63" s="77">
        <v>8.15</v>
      </c>
      <c r="BZ63" s="77">
        <v>0.13439999999999999</v>
      </c>
      <c r="CA63" s="77">
        <v>1.1372</v>
      </c>
      <c r="CB63" s="77">
        <v>0.48209999999999997</v>
      </c>
      <c r="CC63" s="77">
        <v>6.8813000000000004</v>
      </c>
      <c r="CD63" s="77">
        <v>0.28589999999999999</v>
      </c>
      <c r="CE63" s="77">
        <v>0.36520000000000002</v>
      </c>
      <c r="CF63" s="77">
        <v>1.0869</v>
      </c>
      <c r="CG63" s="77">
        <v>0.84470000000000001</v>
      </c>
      <c r="CH63" s="77">
        <v>5.0500000000000003E-2</v>
      </c>
      <c r="CI63" s="77">
        <v>6.8699999999999997E-2</v>
      </c>
      <c r="CJ63" s="77">
        <v>0.3296</v>
      </c>
      <c r="CK63" s="77">
        <v>0.80459999999999998</v>
      </c>
      <c r="CL63" s="77">
        <v>3.7469000000000001</v>
      </c>
      <c r="CM63" s="77">
        <v>3.5999999999999999E-3</v>
      </c>
      <c r="CN63" s="77">
        <v>0.15429999999999999</v>
      </c>
      <c r="CO63" s="77">
        <v>4.5699999999999998E-2</v>
      </c>
      <c r="CP63" s="77">
        <v>0.16450000000000001</v>
      </c>
      <c r="CQ63" s="77">
        <v>0.2374</v>
      </c>
      <c r="CR63" s="77">
        <v>7.6489000000000003</v>
      </c>
      <c r="CS63" s="77">
        <v>0.9546</v>
      </c>
      <c r="CT63" s="77">
        <v>1.9902</v>
      </c>
      <c r="CU63" s="77">
        <v>1.2027000000000001</v>
      </c>
      <c r="CV63" s="77">
        <v>0.91149999999999998</v>
      </c>
      <c r="CW63" s="77">
        <v>0.46710000000000002</v>
      </c>
      <c r="CX63" s="77">
        <v>1.0878000000000001</v>
      </c>
      <c r="CY63" s="77">
        <v>0.44450000000000001</v>
      </c>
      <c r="CZ63" s="77">
        <v>0.84540000000000004</v>
      </c>
      <c r="DA63" s="77">
        <v>0.33069999999999999</v>
      </c>
      <c r="DB63" s="77">
        <v>0.1273</v>
      </c>
      <c r="DC63" s="77">
        <v>0.1047</v>
      </c>
      <c r="DD63" s="77">
        <v>0.29499999999999998</v>
      </c>
      <c r="DE63" s="77">
        <v>0.20250000000000001</v>
      </c>
      <c r="DF63" s="77">
        <v>2.3696000000000002</v>
      </c>
      <c r="DG63" s="77">
        <v>7.5875000000000004</v>
      </c>
      <c r="DH63" s="77">
        <v>0.25380000000000003</v>
      </c>
      <c r="DI63" s="77">
        <v>0.49399999999999999</v>
      </c>
      <c r="DJ63" s="77">
        <v>488.59980000000002</v>
      </c>
      <c r="DK63" s="77">
        <v>4.4882</v>
      </c>
      <c r="DL63" s="77">
        <v>1.35E-2</v>
      </c>
      <c r="DM63" s="77">
        <v>12.8932</v>
      </c>
      <c r="DN63" s="77">
        <v>0.4012</v>
      </c>
      <c r="DO63" s="77">
        <v>2.2507999999999999</v>
      </c>
      <c r="DP63" s="77">
        <v>25.045300000000001</v>
      </c>
      <c r="DQ63" s="77">
        <v>50.316299999999998</v>
      </c>
      <c r="DR63" s="77">
        <v>95.408500000000004</v>
      </c>
      <c r="DS63" s="77">
        <v>584.00829999999996</v>
      </c>
      <c r="DT63" s="77"/>
      <c r="DU63" s="78" t="s">
        <v>22</v>
      </c>
      <c r="DV63" s="79">
        <f t="shared" si="0"/>
        <v>15.545199999999999</v>
      </c>
      <c r="DW63" s="80"/>
      <c r="DX63" s="90"/>
      <c r="DY63" s="80"/>
      <c r="DZ63" s="80"/>
      <c r="EA63" s="80"/>
      <c r="EB63" s="80"/>
      <c r="EC63" s="80"/>
    </row>
    <row r="64" spans="1:133" ht="11.25" customHeight="1" x14ac:dyDescent="0.2">
      <c r="A64" s="74">
        <v>2202</v>
      </c>
      <c r="B64" s="75" t="s">
        <v>875</v>
      </c>
      <c r="C64" s="77">
        <v>15.0246</v>
      </c>
      <c r="D64" s="77">
        <v>3.6802999999999999</v>
      </c>
      <c r="E64" s="77">
        <v>9.2882999999999996</v>
      </c>
      <c r="F64" s="77">
        <v>6.6163999999999996</v>
      </c>
      <c r="G64" s="77">
        <v>30.484500000000001</v>
      </c>
      <c r="H64" s="77">
        <v>19.553899999999999</v>
      </c>
      <c r="I64" s="77">
        <v>22.520199999999999</v>
      </c>
      <c r="J64" s="77">
        <v>257.91399999999999</v>
      </c>
      <c r="K64" s="77">
        <v>124.0624</v>
      </c>
      <c r="L64" s="77">
        <v>101.71040000000001</v>
      </c>
      <c r="M64" s="77">
        <v>242.14769999999999</v>
      </c>
      <c r="N64" s="77">
        <v>62.633600000000001</v>
      </c>
      <c r="O64" s="77">
        <v>160.93870000000001</v>
      </c>
      <c r="P64" s="77">
        <v>3.4039000000000001</v>
      </c>
      <c r="Q64" s="77">
        <v>2.6524999999999999</v>
      </c>
      <c r="R64" s="77">
        <v>5.7552000000000003</v>
      </c>
      <c r="S64" s="77">
        <v>13.259399999999999</v>
      </c>
      <c r="T64" s="77">
        <v>1.6779999999999999</v>
      </c>
      <c r="U64" s="77">
        <v>4.5220000000000002</v>
      </c>
      <c r="V64" s="77">
        <v>1.8658999999999999</v>
      </c>
      <c r="W64" s="77">
        <v>4.1531000000000002</v>
      </c>
      <c r="X64" s="77">
        <v>14.3581</v>
      </c>
      <c r="Y64" s="77">
        <v>33.838799999999999</v>
      </c>
      <c r="Z64" s="77">
        <v>35.105600000000003</v>
      </c>
      <c r="AA64" s="77">
        <v>23.3733</v>
      </c>
      <c r="AB64" s="77">
        <v>0.15570000000000001</v>
      </c>
      <c r="AC64" s="77">
        <v>0.28989999999999999</v>
      </c>
      <c r="AD64" s="77">
        <v>5.3667999999999996</v>
      </c>
      <c r="AE64" s="77">
        <v>0.15620000000000001</v>
      </c>
      <c r="AF64" s="77">
        <v>1.7385999999999999</v>
      </c>
      <c r="AG64" s="77">
        <v>2.4944999999999999</v>
      </c>
      <c r="AH64" s="77">
        <v>2.419</v>
      </c>
      <c r="AI64" s="77">
        <v>146.17449999999999</v>
      </c>
      <c r="AJ64" s="77">
        <v>50.099800000000002</v>
      </c>
      <c r="AK64" s="77">
        <v>6.0052000000000003</v>
      </c>
      <c r="AL64" s="77">
        <v>3.3969999999999998</v>
      </c>
      <c r="AM64" s="77">
        <v>2.6372</v>
      </c>
      <c r="AN64" s="77">
        <v>11.4764</v>
      </c>
      <c r="AO64" s="77">
        <v>1.3058000000000001</v>
      </c>
      <c r="AP64" s="77">
        <v>22.661200000000001</v>
      </c>
      <c r="AQ64" s="77">
        <v>3.7683</v>
      </c>
      <c r="AR64" s="77">
        <v>110.8922</v>
      </c>
      <c r="AS64" s="77">
        <v>0.1128</v>
      </c>
      <c r="AT64" s="77">
        <v>15.2563</v>
      </c>
      <c r="AU64" s="77">
        <v>5.8070000000000004</v>
      </c>
      <c r="AV64" s="77">
        <v>11.4527</v>
      </c>
      <c r="AW64" s="77">
        <v>96.437600000000003</v>
      </c>
      <c r="AX64" s="77">
        <v>52.199300000000001</v>
      </c>
      <c r="AY64" s="77">
        <v>167.77070000000001</v>
      </c>
      <c r="AZ64" s="77">
        <v>61.000300000000003</v>
      </c>
      <c r="BA64" s="77">
        <v>2.8096999999999999</v>
      </c>
      <c r="BB64" s="77">
        <v>1415.0924</v>
      </c>
      <c r="BC64" s="77">
        <v>69.537899999999993</v>
      </c>
      <c r="BD64" s="77">
        <v>306.8066</v>
      </c>
      <c r="BE64" s="77">
        <v>217.69</v>
      </c>
      <c r="BF64" s="77">
        <v>76.493399999999994</v>
      </c>
      <c r="BG64" s="77">
        <v>106.17919999999999</v>
      </c>
      <c r="BH64" s="77">
        <v>15.477</v>
      </c>
      <c r="BI64" s="77">
        <v>65.257300000000001</v>
      </c>
      <c r="BJ64" s="77">
        <v>141.94820000000001</v>
      </c>
      <c r="BK64" s="77">
        <v>25.209700000000002</v>
      </c>
      <c r="BL64" s="77">
        <v>417.88749999999999</v>
      </c>
      <c r="BM64" s="77">
        <v>68.3005</v>
      </c>
      <c r="BN64" s="77">
        <v>46.639600000000002</v>
      </c>
      <c r="BO64" s="77">
        <v>17.2849</v>
      </c>
      <c r="BP64" s="77">
        <v>36.318300000000001</v>
      </c>
      <c r="BQ64" s="77">
        <v>3.6398000000000001</v>
      </c>
      <c r="BR64" s="77">
        <v>110.3569</v>
      </c>
      <c r="BS64" s="77">
        <v>0.85150000000000003</v>
      </c>
      <c r="BT64" s="77">
        <v>2522.4186</v>
      </c>
      <c r="BU64" s="77">
        <v>1237.2634</v>
      </c>
      <c r="BV64" s="77">
        <v>1233.7603999999999</v>
      </c>
      <c r="BW64" s="77">
        <v>1124.8330000000001</v>
      </c>
      <c r="BX64" s="77">
        <v>146.98500000000001</v>
      </c>
      <c r="BY64" s="77">
        <v>92.513300000000001</v>
      </c>
      <c r="BZ64" s="77">
        <v>10.4297</v>
      </c>
      <c r="CA64" s="77">
        <v>56.575099999999999</v>
      </c>
      <c r="CB64" s="77">
        <v>42.268599999999999</v>
      </c>
      <c r="CC64" s="77">
        <v>275.36090000000002</v>
      </c>
      <c r="CD64" s="77">
        <v>6.3739999999999997</v>
      </c>
      <c r="CE64" s="77">
        <v>6.7816000000000001</v>
      </c>
      <c r="CF64" s="77">
        <v>27.078299999999999</v>
      </c>
      <c r="CG64" s="77">
        <v>41.848500000000001</v>
      </c>
      <c r="CH64" s="77">
        <v>2.0095000000000001</v>
      </c>
      <c r="CI64" s="77">
        <v>12.7454</v>
      </c>
      <c r="CJ64" s="77">
        <v>16.264399999999998</v>
      </c>
      <c r="CK64" s="77">
        <v>15.219900000000001</v>
      </c>
      <c r="CL64" s="77">
        <v>122.8228</v>
      </c>
      <c r="CM64" s="77">
        <v>0.69920000000000004</v>
      </c>
      <c r="CN64" s="77">
        <v>6.7319000000000004</v>
      </c>
      <c r="CO64" s="77">
        <v>0.24460000000000001</v>
      </c>
      <c r="CP64" s="77">
        <v>1.8116000000000001</v>
      </c>
      <c r="CQ64" s="77">
        <v>16.4636</v>
      </c>
      <c r="CR64" s="77">
        <v>232.5573</v>
      </c>
      <c r="CS64" s="77">
        <v>40.153599999999997</v>
      </c>
      <c r="CT64" s="77">
        <v>31.863399999999999</v>
      </c>
      <c r="CU64" s="77">
        <v>5.1981999999999999</v>
      </c>
      <c r="CV64" s="77">
        <v>40.351799999999997</v>
      </c>
      <c r="CW64" s="77">
        <v>34.241</v>
      </c>
      <c r="CX64" s="77">
        <v>45.108699999999999</v>
      </c>
      <c r="CY64" s="77">
        <v>7.3719000000000001</v>
      </c>
      <c r="CZ64" s="77">
        <v>183.53729999999999</v>
      </c>
      <c r="DA64" s="77">
        <v>21.143899999999999</v>
      </c>
      <c r="DB64" s="77">
        <v>9.6814999999999998</v>
      </c>
      <c r="DC64" s="77">
        <v>24.814800000000002</v>
      </c>
      <c r="DD64" s="77">
        <v>21.5443</v>
      </c>
      <c r="DE64" s="77">
        <v>9.5816999999999997</v>
      </c>
      <c r="DF64" s="77">
        <v>66.928299999999993</v>
      </c>
      <c r="DG64" s="77">
        <v>70.049499999999995</v>
      </c>
      <c r="DH64" s="77">
        <v>9.7096999999999998</v>
      </c>
      <c r="DI64" s="77">
        <v>5.7446000000000002</v>
      </c>
      <c r="DJ64" s="77">
        <v>13004.481</v>
      </c>
      <c r="DK64" s="77">
        <v>316.15190000000001</v>
      </c>
      <c r="DL64" s="77">
        <v>0.40379999999999999</v>
      </c>
      <c r="DM64" s="77">
        <v>1041.4273000000001</v>
      </c>
      <c r="DN64" s="77">
        <v>47.283099999999997</v>
      </c>
      <c r="DO64" s="77">
        <v>83.881500000000003</v>
      </c>
      <c r="DP64" s="77">
        <v>692.19389999999999</v>
      </c>
      <c r="DQ64" s="77">
        <v>386.48129999999998</v>
      </c>
      <c r="DR64" s="77">
        <v>2567.8227000000002</v>
      </c>
      <c r="DS64" s="77">
        <v>15572.3037</v>
      </c>
      <c r="DT64" s="77"/>
      <c r="DU64" s="78" t="s">
        <v>22</v>
      </c>
      <c r="DV64" s="79">
        <f t="shared" si="0"/>
        <v>1172.5919000000001</v>
      </c>
      <c r="DW64" s="80"/>
      <c r="DX64" s="90"/>
      <c r="DY64" s="80"/>
      <c r="DZ64" s="80"/>
      <c r="EA64" s="80"/>
      <c r="EB64" s="80"/>
      <c r="EC64" s="80"/>
    </row>
    <row r="65" spans="1:133" ht="11.25" customHeight="1" x14ac:dyDescent="0.2">
      <c r="A65" s="74">
        <v>2203</v>
      </c>
      <c r="B65" s="75" t="s">
        <v>876</v>
      </c>
      <c r="C65" s="77">
        <v>5.8445</v>
      </c>
      <c r="D65" s="77">
        <v>0.79910000000000003</v>
      </c>
      <c r="E65" s="77">
        <v>2.9544999999999999</v>
      </c>
      <c r="F65" s="77">
        <v>2.2648999999999999</v>
      </c>
      <c r="G65" s="77">
        <v>7.9678000000000004</v>
      </c>
      <c r="H65" s="77">
        <v>7.2645999999999997</v>
      </c>
      <c r="I65" s="77">
        <v>4.8041999999999998</v>
      </c>
      <c r="J65" s="77">
        <v>40.236400000000003</v>
      </c>
      <c r="K65" s="77">
        <v>14.7677</v>
      </c>
      <c r="L65" s="77">
        <v>9.6379999999999999</v>
      </c>
      <c r="M65" s="77">
        <v>35.215800000000002</v>
      </c>
      <c r="N65" s="77">
        <v>5.2302999999999997</v>
      </c>
      <c r="O65" s="77">
        <v>14.5761</v>
      </c>
      <c r="P65" s="77">
        <v>5.3205999999999998</v>
      </c>
      <c r="Q65" s="77">
        <v>7.9141000000000004</v>
      </c>
      <c r="R65" s="77">
        <v>13.356299999999999</v>
      </c>
      <c r="S65" s="77">
        <v>25.226800000000001</v>
      </c>
      <c r="T65" s="77">
        <v>2.7913000000000001</v>
      </c>
      <c r="U65" s="77">
        <v>7.7941000000000003</v>
      </c>
      <c r="V65" s="77">
        <v>2.0594000000000001</v>
      </c>
      <c r="W65" s="77">
        <v>5.6494999999999997</v>
      </c>
      <c r="X65" s="77">
        <v>39.338299999999997</v>
      </c>
      <c r="Y65" s="77">
        <v>122.20180000000001</v>
      </c>
      <c r="Z65" s="77">
        <v>69.652600000000007</v>
      </c>
      <c r="AA65" s="77">
        <v>14.3515</v>
      </c>
      <c r="AB65" s="77">
        <v>6.4000000000000001E-2</v>
      </c>
      <c r="AC65" s="77">
        <v>0.19700000000000001</v>
      </c>
      <c r="AD65" s="77">
        <v>2.4969999999999999</v>
      </c>
      <c r="AE65" s="77">
        <v>0.35</v>
      </c>
      <c r="AF65" s="77">
        <v>0.73699999999999999</v>
      </c>
      <c r="AG65" s="77">
        <v>0.15279999999999999</v>
      </c>
      <c r="AH65" s="77">
        <v>1.0134000000000001</v>
      </c>
      <c r="AI65" s="77">
        <v>20.668900000000001</v>
      </c>
      <c r="AJ65" s="77">
        <v>1.5246</v>
      </c>
      <c r="AK65" s="77">
        <v>16.773299999999999</v>
      </c>
      <c r="AL65" s="77">
        <v>10.5632</v>
      </c>
      <c r="AM65" s="77">
        <v>3.3275000000000001</v>
      </c>
      <c r="AN65" s="77">
        <v>21.628799999999998</v>
      </c>
      <c r="AO65" s="77">
        <v>1.4359999999999999</v>
      </c>
      <c r="AP65" s="77">
        <v>29.7959</v>
      </c>
      <c r="AQ65" s="77">
        <v>3.9085000000000001</v>
      </c>
      <c r="AR65" s="77">
        <v>78.414699999999996</v>
      </c>
      <c r="AS65" s="77">
        <v>0.20169999999999999</v>
      </c>
      <c r="AT65" s="77">
        <v>0.58950000000000002</v>
      </c>
      <c r="AU65" s="77">
        <v>0.37359999999999999</v>
      </c>
      <c r="AV65" s="77">
        <v>2.5828000000000002</v>
      </c>
      <c r="AW65" s="77">
        <v>2.7927</v>
      </c>
      <c r="AX65" s="77">
        <v>3.2212000000000001</v>
      </c>
      <c r="AY65" s="77">
        <v>46.349699999999999</v>
      </c>
      <c r="AZ65" s="77">
        <v>21.995899999999999</v>
      </c>
      <c r="BA65" s="77">
        <v>0.91059999999999997</v>
      </c>
      <c r="BB65" s="77">
        <v>104.38630000000001</v>
      </c>
      <c r="BC65" s="77">
        <v>41.110900000000001</v>
      </c>
      <c r="BD65" s="77">
        <v>47.212699999999998</v>
      </c>
      <c r="BE65" s="77">
        <v>173.79</v>
      </c>
      <c r="BF65" s="77">
        <v>10.115</v>
      </c>
      <c r="BG65" s="77">
        <v>6.4665999999999997</v>
      </c>
      <c r="BH65" s="77">
        <v>10.19</v>
      </c>
      <c r="BI65" s="77">
        <v>27.739699999999999</v>
      </c>
      <c r="BJ65" s="77">
        <v>20.129200000000001</v>
      </c>
      <c r="BK65" s="77">
        <v>26.871300000000002</v>
      </c>
      <c r="BL65" s="77">
        <v>158.16980000000001</v>
      </c>
      <c r="BM65" s="77">
        <v>32.204799999999999</v>
      </c>
      <c r="BN65" s="77">
        <v>10.683999999999999</v>
      </c>
      <c r="BO65" s="77">
        <v>3.6621999999999999</v>
      </c>
      <c r="BP65" s="77">
        <v>7.8085000000000004</v>
      </c>
      <c r="BQ65" s="77">
        <v>4.1684999999999999</v>
      </c>
      <c r="BR65" s="77">
        <v>33.702399999999997</v>
      </c>
      <c r="BS65" s="77">
        <v>0.37069999999999997</v>
      </c>
      <c r="BT65" s="77">
        <v>317.39429999999999</v>
      </c>
      <c r="BU65" s="77">
        <v>175.1052</v>
      </c>
      <c r="BV65" s="77">
        <v>175.37960000000001</v>
      </c>
      <c r="BW65" s="77">
        <v>168.85159999999999</v>
      </c>
      <c r="BX65" s="77">
        <v>96.307199999999995</v>
      </c>
      <c r="BY65" s="77">
        <v>97.933199999999999</v>
      </c>
      <c r="BZ65" s="77">
        <v>11.7493</v>
      </c>
      <c r="CA65" s="77">
        <v>62.3812</v>
      </c>
      <c r="CB65" s="77">
        <v>54.044800000000002</v>
      </c>
      <c r="CC65" s="77">
        <v>20.2544</v>
      </c>
      <c r="CD65" s="77">
        <v>2.3169</v>
      </c>
      <c r="CE65" s="77">
        <v>4.2319000000000004</v>
      </c>
      <c r="CF65" s="77">
        <v>45.675199999999997</v>
      </c>
      <c r="CG65" s="77">
        <v>21.090199999999999</v>
      </c>
      <c r="CH65" s="77">
        <v>3.6897000000000002</v>
      </c>
      <c r="CI65" s="77">
        <v>7.1586999999999996</v>
      </c>
      <c r="CJ65" s="77">
        <v>10.335599999999999</v>
      </c>
      <c r="CK65" s="77">
        <v>25.547899999999998</v>
      </c>
      <c r="CL65" s="77">
        <v>206.37270000000001</v>
      </c>
      <c r="CM65" s="77">
        <v>0.48359999999999997</v>
      </c>
      <c r="CN65" s="77">
        <v>1.0343</v>
      </c>
      <c r="CO65" s="77">
        <v>8.4900000000000003E-2</v>
      </c>
      <c r="CP65" s="77">
        <v>0.37519999999999998</v>
      </c>
      <c r="CQ65" s="77">
        <v>4.7816000000000001</v>
      </c>
      <c r="CR65" s="77">
        <v>56.5428</v>
      </c>
      <c r="CS65" s="77">
        <v>8.7890999999999995</v>
      </c>
      <c r="CT65" s="77">
        <v>25.529699999999998</v>
      </c>
      <c r="CU65" s="77">
        <v>5.548</v>
      </c>
      <c r="CV65" s="77">
        <v>20.106100000000001</v>
      </c>
      <c r="CW65" s="77">
        <v>15.9986</v>
      </c>
      <c r="CX65" s="77">
        <v>48.877499999999998</v>
      </c>
      <c r="CY65" s="77">
        <v>5.16</v>
      </c>
      <c r="CZ65" s="77">
        <v>22.203700000000001</v>
      </c>
      <c r="DA65" s="77">
        <v>20.6907</v>
      </c>
      <c r="DB65" s="77">
        <v>9.6976999999999993</v>
      </c>
      <c r="DC65" s="77">
        <v>8.7304999999999993</v>
      </c>
      <c r="DD65" s="77">
        <v>11.040900000000001</v>
      </c>
      <c r="DE65" s="77">
        <v>8.0470000000000006</v>
      </c>
      <c r="DF65" s="77">
        <v>30.376899999999999</v>
      </c>
      <c r="DG65" s="77">
        <v>23.152799999999999</v>
      </c>
      <c r="DH65" s="77">
        <v>4.9158999999999997</v>
      </c>
      <c r="DI65" s="77">
        <v>4.9223999999999997</v>
      </c>
      <c r="DJ65" s="77">
        <v>3300.9834000000001</v>
      </c>
      <c r="DK65" s="77">
        <v>386.09710000000001</v>
      </c>
      <c r="DL65" s="77">
        <v>8.0699999999999994E-2</v>
      </c>
      <c r="DM65" s="77">
        <v>865.27809999999999</v>
      </c>
      <c r="DN65" s="77">
        <v>92.269900000000007</v>
      </c>
      <c r="DO65" s="77">
        <v>101.5333</v>
      </c>
      <c r="DP65" s="77">
        <v>-9.2091999999999992</v>
      </c>
      <c r="DQ65" s="77">
        <v>193.9391</v>
      </c>
      <c r="DR65" s="77">
        <v>1629.9891</v>
      </c>
      <c r="DS65" s="77">
        <v>4930.9724999999999</v>
      </c>
      <c r="DT65" s="77"/>
      <c r="DU65" s="78" t="s">
        <v>22</v>
      </c>
      <c r="DV65" s="79">
        <f t="shared" si="0"/>
        <v>1059.0813000000001</v>
      </c>
      <c r="DW65" s="80"/>
      <c r="DX65" s="90"/>
      <c r="DY65" s="80"/>
      <c r="DZ65" s="80"/>
      <c r="EA65" s="80"/>
      <c r="EB65" s="80"/>
      <c r="EC65" s="80"/>
    </row>
    <row r="66" spans="1:133" ht="11.25" customHeight="1" x14ac:dyDescent="0.2">
      <c r="A66" s="74">
        <v>2204</v>
      </c>
      <c r="B66" s="75" t="s">
        <v>877</v>
      </c>
      <c r="C66" s="77">
        <v>35.956200000000003</v>
      </c>
      <c r="D66" s="77">
        <v>3.1408999999999998</v>
      </c>
      <c r="E66" s="77">
        <v>19.227599999999999</v>
      </c>
      <c r="F66" s="77">
        <v>11.979200000000001</v>
      </c>
      <c r="G66" s="77">
        <v>47.492800000000003</v>
      </c>
      <c r="H66" s="77">
        <v>40.573399999999999</v>
      </c>
      <c r="I66" s="77">
        <v>25.454499999999999</v>
      </c>
      <c r="J66" s="77">
        <v>182.06370000000001</v>
      </c>
      <c r="K66" s="77">
        <v>77.465800000000002</v>
      </c>
      <c r="L66" s="77">
        <v>32.129399999999997</v>
      </c>
      <c r="M66" s="77">
        <v>106.3331</v>
      </c>
      <c r="N66" s="77">
        <v>25.581299999999999</v>
      </c>
      <c r="O66" s="77">
        <v>35.867800000000003</v>
      </c>
      <c r="P66" s="77">
        <v>9.5974000000000004</v>
      </c>
      <c r="Q66" s="77">
        <v>1.8587</v>
      </c>
      <c r="R66" s="77">
        <v>10.8299</v>
      </c>
      <c r="S66" s="77">
        <v>3.5531999999999999</v>
      </c>
      <c r="T66" s="77">
        <v>1.163</v>
      </c>
      <c r="U66" s="77">
        <v>3.3807999999999998</v>
      </c>
      <c r="V66" s="77">
        <v>3.8668999999999998</v>
      </c>
      <c r="W66" s="77">
        <v>8.2554999999999996</v>
      </c>
      <c r="X66" s="77">
        <v>8.4047000000000001</v>
      </c>
      <c r="Y66" s="77">
        <v>6.1445999999999996</v>
      </c>
      <c r="Z66" s="77">
        <v>11.804</v>
      </c>
      <c r="AA66" s="77">
        <v>8.1820000000000004</v>
      </c>
      <c r="AB66" s="77">
        <v>0.3251</v>
      </c>
      <c r="AC66" s="77">
        <v>0.59499999999999997</v>
      </c>
      <c r="AD66" s="77">
        <v>19.799399999999999</v>
      </c>
      <c r="AE66" s="77">
        <v>2.2690000000000001</v>
      </c>
      <c r="AF66" s="77">
        <v>1.9197</v>
      </c>
      <c r="AG66" s="77">
        <v>1.3596999999999999</v>
      </c>
      <c r="AH66" s="77">
        <v>6.6501999999999999</v>
      </c>
      <c r="AI66" s="77">
        <v>56.177199999999999</v>
      </c>
      <c r="AJ66" s="77">
        <v>11.3285</v>
      </c>
      <c r="AK66" s="77">
        <v>18.218599999999999</v>
      </c>
      <c r="AL66" s="77">
        <v>17.496700000000001</v>
      </c>
      <c r="AM66" s="77">
        <v>3.8584999999999998</v>
      </c>
      <c r="AN66" s="77">
        <v>28.287099999999999</v>
      </c>
      <c r="AO66" s="77">
        <v>1.5788</v>
      </c>
      <c r="AP66" s="77">
        <v>95.340900000000005</v>
      </c>
      <c r="AQ66" s="77">
        <v>8.2375000000000007</v>
      </c>
      <c r="AR66" s="77">
        <v>91.174300000000002</v>
      </c>
      <c r="AS66" s="77">
        <v>3.0909</v>
      </c>
      <c r="AT66" s="77">
        <v>3.6926999999999999</v>
      </c>
      <c r="AU66" s="77">
        <v>6.5087000000000002</v>
      </c>
      <c r="AV66" s="77">
        <v>5.4046000000000003</v>
      </c>
      <c r="AW66" s="77">
        <v>11.4086</v>
      </c>
      <c r="AX66" s="77">
        <v>8.6186000000000007</v>
      </c>
      <c r="AY66" s="77">
        <v>145.7773</v>
      </c>
      <c r="AZ66" s="77">
        <v>39.081400000000002</v>
      </c>
      <c r="BA66" s="77">
        <v>3.3448000000000002</v>
      </c>
      <c r="BB66" s="77">
        <v>474.35430000000002</v>
      </c>
      <c r="BC66" s="77">
        <v>95.789900000000003</v>
      </c>
      <c r="BD66" s="77">
        <v>248.18600000000001</v>
      </c>
      <c r="BE66" s="77">
        <v>360.32670000000002</v>
      </c>
      <c r="BF66" s="77">
        <v>45.664099999999998</v>
      </c>
      <c r="BG66" s="77">
        <v>19.061800000000002</v>
      </c>
      <c r="BH66" s="77">
        <v>20.042300000000001</v>
      </c>
      <c r="BI66" s="77">
        <v>63.216099999999997</v>
      </c>
      <c r="BJ66" s="77">
        <v>64.060699999999997</v>
      </c>
      <c r="BK66" s="77">
        <v>26.141300000000001</v>
      </c>
      <c r="BL66" s="77">
        <v>257.34609999999998</v>
      </c>
      <c r="BM66" s="77">
        <v>129.69710000000001</v>
      </c>
      <c r="BN66" s="77">
        <v>19.012899999999998</v>
      </c>
      <c r="BO66" s="77">
        <v>16.822199999999999</v>
      </c>
      <c r="BP66" s="77">
        <v>36.043599999999998</v>
      </c>
      <c r="BQ66" s="77">
        <v>7.2202999999999999</v>
      </c>
      <c r="BR66" s="77">
        <v>213.27780000000001</v>
      </c>
      <c r="BS66" s="77">
        <v>2.2787000000000002</v>
      </c>
      <c r="BT66" s="77">
        <v>522.74149999999997</v>
      </c>
      <c r="BU66" s="77">
        <v>470.57040000000001</v>
      </c>
      <c r="BV66" s="77">
        <v>472.46420000000001</v>
      </c>
      <c r="BW66" s="77">
        <v>427.62029999999999</v>
      </c>
      <c r="BX66" s="77">
        <v>190.50829999999999</v>
      </c>
      <c r="BY66" s="77">
        <v>163.9949</v>
      </c>
      <c r="BZ66" s="77">
        <v>15.0731</v>
      </c>
      <c r="CA66" s="77">
        <v>79.610799999999998</v>
      </c>
      <c r="CB66" s="77">
        <v>49.251100000000001</v>
      </c>
      <c r="CC66" s="77">
        <v>24.540199999999999</v>
      </c>
      <c r="CD66" s="77">
        <v>15.110200000000001</v>
      </c>
      <c r="CE66" s="77">
        <v>22.569099999999999</v>
      </c>
      <c r="CF66" s="77">
        <v>43.016599999999997</v>
      </c>
      <c r="CG66" s="77">
        <v>53.450699999999998</v>
      </c>
      <c r="CH66" s="77">
        <v>23.298100000000002</v>
      </c>
      <c r="CI66" s="77">
        <v>42.5122</v>
      </c>
      <c r="CJ66" s="77">
        <v>57.828800000000001</v>
      </c>
      <c r="CK66" s="77">
        <v>27.160399999999999</v>
      </c>
      <c r="CL66" s="77">
        <v>193.58330000000001</v>
      </c>
      <c r="CM66" s="77">
        <v>1.6546000000000001</v>
      </c>
      <c r="CN66" s="77">
        <v>6.8583999999999996</v>
      </c>
      <c r="CO66" s="77">
        <v>0.22839999999999999</v>
      </c>
      <c r="CP66" s="77">
        <v>1.3733</v>
      </c>
      <c r="CQ66" s="77">
        <v>17.5733</v>
      </c>
      <c r="CR66" s="77">
        <v>74.282200000000003</v>
      </c>
      <c r="CS66" s="77">
        <v>34.928199999999997</v>
      </c>
      <c r="CT66" s="77">
        <v>114.03400000000001</v>
      </c>
      <c r="CU66" s="77">
        <v>29.952000000000002</v>
      </c>
      <c r="CV66" s="77">
        <v>67.9893</v>
      </c>
      <c r="CW66" s="77">
        <v>66.323700000000002</v>
      </c>
      <c r="CX66" s="77">
        <v>389.2962</v>
      </c>
      <c r="CY66" s="77">
        <v>23.794499999999999</v>
      </c>
      <c r="CZ66" s="77">
        <v>68.232799999999997</v>
      </c>
      <c r="DA66" s="77">
        <v>41.6616</v>
      </c>
      <c r="DB66" s="77">
        <v>25.9682</v>
      </c>
      <c r="DC66" s="77">
        <v>27.8461</v>
      </c>
      <c r="DD66" s="77">
        <v>41.4544</v>
      </c>
      <c r="DE66" s="77">
        <v>29.7621</v>
      </c>
      <c r="DF66" s="77">
        <v>85.557699999999997</v>
      </c>
      <c r="DG66" s="77">
        <v>85.358099999999993</v>
      </c>
      <c r="DH66" s="77">
        <v>15.843</v>
      </c>
      <c r="DI66" s="77">
        <v>25.4102</v>
      </c>
      <c r="DJ66" s="77">
        <v>7580.6782000000003</v>
      </c>
      <c r="DK66" s="77">
        <v>943.65610000000004</v>
      </c>
      <c r="DL66" s="77">
        <v>0.15820000000000001</v>
      </c>
      <c r="DM66" s="77">
        <v>1770.1796999999999</v>
      </c>
      <c r="DN66" s="77">
        <v>98.855800000000002</v>
      </c>
      <c r="DO66" s="77">
        <v>168.98949999999999</v>
      </c>
      <c r="DP66" s="77">
        <v>165.94800000000001</v>
      </c>
      <c r="DQ66" s="77">
        <v>648.17089999999996</v>
      </c>
      <c r="DR66" s="77">
        <v>3795.9582</v>
      </c>
      <c r="DS66" s="77">
        <v>11376.636399999999</v>
      </c>
      <c r="DT66" s="77"/>
      <c r="DU66" s="78" t="s">
        <v>22</v>
      </c>
      <c r="DV66" s="79">
        <f t="shared" si="0"/>
        <v>2038.0249999999999</v>
      </c>
      <c r="DW66" s="80"/>
      <c r="DX66" s="90"/>
      <c r="DY66" s="80"/>
      <c r="DZ66" s="80"/>
      <c r="EA66" s="80"/>
      <c r="EB66" s="80"/>
      <c r="EC66" s="80"/>
    </row>
    <row r="67" spans="1:133" ht="11.25" customHeight="1" x14ac:dyDescent="0.2">
      <c r="A67" s="74">
        <v>2301</v>
      </c>
      <c r="B67" s="75" t="s">
        <v>878</v>
      </c>
      <c r="C67" s="77">
        <v>27.509799999999998</v>
      </c>
      <c r="D67" s="77">
        <v>5.1416000000000004</v>
      </c>
      <c r="E67" s="77">
        <v>21.665099999999999</v>
      </c>
      <c r="F67" s="77">
        <v>8.8412000000000006</v>
      </c>
      <c r="G67" s="77">
        <v>26.757100000000001</v>
      </c>
      <c r="H67" s="77">
        <v>22.947600000000001</v>
      </c>
      <c r="I67" s="77">
        <v>23.172699999999999</v>
      </c>
      <c r="J67" s="77">
        <v>69.233500000000006</v>
      </c>
      <c r="K67" s="77">
        <v>32.775100000000002</v>
      </c>
      <c r="L67" s="77">
        <v>20.249099999999999</v>
      </c>
      <c r="M67" s="77">
        <v>60.45</v>
      </c>
      <c r="N67" s="77">
        <v>24.915400000000002</v>
      </c>
      <c r="O67" s="77">
        <v>26.013999999999999</v>
      </c>
      <c r="P67" s="77">
        <v>4.8650000000000002</v>
      </c>
      <c r="Q67" s="77">
        <v>1.4470000000000001</v>
      </c>
      <c r="R67" s="77">
        <v>10.116199999999999</v>
      </c>
      <c r="S67" s="77">
        <v>3.2235</v>
      </c>
      <c r="T67" s="77">
        <v>1.2688999999999999</v>
      </c>
      <c r="U67" s="77">
        <v>3.5268000000000002</v>
      </c>
      <c r="V67" s="77">
        <v>5.6646999999999998</v>
      </c>
      <c r="W67" s="77">
        <v>9.9649000000000001</v>
      </c>
      <c r="X67" s="77">
        <v>6.7750000000000004</v>
      </c>
      <c r="Y67" s="77">
        <v>6.8323</v>
      </c>
      <c r="Z67" s="77">
        <v>9.0464000000000002</v>
      </c>
      <c r="AA67" s="77">
        <v>6.8287000000000004</v>
      </c>
      <c r="AB67" s="77">
        <v>0.26719999999999999</v>
      </c>
      <c r="AC67" s="77">
        <v>0.42220000000000002</v>
      </c>
      <c r="AD67" s="77">
        <v>4.7041000000000004</v>
      </c>
      <c r="AE67" s="77">
        <v>0.16569999999999999</v>
      </c>
      <c r="AF67" s="77">
        <v>1.671</v>
      </c>
      <c r="AG67" s="77">
        <v>0.36799999999999999</v>
      </c>
      <c r="AH67" s="77">
        <v>2.8917999999999999</v>
      </c>
      <c r="AI67" s="77">
        <v>9.6252999999999993</v>
      </c>
      <c r="AJ67" s="77">
        <v>1.6508</v>
      </c>
      <c r="AK67" s="77">
        <v>9.5555000000000003</v>
      </c>
      <c r="AL67" s="77">
        <v>9.1076999999999995</v>
      </c>
      <c r="AM67" s="77">
        <v>2.1589</v>
      </c>
      <c r="AN67" s="77">
        <v>4.5585000000000004</v>
      </c>
      <c r="AO67" s="77">
        <v>0.48599999999999999</v>
      </c>
      <c r="AP67" s="77">
        <v>11.381500000000001</v>
      </c>
      <c r="AQ67" s="77">
        <v>2.9287000000000001</v>
      </c>
      <c r="AR67" s="77">
        <v>20.477799999999998</v>
      </c>
      <c r="AS67" s="77">
        <v>0.27760000000000001</v>
      </c>
      <c r="AT67" s="77">
        <v>13.7683</v>
      </c>
      <c r="AU67" s="77">
        <v>1.085</v>
      </c>
      <c r="AV67" s="77">
        <v>8.0069999999999997</v>
      </c>
      <c r="AW67" s="77">
        <v>5.7667999999999999</v>
      </c>
      <c r="AX67" s="77">
        <v>4.3315000000000001</v>
      </c>
      <c r="AY67" s="77">
        <v>23.337199999999999</v>
      </c>
      <c r="AZ67" s="77">
        <v>9.5930999999999997</v>
      </c>
      <c r="BA67" s="77">
        <v>0.6835</v>
      </c>
      <c r="BB67" s="77">
        <v>30.378599999999999</v>
      </c>
      <c r="BC67" s="77">
        <v>8.1044</v>
      </c>
      <c r="BD67" s="77">
        <v>12.629899999999999</v>
      </c>
      <c r="BE67" s="77">
        <v>4706.1768000000002</v>
      </c>
      <c r="BF67" s="77">
        <v>38.815600000000003</v>
      </c>
      <c r="BG67" s="77">
        <v>9.83</v>
      </c>
      <c r="BH67" s="77">
        <v>9.5525000000000002</v>
      </c>
      <c r="BI67" s="77">
        <v>31.876300000000001</v>
      </c>
      <c r="BJ67" s="77">
        <v>25.9498</v>
      </c>
      <c r="BK67" s="77">
        <v>30.7119</v>
      </c>
      <c r="BL67" s="77">
        <v>147.21</v>
      </c>
      <c r="BM67" s="77">
        <v>23.313300000000002</v>
      </c>
      <c r="BN67" s="77">
        <v>31.259</v>
      </c>
      <c r="BO67" s="77">
        <v>10.398300000000001</v>
      </c>
      <c r="BP67" s="77">
        <v>18.649999999999999</v>
      </c>
      <c r="BQ67" s="77">
        <v>2.0703999999999998</v>
      </c>
      <c r="BR67" s="77">
        <v>23.414400000000001</v>
      </c>
      <c r="BS67" s="77">
        <v>2.0482</v>
      </c>
      <c r="BT67" s="77">
        <v>156.77780000000001</v>
      </c>
      <c r="BU67" s="77">
        <v>124.6048</v>
      </c>
      <c r="BV67" s="77">
        <v>123.48269999999999</v>
      </c>
      <c r="BW67" s="77">
        <v>180.518</v>
      </c>
      <c r="BX67" s="77">
        <v>322.71510000000001</v>
      </c>
      <c r="BY67" s="77">
        <v>328.91759999999999</v>
      </c>
      <c r="BZ67" s="77">
        <v>12.8078</v>
      </c>
      <c r="CA67" s="77">
        <v>84.462999999999994</v>
      </c>
      <c r="CB67" s="77">
        <v>1442.818</v>
      </c>
      <c r="CC67" s="77">
        <v>64.394499999999994</v>
      </c>
      <c r="CD67" s="77">
        <v>9.2659000000000002</v>
      </c>
      <c r="CE67" s="77">
        <v>105.07389999999999</v>
      </c>
      <c r="CF67" s="77">
        <v>66.146900000000002</v>
      </c>
      <c r="CG67" s="77">
        <v>285.0908</v>
      </c>
      <c r="CH67" s="77">
        <v>4.5521000000000003</v>
      </c>
      <c r="CI67" s="77">
        <v>8.0138999999999996</v>
      </c>
      <c r="CJ67" s="77">
        <v>11.4305</v>
      </c>
      <c r="CK67" s="77">
        <v>37.022500000000001</v>
      </c>
      <c r="CL67" s="77">
        <v>300.8066</v>
      </c>
      <c r="CM67" s="77">
        <v>0.2185</v>
      </c>
      <c r="CN67" s="77">
        <v>5.0979000000000001</v>
      </c>
      <c r="CO67" s="77">
        <v>0.35659999999999997</v>
      </c>
      <c r="CP67" s="77">
        <v>1.4898</v>
      </c>
      <c r="CQ67" s="77">
        <v>15.384</v>
      </c>
      <c r="CR67" s="77">
        <v>14.218500000000001</v>
      </c>
      <c r="CS67" s="77">
        <v>27.122800000000002</v>
      </c>
      <c r="CT67" s="77">
        <v>105.7574</v>
      </c>
      <c r="CU67" s="77">
        <v>21.385100000000001</v>
      </c>
      <c r="CV67" s="77">
        <v>112.2062</v>
      </c>
      <c r="CW67" s="77">
        <v>22.137799999999999</v>
      </c>
      <c r="CX67" s="77">
        <v>152.2176</v>
      </c>
      <c r="CY67" s="77">
        <v>16.677499999999998</v>
      </c>
      <c r="CZ67" s="77">
        <v>101.0331</v>
      </c>
      <c r="DA67" s="77">
        <v>18.245000000000001</v>
      </c>
      <c r="DB67" s="77">
        <v>13.789300000000001</v>
      </c>
      <c r="DC67" s="77">
        <v>7.6646000000000001</v>
      </c>
      <c r="DD67" s="77">
        <v>12.3209</v>
      </c>
      <c r="DE67" s="77">
        <v>8.0303000000000004</v>
      </c>
      <c r="DF67" s="77">
        <v>3238.6556</v>
      </c>
      <c r="DG67" s="77">
        <v>132.34540000000001</v>
      </c>
      <c r="DH67" s="77">
        <v>15.851000000000001</v>
      </c>
      <c r="DI67" s="77">
        <v>14.873799999999999</v>
      </c>
      <c r="DJ67" s="77">
        <v>13476.8734</v>
      </c>
      <c r="DK67" s="77">
        <v>13940.377399999999</v>
      </c>
      <c r="DL67" s="77">
        <v>4.1189</v>
      </c>
      <c r="DM67" s="77">
        <v>16511.034599999999</v>
      </c>
      <c r="DN67" s="77">
        <v>617.3134</v>
      </c>
      <c r="DO67" s="77">
        <v>1472.1515999999999</v>
      </c>
      <c r="DP67" s="77">
        <v>-2.9018999999999999</v>
      </c>
      <c r="DQ67" s="77">
        <v>3501.2572</v>
      </c>
      <c r="DR67" s="77">
        <v>36043.3511</v>
      </c>
      <c r="DS67" s="77">
        <v>49520.224600000001</v>
      </c>
      <c r="DT67" s="77"/>
      <c r="DU67" s="78" t="s">
        <v>22</v>
      </c>
      <c r="DV67" s="79">
        <f t="shared" si="0"/>
        <v>18600.499599999999</v>
      </c>
      <c r="DW67" s="80"/>
      <c r="DX67" s="90"/>
      <c r="DY67" s="80"/>
      <c r="DZ67" s="80"/>
      <c r="EA67" s="80"/>
      <c r="EB67" s="80"/>
      <c r="EC67" s="80"/>
    </row>
    <row r="68" spans="1:133" ht="11.25" customHeight="1" x14ac:dyDescent="0.2">
      <c r="A68" s="74">
        <v>2302</v>
      </c>
      <c r="B68" s="75" t="s">
        <v>879</v>
      </c>
      <c r="C68" s="77">
        <v>1.4419999999999999</v>
      </c>
      <c r="D68" s="77">
        <v>0.24460000000000001</v>
      </c>
      <c r="E68" s="77">
        <v>1.0861000000000001</v>
      </c>
      <c r="F68" s="77">
        <v>8.74</v>
      </c>
      <c r="G68" s="77">
        <v>1.0226</v>
      </c>
      <c r="H68" s="77">
        <v>27.8748</v>
      </c>
      <c r="I68" s="77">
        <v>11.321300000000001</v>
      </c>
      <c r="J68" s="77">
        <v>9.1562999999999999</v>
      </c>
      <c r="K68" s="77">
        <v>3.0365000000000002</v>
      </c>
      <c r="L68" s="77">
        <v>2.7726999999999999</v>
      </c>
      <c r="M68" s="77">
        <v>5.83</v>
      </c>
      <c r="N68" s="77">
        <v>1.3037000000000001</v>
      </c>
      <c r="O68" s="77">
        <v>3.3673000000000002</v>
      </c>
      <c r="P68" s="77">
        <v>2.3896000000000002</v>
      </c>
      <c r="Q68" s="77">
        <v>0.51170000000000004</v>
      </c>
      <c r="R68" s="77">
        <v>1.8233999999999999</v>
      </c>
      <c r="S68" s="77">
        <v>0.5393</v>
      </c>
      <c r="T68" s="77">
        <v>0.18990000000000001</v>
      </c>
      <c r="U68" s="77">
        <v>0.75419999999999998</v>
      </c>
      <c r="V68" s="77">
        <v>0.56499999999999995</v>
      </c>
      <c r="W68" s="77">
        <v>1.8030999999999999</v>
      </c>
      <c r="X68" s="77">
        <v>2.7921999999999998</v>
      </c>
      <c r="Y68" s="77">
        <v>1.1600999999999999</v>
      </c>
      <c r="Z68" s="77">
        <v>0.39169999999999999</v>
      </c>
      <c r="AA68" s="77">
        <v>1.1944999999999999</v>
      </c>
      <c r="AB68" s="77">
        <v>6.8699999999999997E-2</v>
      </c>
      <c r="AC68" s="77">
        <v>7.7700000000000005E-2</v>
      </c>
      <c r="AD68" s="77">
        <v>1.3325</v>
      </c>
      <c r="AE68" s="77">
        <v>4.3099999999999999E-2</v>
      </c>
      <c r="AF68" s="77">
        <v>1.4844999999999999</v>
      </c>
      <c r="AG68" s="77">
        <v>4.5600000000000002E-2</v>
      </c>
      <c r="AH68" s="77">
        <v>0.60850000000000004</v>
      </c>
      <c r="AI68" s="77">
        <v>2.5209999999999999</v>
      </c>
      <c r="AJ68" s="77">
        <v>0.58150000000000002</v>
      </c>
      <c r="AK68" s="77">
        <v>2.7107999999999999</v>
      </c>
      <c r="AL68" s="77">
        <v>2.6532</v>
      </c>
      <c r="AM68" s="77">
        <v>1.0331999999999999</v>
      </c>
      <c r="AN68" s="77">
        <v>0.76649999999999996</v>
      </c>
      <c r="AO68" s="77">
        <v>7.7299999999999994E-2</v>
      </c>
      <c r="AP68" s="77">
        <v>4.0719000000000003</v>
      </c>
      <c r="AQ68" s="77">
        <v>0.32800000000000001</v>
      </c>
      <c r="AR68" s="77">
        <v>24.9542</v>
      </c>
      <c r="AS68" s="77">
        <v>0.49099999999999999</v>
      </c>
      <c r="AT68" s="77">
        <v>0.20619999999999999</v>
      </c>
      <c r="AU68" s="77">
        <v>0.10929999999999999</v>
      </c>
      <c r="AV68" s="77">
        <v>3.2923</v>
      </c>
      <c r="AW68" s="77">
        <v>0.3664</v>
      </c>
      <c r="AX68" s="77">
        <v>0.14419999999999999</v>
      </c>
      <c r="AY68" s="77">
        <v>3.1711</v>
      </c>
      <c r="AZ68" s="77">
        <v>1.8802000000000001</v>
      </c>
      <c r="BA68" s="77">
        <v>0.13270000000000001</v>
      </c>
      <c r="BB68" s="77">
        <v>3.7780999999999998</v>
      </c>
      <c r="BC68" s="77">
        <v>0.57789999999999997</v>
      </c>
      <c r="BD68" s="77">
        <v>2.6981999999999999</v>
      </c>
      <c r="BE68" s="77">
        <v>12.3215</v>
      </c>
      <c r="BF68" s="77">
        <v>243.86330000000001</v>
      </c>
      <c r="BG68" s="77">
        <v>0.94510000000000005</v>
      </c>
      <c r="BH68" s="77">
        <v>11.62</v>
      </c>
      <c r="BI68" s="77">
        <v>1.8205</v>
      </c>
      <c r="BJ68" s="77">
        <v>1.3811</v>
      </c>
      <c r="BK68" s="77">
        <v>0.33079999999999998</v>
      </c>
      <c r="BL68" s="77">
        <v>23.844899999999999</v>
      </c>
      <c r="BM68" s="77">
        <v>0.66320000000000001</v>
      </c>
      <c r="BN68" s="77">
        <v>7.7480000000000002</v>
      </c>
      <c r="BO68" s="77">
        <v>0.98250000000000004</v>
      </c>
      <c r="BP68" s="77">
        <v>1.5771999999999999</v>
      </c>
      <c r="BQ68" s="77">
        <v>0.3216</v>
      </c>
      <c r="BR68" s="77">
        <v>0.9456</v>
      </c>
      <c r="BS68" s="77">
        <v>0.13639999999999999</v>
      </c>
      <c r="BT68" s="77">
        <v>40.310899999999997</v>
      </c>
      <c r="BU68" s="77">
        <v>26.424800000000001</v>
      </c>
      <c r="BV68" s="77">
        <v>26.343399999999999</v>
      </c>
      <c r="BW68" s="77">
        <v>20.905000000000001</v>
      </c>
      <c r="BX68" s="77">
        <v>203.1806</v>
      </c>
      <c r="BY68" s="77">
        <v>16.6065</v>
      </c>
      <c r="BZ68" s="77">
        <v>1.2779</v>
      </c>
      <c r="CA68" s="77">
        <v>8.2967999999999993</v>
      </c>
      <c r="CB68" s="77">
        <v>4.3411</v>
      </c>
      <c r="CC68" s="77">
        <v>3.4420999999999999</v>
      </c>
      <c r="CD68" s="77">
        <v>239.34229999999999</v>
      </c>
      <c r="CE68" s="77">
        <v>3.9971000000000001</v>
      </c>
      <c r="CF68" s="77">
        <v>1.5459000000000001</v>
      </c>
      <c r="CG68" s="77">
        <v>26.966799999999999</v>
      </c>
      <c r="CH68" s="77">
        <v>7.6618000000000004</v>
      </c>
      <c r="CI68" s="77">
        <v>0.92720000000000002</v>
      </c>
      <c r="CJ68" s="77">
        <v>2.1675</v>
      </c>
      <c r="CK68" s="77">
        <v>1.0632999999999999</v>
      </c>
      <c r="CL68" s="77">
        <v>6.8701999999999996</v>
      </c>
      <c r="CM68" s="77">
        <v>6.3299999999999995E-2</v>
      </c>
      <c r="CN68" s="77">
        <v>1.7055</v>
      </c>
      <c r="CO68" s="77">
        <v>7.6399999999999996E-2</v>
      </c>
      <c r="CP68" s="77">
        <v>1.0807</v>
      </c>
      <c r="CQ68" s="77">
        <v>5.3867000000000003</v>
      </c>
      <c r="CR68" s="77">
        <v>3.1309999999999998</v>
      </c>
      <c r="CS68" s="77">
        <v>14.1015</v>
      </c>
      <c r="CT68" s="77">
        <v>16.660399999999999</v>
      </c>
      <c r="CU68" s="77">
        <v>3.2658</v>
      </c>
      <c r="CV68" s="77">
        <v>20.642499999999998</v>
      </c>
      <c r="CW68" s="77">
        <v>5.3986000000000001</v>
      </c>
      <c r="CX68" s="77">
        <v>847.52880000000005</v>
      </c>
      <c r="CY68" s="77">
        <v>5.5198</v>
      </c>
      <c r="CZ68" s="77">
        <v>3.1939000000000002</v>
      </c>
      <c r="DA68" s="77">
        <v>3.1840999999999999</v>
      </c>
      <c r="DB68" s="77">
        <v>1.6152</v>
      </c>
      <c r="DC68" s="77">
        <v>0.82599999999999996</v>
      </c>
      <c r="DD68" s="77">
        <v>2.7282999999999999</v>
      </c>
      <c r="DE68" s="77">
        <v>1.7194</v>
      </c>
      <c r="DF68" s="77">
        <v>11.9434</v>
      </c>
      <c r="DG68" s="77">
        <v>4.7656999999999998</v>
      </c>
      <c r="DH68" s="77">
        <v>2.6246</v>
      </c>
      <c r="DI68" s="77">
        <v>6.5979000000000001</v>
      </c>
      <c r="DJ68" s="77">
        <v>2065.451</v>
      </c>
      <c r="DK68" s="77">
        <v>284.66809999999998</v>
      </c>
      <c r="DL68" s="77">
        <v>4.0641999999999996</v>
      </c>
      <c r="DM68" s="77">
        <v>940.6721</v>
      </c>
      <c r="DN68" s="77">
        <v>63.887900000000002</v>
      </c>
      <c r="DO68" s="77">
        <v>698.85530000000006</v>
      </c>
      <c r="DP68" s="77">
        <v>-41.490099999999998</v>
      </c>
      <c r="DQ68" s="77">
        <v>314.00810000000001</v>
      </c>
      <c r="DR68" s="77">
        <v>2264.6655000000001</v>
      </c>
      <c r="DS68" s="77">
        <v>4330.1166000000003</v>
      </c>
      <c r="DT68" s="77"/>
      <c r="DU68" s="78" t="s">
        <v>22</v>
      </c>
      <c r="DV68" s="79">
        <f t="shared" si="0"/>
        <v>1703.4153000000001</v>
      </c>
      <c r="DW68" s="80"/>
      <c r="DX68" s="90"/>
      <c r="DY68" s="80"/>
      <c r="DZ68" s="80"/>
      <c r="EA68" s="80"/>
      <c r="EB68" s="80"/>
      <c r="EC68" s="80"/>
    </row>
    <row r="69" spans="1:133" ht="11.25" customHeight="1" x14ac:dyDescent="0.2">
      <c r="A69" s="74">
        <v>2303</v>
      </c>
      <c r="B69" s="75" t="s">
        <v>880</v>
      </c>
      <c r="C69" s="77">
        <v>0.27679999999999999</v>
      </c>
      <c r="D69" s="77">
        <v>5.9900000000000002E-2</v>
      </c>
      <c r="E69" s="77">
        <v>0.22520000000000001</v>
      </c>
      <c r="F69" s="77">
        <v>0.18509999999999999</v>
      </c>
      <c r="G69" s="77">
        <v>1.1143000000000001</v>
      </c>
      <c r="H69" s="77">
        <v>0.34799999999999998</v>
      </c>
      <c r="I69" s="77">
        <v>0.44359999999999999</v>
      </c>
      <c r="J69" s="77">
        <v>135.7362</v>
      </c>
      <c r="K69" s="77">
        <v>6.6334999999999997</v>
      </c>
      <c r="L69" s="77">
        <v>0.4451</v>
      </c>
      <c r="M69" s="77">
        <v>1.6538999999999999</v>
      </c>
      <c r="N69" s="77">
        <v>8.4036000000000008</v>
      </c>
      <c r="O69" s="77">
        <v>25.075099999999999</v>
      </c>
      <c r="P69" s="77">
        <v>0.20669999999999999</v>
      </c>
      <c r="Q69" s="77">
        <v>5.7000000000000002E-2</v>
      </c>
      <c r="R69" s="77">
        <v>0.34260000000000002</v>
      </c>
      <c r="S69" s="77">
        <v>0.12529999999999999</v>
      </c>
      <c r="T69" s="77">
        <v>2.81E-2</v>
      </c>
      <c r="U69" s="77">
        <v>6.9800000000000001E-2</v>
      </c>
      <c r="V69" s="77">
        <v>0.1057</v>
      </c>
      <c r="W69" s="77">
        <v>0.39639999999999997</v>
      </c>
      <c r="X69" s="77">
        <v>0.20369999999999999</v>
      </c>
      <c r="Y69" s="77">
        <v>0.1096</v>
      </c>
      <c r="Z69" s="77">
        <v>7.2900000000000006E-2</v>
      </c>
      <c r="AA69" s="77">
        <v>0.20080000000000001</v>
      </c>
      <c r="AB69" s="77">
        <v>1.4500000000000001E-2</v>
      </c>
      <c r="AC69" s="77">
        <v>1.7299999999999999E-2</v>
      </c>
      <c r="AD69" s="77">
        <v>9.06E-2</v>
      </c>
      <c r="AE69" s="77">
        <v>6.1999999999999998E-3</v>
      </c>
      <c r="AF69" s="77">
        <v>6.8900000000000003E-2</v>
      </c>
      <c r="AG69" s="77">
        <v>8.6E-3</v>
      </c>
      <c r="AH69" s="77">
        <v>9.1399999999999995E-2</v>
      </c>
      <c r="AI69" s="77">
        <v>0.17680000000000001</v>
      </c>
      <c r="AJ69" s="77">
        <v>7.6100000000000001E-2</v>
      </c>
      <c r="AK69" s="77">
        <v>0.23080000000000001</v>
      </c>
      <c r="AL69" s="77">
        <v>0.2097</v>
      </c>
      <c r="AM69" s="77">
        <v>8.72E-2</v>
      </c>
      <c r="AN69" s="77">
        <v>0.1608</v>
      </c>
      <c r="AO69" s="77">
        <v>3.2899999999999999E-2</v>
      </c>
      <c r="AP69" s="77">
        <v>0.4395</v>
      </c>
      <c r="AQ69" s="77">
        <v>7.2099999999999997E-2</v>
      </c>
      <c r="AR69" s="77">
        <v>0.74770000000000003</v>
      </c>
      <c r="AS69" s="77">
        <v>7.9000000000000008E-3</v>
      </c>
      <c r="AT69" s="77">
        <v>5.0500000000000003E-2</v>
      </c>
      <c r="AU69" s="77">
        <v>1.49E-2</v>
      </c>
      <c r="AV69" s="77">
        <v>0.185</v>
      </c>
      <c r="AW69" s="77">
        <v>0.1008</v>
      </c>
      <c r="AX69" s="77">
        <v>5.1499999999999997E-2</v>
      </c>
      <c r="AY69" s="77">
        <v>2.3765000000000001</v>
      </c>
      <c r="AZ69" s="77">
        <v>0.3498</v>
      </c>
      <c r="BA69" s="77">
        <v>5.3400000000000003E-2</v>
      </c>
      <c r="BB69" s="77">
        <v>0.40610000000000002</v>
      </c>
      <c r="BC69" s="77">
        <v>0.15459999999999999</v>
      </c>
      <c r="BD69" s="77">
        <v>2.1753</v>
      </c>
      <c r="BE69" s="77">
        <v>3.3108</v>
      </c>
      <c r="BF69" s="77">
        <v>0.3851</v>
      </c>
      <c r="BG69" s="77">
        <v>287.43150000000003</v>
      </c>
      <c r="BH69" s="77">
        <v>0.33239999999999997</v>
      </c>
      <c r="BI69" s="77">
        <v>1.8090999999999999</v>
      </c>
      <c r="BJ69" s="77">
        <v>1.5789</v>
      </c>
      <c r="BK69" s="77">
        <v>0.47539999999999999</v>
      </c>
      <c r="BL69" s="77">
        <v>10.2715</v>
      </c>
      <c r="BM69" s="77">
        <v>0.68059999999999998</v>
      </c>
      <c r="BN69" s="77">
        <v>0.2412</v>
      </c>
      <c r="BO69" s="77">
        <v>0.47360000000000002</v>
      </c>
      <c r="BP69" s="77">
        <v>0.7218</v>
      </c>
      <c r="BQ69" s="77">
        <v>0.11890000000000001</v>
      </c>
      <c r="BR69" s="77">
        <v>0.33529999999999999</v>
      </c>
      <c r="BS69" s="77">
        <v>4.3700000000000003E-2</v>
      </c>
      <c r="BT69" s="77">
        <v>2.1341000000000001</v>
      </c>
      <c r="BU69" s="77">
        <v>1.2261</v>
      </c>
      <c r="BV69" s="77">
        <v>77.761399999999995</v>
      </c>
      <c r="BW69" s="77">
        <v>2.0005000000000002</v>
      </c>
      <c r="BX69" s="77">
        <v>2.2343999999999999</v>
      </c>
      <c r="BY69" s="77">
        <v>2.9946999999999999</v>
      </c>
      <c r="BZ69" s="77">
        <v>0.47860000000000003</v>
      </c>
      <c r="CA69" s="77">
        <v>2.5851000000000002</v>
      </c>
      <c r="CB69" s="77">
        <v>3.8952</v>
      </c>
      <c r="CC69" s="77">
        <v>672.70230000000004</v>
      </c>
      <c r="CD69" s="77">
        <v>4.3986000000000001</v>
      </c>
      <c r="CE69" s="77">
        <v>0.33100000000000002</v>
      </c>
      <c r="CF69" s="77">
        <v>0.59770000000000001</v>
      </c>
      <c r="CG69" s="77">
        <v>9.6265000000000001</v>
      </c>
      <c r="CH69" s="77">
        <v>0.1055</v>
      </c>
      <c r="CI69" s="77">
        <v>0.17469999999999999</v>
      </c>
      <c r="CJ69" s="77">
        <v>0.21729999999999999</v>
      </c>
      <c r="CK69" s="77">
        <v>0.38030000000000003</v>
      </c>
      <c r="CL69" s="77">
        <v>2.3654999999999999</v>
      </c>
      <c r="CM69" s="77">
        <v>8.0000000000000002E-3</v>
      </c>
      <c r="CN69" s="77">
        <v>5.45E-2</v>
      </c>
      <c r="CO69" s="77">
        <v>1.1000000000000001E-3</v>
      </c>
      <c r="CP69" s="77">
        <v>5.3499999999999999E-2</v>
      </c>
      <c r="CQ69" s="77">
        <v>0.43380000000000002</v>
      </c>
      <c r="CR69" s="77">
        <v>0.4073</v>
      </c>
      <c r="CS69" s="77">
        <v>0.84750000000000003</v>
      </c>
      <c r="CT69" s="77">
        <v>3.1107</v>
      </c>
      <c r="CU69" s="77">
        <v>0.66739999999999999</v>
      </c>
      <c r="CV69" s="77">
        <v>1.7250000000000001</v>
      </c>
      <c r="CW69" s="77">
        <v>0.48060000000000003</v>
      </c>
      <c r="CX69" s="77">
        <v>1.0775999999999999</v>
      </c>
      <c r="CY69" s="77">
        <v>0.19869999999999999</v>
      </c>
      <c r="CZ69" s="77">
        <v>0.90590000000000004</v>
      </c>
      <c r="DA69" s="77">
        <v>3.3818999999999999</v>
      </c>
      <c r="DB69" s="77">
        <v>0.65290000000000004</v>
      </c>
      <c r="DC69" s="77">
        <v>0.10929999999999999</v>
      </c>
      <c r="DD69" s="77">
        <v>0.30530000000000002</v>
      </c>
      <c r="DE69" s="77">
        <v>0.23910000000000001</v>
      </c>
      <c r="DF69" s="77">
        <v>3.6408</v>
      </c>
      <c r="DG69" s="77">
        <v>4.0404999999999998</v>
      </c>
      <c r="DH69" s="77">
        <v>0.21990000000000001</v>
      </c>
      <c r="DI69" s="77">
        <v>0.11940000000000001</v>
      </c>
      <c r="DJ69" s="77">
        <v>1308.0759</v>
      </c>
      <c r="DK69" s="77">
        <v>12.5145</v>
      </c>
      <c r="DL69" s="77">
        <v>0.27539999999999998</v>
      </c>
      <c r="DM69" s="77">
        <v>321.96179999999998</v>
      </c>
      <c r="DN69" s="77">
        <v>4.8472</v>
      </c>
      <c r="DO69" s="77">
        <v>20.471599999999999</v>
      </c>
      <c r="DP69" s="77">
        <v>55.952100000000002</v>
      </c>
      <c r="DQ69" s="77">
        <v>61.381300000000003</v>
      </c>
      <c r="DR69" s="77">
        <v>477.40390000000002</v>
      </c>
      <c r="DS69" s="77">
        <v>1785.4799</v>
      </c>
      <c r="DT69" s="77"/>
      <c r="DU69" s="78" t="s">
        <v>22</v>
      </c>
      <c r="DV69" s="79">
        <f t="shared" si="0"/>
        <v>347.28059999999999</v>
      </c>
      <c r="DW69" s="80"/>
      <c r="DX69" s="90"/>
      <c r="DY69" s="80"/>
      <c r="DZ69" s="80"/>
      <c r="EA69" s="80"/>
      <c r="EB69" s="80"/>
      <c r="EC69" s="80"/>
    </row>
    <row r="70" spans="1:133" ht="11.25" customHeight="1" x14ac:dyDescent="0.2">
      <c r="A70" s="74">
        <v>2304</v>
      </c>
      <c r="B70" s="75" t="s">
        <v>881</v>
      </c>
      <c r="C70" s="77">
        <v>4.3007</v>
      </c>
      <c r="D70" s="77">
        <v>0.3931</v>
      </c>
      <c r="E70" s="77">
        <v>2.1107</v>
      </c>
      <c r="F70" s="77">
        <v>0.18329999999999999</v>
      </c>
      <c r="G70" s="77">
        <v>0.89329999999999998</v>
      </c>
      <c r="H70" s="77">
        <v>0.78990000000000005</v>
      </c>
      <c r="I70" s="77">
        <v>35.930900000000001</v>
      </c>
      <c r="J70" s="77">
        <v>74.680700000000002</v>
      </c>
      <c r="K70" s="77">
        <v>39.653700000000001</v>
      </c>
      <c r="L70" s="77">
        <v>4.6120000000000001</v>
      </c>
      <c r="M70" s="77">
        <v>5.9612999999999996</v>
      </c>
      <c r="N70" s="77">
        <v>7.1925999999999997</v>
      </c>
      <c r="O70" s="77">
        <v>12.5405</v>
      </c>
      <c r="P70" s="77">
        <v>0.44500000000000001</v>
      </c>
      <c r="Q70" s="77">
        <v>8.8599999999999998E-2</v>
      </c>
      <c r="R70" s="77">
        <v>1.7787999999999999</v>
      </c>
      <c r="S70" s="77">
        <v>0.16070000000000001</v>
      </c>
      <c r="T70" s="77">
        <v>3.8899999999999997E-2</v>
      </c>
      <c r="U70" s="77">
        <v>0.24809999999999999</v>
      </c>
      <c r="V70" s="77">
        <v>0.23799999999999999</v>
      </c>
      <c r="W70" s="77">
        <v>0.32700000000000001</v>
      </c>
      <c r="X70" s="77">
        <v>0.37890000000000001</v>
      </c>
      <c r="Y70" s="77">
        <v>0.32629999999999998</v>
      </c>
      <c r="Z70" s="77">
        <v>0.27210000000000001</v>
      </c>
      <c r="AA70" s="77">
        <v>0.70650000000000002</v>
      </c>
      <c r="AB70" s="77">
        <v>1.9300000000000001E-2</v>
      </c>
      <c r="AC70" s="77">
        <v>2.6100000000000002E-2</v>
      </c>
      <c r="AD70" s="77">
        <v>0.1221</v>
      </c>
      <c r="AE70" s="77">
        <v>9.4000000000000004E-3</v>
      </c>
      <c r="AF70" s="77">
        <v>0.10970000000000001</v>
      </c>
      <c r="AG70" s="77">
        <v>1.61E-2</v>
      </c>
      <c r="AH70" s="77">
        <v>8.3000000000000004E-2</v>
      </c>
      <c r="AI70" s="77">
        <v>0.19839999999999999</v>
      </c>
      <c r="AJ70" s="77">
        <v>0.84189999999999998</v>
      </c>
      <c r="AK70" s="77">
        <v>0.97570000000000001</v>
      </c>
      <c r="AL70" s="77">
        <v>0.32990000000000003</v>
      </c>
      <c r="AM70" s="77">
        <v>0.23050000000000001</v>
      </c>
      <c r="AN70" s="77">
        <v>0.25659999999999999</v>
      </c>
      <c r="AO70" s="77">
        <v>2.3599999999999999E-2</v>
      </c>
      <c r="AP70" s="77">
        <v>0.48139999999999999</v>
      </c>
      <c r="AQ70" s="77">
        <v>6.7599999999999993E-2</v>
      </c>
      <c r="AR70" s="77">
        <v>2.0569000000000002</v>
      </c>
      <c r="AS70" s="77">
        <v>0.13159999999999999</v>
      </c>
      <c r="AT70" s="77">
        <v>6.9099999999999995E-2</v>
      </c>
      <c r="AU70" s="77">
        <v>1.0200000000000001E-2</v>
      </c>
      <c r="AV70" s="77">
        <v>0.24410000000000001</v>
      </c>
      <c r="AW70" s="77">
        <v>0.14219999999999999</v>
      </c>
      <c r="AX70" s="77">
        <v>0.04</v>
      </c>
      <c r="AY70" s="77">
        <v>3.5</v>
      </c>
      <c r="AZ70" s="77">
        <v>0.40910000000000002</v>
      </c>
      <c r="BA70" s="77">
        <v>5.1999999999999998E-2</v>
      </c>
      <c r="BB70" s="77">
        <v>0.5131</v>
      </c>
      <c r="BC70" s="77">
        <v>0.1236</v>
      </c>
      <c r="BD70" s="77">
        <v>0.22409999999999999</v>
      </c>
      <c r="BE70" s="77">
        <v>7.3795999999999999</v>
      </c>
      <c r="BF70" s="77">
        <v>5.0190999999999999</v>
      </c>
      <c r="BG70" s="77">
        <v>0.27639999999999998</v>
      </c>
      <c r="BH70" s="77">
        <v>508.10140000000001</v>
      </c>
      <c r="BI70" s="77">
        <v>1.1564000000000001</v>
      </c>
      <c r="BJ70" s="77">
        <v>0.88629999999999998</v>
      </c>
      <c r="BK70" s="77">
        <v>0.1057</v>
      </c>
      <c r="BL70" s="77">
        <v>1.6722999999999999</v>
      </c>
      <c r="BM70" s="77">
        <v>0.15459999999999999</v>
      </c>
      <c r="BN70" s="77">
        <v>0.2056</v>
      </c>
      <c r="BO70" s="77">
        <v>0.50390000000000001</v>
      </c>
      <c r="BP70" s="77">
        <v>1.1547000000000001</v>
      </c>
      <c r="BQ70" s="77">
        <v>0.2049</v>
      </c>
      <c r="BR70" s="77">
        <v>0.28649999999999998</v>
      </c>
      <c r="BS70" s="77">
        <v>0.49149999999999999</v>
      </c>
      <c r="BT70" s="77">
        <v>15.1023</v>
      </c>
      <c r="BU70" s="77">
        <v>12.630100000000001</v>
      </c>
      <c r="BV70" s="77">
        <v>12.412100000000001</v>
      </c>
      <c r="BW70" s="77">
        <v>14.182600000000001</v>
      </c>
      <c r="BX70" s="77">
        <v>112.2696</v>
      </c>
      <c r="BY70" s="77">
        <v>54.767699999999998</v>
      </c>
      <c r="BZ70" s="77">
        <v>1.177</v>
      </c>
      <c r="CA70" s="77">
        <v>10.476900000000001</v>
      </c>
      <c r="CB70" s="77">
        <v>2.3555999999999999</v>
      </c>
      <c r="CC70" s="77">
        <v>67.813699999999997</v>
      </c>
      <c r="CD70" s="77">
        <v>10.31</v>
      </c>
      <c r="CE70" s="77">
        <v>1586.4199000000001</v>
      </c>
      <c r="CF70" s="77">
        <v>1.2845</v>
      </c>
      <c r="CG70" s="77">
        <v>357.07580000000002</v>
      </c>
      <c r="CH70" s="77">
        <v>0.34150000000000003</v>
      </c>
      <c r="CI70" s="77">
        <v>2.5344000000000002</v>
      </c>
      <c r="CJ70" s="77">
        <v>3.5451000000000001</v>
      </c>
      <c r="CK70" s="77">
        <v>1.1251</v>
      </c>
      <c r="CL70" s="77">
        <v>5.9189999999999996</v>
      </c>
      <c r="CM70" s="77">
        <v>5.0700000000000002E-2</v>
      </c>
      <c r="CN70" s="77">
        <v>1.2548999999999999</v>
      </c>
      <c r="CO70" s="77">
        <v>4.6100000000000002E-2</v>
      </c>
      <c r="CP70" s="77">
        <v>0.69699999999999995</v>
      </c>
      <c r="CQ70" s="77">
        <v>3.8260000000000001</v>
      </c>
      <c r="CR70" s="77">
        <v>3.0173000000000001</v>
      </c>
      <c r="CS70" s="77">
        <v>9.5197000000000003</v>
      </c>
      <c r="CT70" s="77">
        <v>16.2379</v>
      </c>
      <c r="CU70" s="77">
        <v>4.7053000000000003</v>
      </c>
      <c r="CV70" s="77">
        <v>118.93680000000001</v>
      </c>
      <c r="CW70" s="77">
        <v>2.5609000000000002</v>
      </c>
      <c r="CX70" s="77">
        <v>138.3623</v>
      </c>
      <c r="CY70" s="77">
        <v>2.714</v>
      </c>
      <c r="CZ70" s="77">
        <v>10.5777</v>
      </c>
      <c r="DA70" s="77">
        <v>1.4891000000000001</v>
      </c>
      <c r="DB70" s="77">
        <v>2.3006000000000002</v>
      </c>
      <c r="DC70" s="77">
        <v>0.71489999999999998</v>
      </c>
      <c r="DD70" s="77">
        <v>2.7075999999999998</v>
      </c>
      <c r="DE70" s="77">
        <v>2.0533000000000001</v>
      </c>
      <c r="DF70" s="77">
        <v>6.4301000000000004</v>
      </c>
      <c r="DG70" s="77">
        <v>4.4522000000000004</v>
      </c>
      <c r="DH70" s="77">
        <v>15.610200000000001</v>
      </c>
      <c r="DI70" s="77">
        <v>2.7744</v>
      </c>
      <c r="DJ70" s="77">
        <v>3355.9398999999999</v>
      </c>
      <c r="DK70" s="77">
        <v>57.883000000000003</v>
      </c>
      <c r="DL70" s="77">
        <v>2.7256</v>
      </c>
      <c r="DM70" s="77">
        <v>1606.3910000000001</v>
      </c>
      <c r="DN70" s="77">
        <v>12.0166</v>
      </c>
      <c r="DO70" s="77">
        <v>1330.4728</v>
      </c>
      <c r="DP70" s="77">
        <v>-184.3879</v>
      </c>
      <c r="DQ70" s="77">
        <v>359.8741</v>
      </c>
      <c r="DR70" s="77">
        <v>3184.9753000000001</v>
      </c>
      <c r="DS70" s="77">
        <v>6540.9152000000004</v>
      </c>
      <c r="DT70" s="77"/>
      <c r="DU70" s="78" t="s">
        <v>22</v>
      </c>
      <c r="DV70" s="79">
        <f t="shared" si="0"/>
        <v>2948.8804</v>
      </c>
      <c r="DW70" s="80"/>
      <c r="DX70" s="90"/>
      <c r="DY70" s="80"/>
      <c r="DZ70" s="80"/>
      <c r="EA70" s="80"/>
      <c r="EB70" s="80"/>
      <c r="EC70" s="80"/>
    </row>
    <row r="71" spans="1:133" ht="11.25" customHeight="1" x14ac:dyDescent="0.2">
      <c r="A71" s="74">
        <v>2401</v>
      </c>
      <c r="B71" s="75" t="s">
        <v>882</v>
      </c>
      <c r="C71" s="77">
        <v>20.853300000000001</v>
      </c>
      <c r="D71" s="77">
        <v>2.8932000000000002</v>
      </c>
      <c r="E71" s="77">
        <v>11.296099999999999</v>
      </c>
      <c r="F71" s="77">
        <v>7.3268000000000004</v>
      </c>
      <c r="G71" s="77">
        <v>37.288200000000003</v>
      </c>
      <c r="H71" s="77">
        <v>21.0623</v>
      </c>
      <c r="I71" s="77">
        <v>22.066099999999999</v>
      </c>
      <c r="J71" s="77">
        <v>65.009399999999999</v>
      </c>
      <c r="K71" s="77">
        <v>28.8218</v>
      </c>
      <c r="L71" s="77">
        <v>39.190300000000001</v>
      </c>
      <c r="M71" s="77">
        <v>63.086599999999997</v>
      </c>
      <c r="N71" s="77">
        <v>12.7483</v>
      </c>
      <c r="O71" s="77">
        <v>43.280099999999997</v>
      </c>
      <c r="P71" s="77">
        <v>3.6859000000000002</v>
      </c>
      <c r="Q71" s="77">
        <v>1.8202</v>
      </c>
      <c r="R71" s="77">
        <v>11.230399999999999</v>
      </c>
      <c r="S71" s="77">
        <v>1.8214999999999999</v>
      </c>
      <c r="T71" s="77">
        <v>0.75139999999999996</v>
      </c>
      <c r="U71" s="77">
        <v>2.9119999999999999</v>
      </c>
      <c r="V71" s="77">
        <v>3.2210000000000001</v>
      </c>
      <c r="W71" s="77">
        <v>10.9696</v>
      </c>
      <c r="X71" s="77">
        <v>13.037000000000001</v>
      </c>
      <c r="Y71" s="77">
        <v>24.303799999999999</v>
      </c>
      <c r="Z71" s="77">
        <v>5.7074999999999996</v>
      </c>
      <c r="AA71" s="77">
        <v>11.9809</v>
      </c>
      <c r="AB71" s="77">
        <v>0.1918</v>
      </c>
      <c r="AC71" s="77">
        <v>0.2954</v>
      </c>
      <c r="AD71" s="77">
        <v>3.9211</v>
      </c>
      <c r="AE71" s="77">
        <v>0.1153</v>
      </c>
      <c r="AF71" s="77">
        <v>6.4819000000000004</v>
      </c>
      <c r="AG71" s="77">
        <v>1.0638000000000001</v>
      </c>
      <c r="AH71" s="77">
        <v>2.6720000000000002</v>
      </c>
      <c r="AI71" s="77">
        <v>9.1138999999999992</v>
      </c>
      <c r="AJ71" s="77">
        <v>2.3163999999999998</v>
      </c>
      <c r="AK71" s="77">
        <v>14.1988</v>
      </c>
      <c r="AL71" s="77">
        <v>52.223399999999998</v>
      </c>
      <c r="AM71" s="77">
        <v>2.5802999999999998</v>
      </c>
      <c r="AN71" s="77">
        <v>8.2068999999999992</v>
      </c>
      <c r="AO71" s="77">
        <v>3.9104000000000001</v>
      </c>
      <c r="AP71" s="77">
        <v>14.268800000000001</v>
      </c>
      <c r="AQ71" s="77">
        <v>2.1707000000000001</v>
      </c>
      <c r="AR71" s="77">
        <v>27.0672</v>
      </c>
      <c r="AS71" s="77">
        <v>0.45760000000000001</v>
      </c>
      <c r="AT71" s="77">
        <v>4.2328999999999999</v>
      </c>
      <c r="AU71" s="77">
        <v>1.8290999999999999</v>
      </c>
      <c r="AV71" s="77">
        <v>5.3597999999999999</v>
      </c>
      <c r="AW71" s="77">
        <v>4.0449000000000002</v>
      </c>
      <c r="AX71" s="77">
        <v>1.1068</v>
      </c>
      <c r="AY71" s="77">
        <v>34.173400000000001</v>
      </c>
      <c r="AZ71" s="77">
        <v>9.1008999999999993</v>
      </c>
      <c r="BA71" s="77">
        <v>0.92630000000000001</v>
      </c>
      <c r="BB71" s="77">
        <v>72.754800000000003</v>
      </c>
      <c r="BC71" s="77">
        <v>13.576000000000001</v>
      </c>
      <c r="BD71" s="77">
        <v>37.249000000000002</v>
      </c>
      <c r="BE71" s="77">
        <v>261.9067</v>
      </c>
      <c r="BF71" s="77">
        <v>249.946</v>
      </c>
      <c r="BG71" s="77">
        <v>43.996400000000001</v>
      </c>
      <c r="BH71" s="77">
        <v>239.02850000000001</v>
      </c>
      <c r="BI71" s="77">
        <v>704.9366</v>
      </c>
      <c r="BJ71" s="77">
        <v>343.6275</v>
      </c>
      <c r="BK71" s="77">
        <v>34.046599999999998</v>
      </c>
      <c r="BL71" s="77">
        <v>313.30160000000001</v>
      </c>
      <c r="BM71" s="77">
        <v>23.482800000000001</v>
      </c>
      <c r="BN71" s="77">
        <v>31.621200000000002</v>
      </c>
      <c r="BO71" s="77">
        <v>24.667999999999999</v>
      </c>
      <c r="BP71" s="77">
        <v>55.770499999999998</v>
      </c>
      <c r="BQ71" s="77">
        <v>6.6963999999999997</v>
      </c>
      <c r="BR71" s="77">
        <v>81.389200000000002</v>
      </c>
      <c r="BS71" s="77">
        <v>6.8752000000000004</v>
      </c>
      <c r="BT71" s="77">
        <v>192.6103</v>
      </c>
      <c r="BU71" s="77">
        <v>250.89680000000001</v>
      </c>
      <c r="BV71" s="77">
        <v>251.55</v>
      </c>
      <c r="BW71" s="77">
        <v>525.40480000000002</v>
      </c>
      <c r="BX71" s="77">
        <v>357.089</v>
      </c>
      <c r="BY71" s="77">
        <v>88.701499999999996</v>
      </c>
      <c r="BZ71" s="77">
        <v>29.4846</v>
      </c>
      <c r="CA71" s="77">
        <v>149.86449999999999</v>
      </c>
      <c r="CB71" s="77">
        <v>83.745099999999994</v>
      </c>
      <c r="CC71" s="77">
        <v>12.609400000000001</v>
      </c>
      <c r="CD71" s="77">
        <v>13.500500000000001</v>
      </c>
      <c r="CE71" s="77">
        <v>55.068399999999997</v>
      </c>
      <c r="CF71" s="77">
        <v>189.1206</v>
      </c>
      <c r="CG71" s="77">
        <v>312.5222</v>
      </c>
      <c r="CH71" s="77">
        <v>26.0749</v>
      </c>
      <c r="CI71" s="77">
        <v>145.5668</v>
      </c>
      <c r="CJ71" s="77">
        <v>221.96449999999999</v>
      </c>
      <c r="CK71" s="77">
        <v>132.30510000000001</v>
      </c>
      <c r="CL71" s="77">
        <v>890.89440000000002</v>
      </c>
      <c r="CM71" s="77">
        <v>6.9771999999999998</v>
      </c>
      <c r="CN71" s="77">
        <v>62.440800000000003</v>
      </c>
      <c r="CO71" s="77">
        <v>1.0261</v>
      </c>
      <c r="CP71" s="77">
        <v>15.4832</v>
      </c>
      <c r="CQ71" s="77">
        <v>37.837699999999998</v>
      </c>
      <c r="CR71" s="77">
        <v>34.586799999999997</v>
      </c>
      <c r="CS71" s="77">
        <v>70.341800000000006</v>
      </c>
      <c r="CT71" s="77">
        <v>1014.9895</v>
      </c>
      <c r="CU71" s="77">
        <v>214.9589</v>
      </c>
      <c r="CV71" s="77">
        <v>411.91269999999997</v>
      </c>
      <c r="CW71" s="77">
        <v>140.80199999999999</v>
      </c>
      <c r="CX71" s="77">
        <v>259.30599999999998</v>
      </c>
      <c r="CY71" s="77">
        <v>68.748900000000006</v>
      </c>
      <c r="CZ71" s="77">
        <v>471.45549999999997</v>
      </c>
      <c r="DA71" s="77">
        <v>1649.3973000000001</v>
      </c>
      <c r="DB71" s="77">
        <v>275.71600000000001</v>
      </c>
      <c r="DC71" s="77">
        <v>139.38470000000001</v>
      </c>
      <c r="DD71" s="77">
        <v>218.9811</v>
      </c>
      <c r="DE71" s="77">
        <v>167.69149999999999</v>
      </c>
      <c r="DF71" s="77">
        <v>229.15180000000001</v>
      </c>
      <c r="DG71" s="77">
        <v>552.27120000000002</v>
      </c>
      <c r="DH71" s="77">
        <v>58.9405</v>
      </c>
      <c r="DI71" s="77">
        <v>63.179299999999998</v>
      </c>
      <c r="DJ71" s="77">
        <v>13317.8202</v>
      </c>
      <c r="DK71" s="77">
        <v>4818.0132000000003</v>
      </c>
      <c r="DL71" s="77">
        <v>5.4931000000000001</v>
      </c>
      <c r="DM71" s="77">
        <v>6651.2040999999999</v>
      </c>
      <c r="DN71" s="77">
        <v>260.54969999999997</v>
      </c>
      <c r="DO71" s="77">
        <v>731.84839999999997</v>
      </c>
      <c r="DP71" s="77">
        <v>268.4307</v>
      </c>
      <c r="DQ71" s="77">
        <v>2083.5698000000002</v>
      </c>
      <c r="DR71" s="77">
        <v>14819.109</v>
      </c>
      <c r="DS71" s="77">
        <v>28136.9293</v>
      </c>
      <c r="DT71" s="77"/>
      <c r="DU71" s="78" t="s">
        <v>22</v>
      </c>
      <c r="DV71" s="79">
        <f t="shared" si="0"/>
        <v>7643.6021999999994</v>
      </c>
      <c r="DW71" s="80"/>
      <c r="DX71" s="90"/>
      <c r="DY71" s="80"/>
      <c r="DZ71" s="80"/>
      <c r="EA71" s="80"/>
      <c r="EB71" s="80"/>
      <c r="EC71" s="80"/>
    </row>
    <row r="72" spans="1:133" ht="11.25" customHeight="1" x14ac:dyDescent="0.2">
      <c r="A72" s="74">
        <v>2403</v>
      </c>
      <c r="B72" s="75" t="s">
        <v>883</v>
      </c>
      <c r="C72" s="77">
        <v>13.7315</v>
      </c>
      <c r="D72" s="77">
        <v>1.9666999999999999</v>
      </c>
      <c r="E72" s="77">
        <v>14.399699999999999</v>
      </c>
      <c r="F72" s="77">
        <v>5.2610999999999999</v>
      </c>
      <c r="G72" s="77">
        <v>29.834399999999999</v>
      </c>
      <c r="H72" s="77">
        <v>15.927899999999999</v>
      </c>
      <c r="I72" s="77">
        <v>11.8085</v>
      </c>
      <c r="J72" s="77">
        <v>55.258200000000002</v>
      </c>
      <c r="K72" s="77">
        <v>21.2041</v>
      </c>
      <c r="L72" s="77">
        <v>15.1212</v>
      </c>
      <c r="M72" s="77">
        <v>28.839300000000001</v>
      </c>
      <c r="N72" s="77">
        <v>13.166700000000001</v>
      </c>
      <c r="O72" s="77">
        <v>6.4269999999999996</v>
      </c>
      <c r="P72" s="77">
        <v>5.3897000000000004</v>
      </c>
      <c r="Q72" s="77">
        <v>0.9919</v>
      </c>
      <c r="R72" s="77">
        <v>28.530799999999999</v>
      </c>
      <c r="S72" s="77">
        <v>1.2696000000000001</v>
      </c>
      <c r="T72" s="77">
        <v>0.37780000000000002</v>
      </c>
      <c r="U72" s="77">
        <v>3.3976000000000002</v>
      </c>
      <c r="V72" s="77">
        <v>3.1583999999999999</v>
      </c>
      <c r="W72" s="77">
        <v>7.6927000000000003</v>
      </c>
      <c r="X72" s="77">
        <v>5.0237999999999996</v>
      </c>
      <c r="Y72" s="77">
        <v>7.5186999999999999</v>
      </c>
      <c r="Z72" s="77">
        <v>6.0719000000000003</v>
      </c>
      <c r="AA72" s="77">
        <v>13.8019</v>
      </c>
      <c r="AB72" s="77">
        <v>0.16850000000000001</v>
      </c>
      <c r="AC72" s="77">
        <v>0.16520000000000001</v>
      </c>
      <c r="AD72" s="77">
        <v>3.4060000000000001</v>
      </c>
      <c r="AE72" s="77">
        <v>0.15670000000000001</v>
      </c>
      <c r="AF72" s="77">
        <v>1.9849000000000001</v>
      </c>
      <c r="AG72" s="77">
        <v>0.112</v>
      </c>
      <c r="AH72" s="77">
        <v>1.3695999999999999</v>
      </c>
      <c r="AI72" s="77">
        <v>5.0220000000000002</v>
      </c>
      <c r="AJ72" s="77">
        <v>14.6562</v>
      </c>
      <c r="AK72" s="77">
        <v>17.665099999999999</v>
      </c>
      <c r="AL72" s="77">
        <v>5.7228000000000003</v>
      </c>
      <c r="AM72" s="77">
        <v>1.6991000000000001</v>
      </c>
      <c r="AN72" s="77">
        <v>2.5889000000000002</v>
      </c>
      <c r="AO72" s="77">
        <v>0.21970000000000001</v>
      </c>
      <c r="AP72" s="77">
        <v>8.5919000000000008</v>
      </c>
      <c r="AQ72" s="77">
        <v>1.1395999999999999</v>
      </c>
      <c r="AR72" s="77">
        <v>49.941600000000001</v>
      </c>
      <c r="AS72" s="77">
        <v>3.2583000000000002</v>
      </c>
      <c r="AT72" s="77">
        <v>1.5927</v>
      </c>
      <c r="AU72" s="77">
        <v>0.2722</v>
      </c>
      <c r="AV72" s="77">
        <v>3.9508000000000001</v>
      </c>
      <c r="AW72" s="77">
        <v>2.4060999999999999</v>
      </c>
      <c r="AX72" s="77">
        <v>0.85899999999999999</v>
      </c>
      <c r="AY72" s="77">
        <v>28.277100000000001</v>
      </c>
      <c r="AZ72" s="77">
        <v>11.1305</v>
      </c>
      <c r="BA72" s="77">
        <v>1.5839000000000001</v>
      </c>
      <c r="BB72" s="77">
        <v>38.792099999999998</v>
      </c>
      <c r="BC72" s="77">
        <v>12.8567</v>
      </c>
      <c r="BD72" s="77">
        <v>21.983599999999999</v>
      </c>
      <c r="BE72" s="77">
        <v>113.07080000000001</v>
      </c>
      <c r="BF72" s="77">
        <v>84.756900000000002</v>
      </c>
      <c r="BG72" s="77">
        <v>23.386399999999998</v>
      </c>
      <c r="BH72" s="77">
        <v>33.991100000000003</v>
      </c>
      <c r="BI72" s="77">
        <v>220.78120000000001</v>
      </c>
      <c r="BJ72" s="77">
        <v>383.40949999999998</v>
      </c>
      <c r="BK72" s="77">
        <v>151.16900000000001</v>
      </c>
      <c r="BL72" s="77">
        <v>498.68279999999999</v>
      </c>
      <c r="BM72" s="77">
        <v>9.2664000000000009</v>
      </c>
      <c r="BN72" s="77">
        <v>8.2489000000000008</v>
      </c>
      <c r="BO72" s="77">
        <v>218.7183</v>
      </c>
      <c r="BP72" s="77">
        <v>457.51499999999999</v>
      </c>
      <c r="BQ72" s="77">
        <v>14.6881</v>
      </c>
      <c r="BR72" s="77">
        <v>26.972200000000001</v>
      </c>
      <c r="BS72" s="77">
        <v>2.1821000000000002</v>
      </c>
      <c r="BT72" s="77">
        <v>210.99369999999999</v>
      </c>
      <c r="BU72" s="77">
        <v>650.28129999999999</v>
      </c>
      <c r="BV72" s="77">
        <v>645.62950000000001</v>
      </c>
      <c r="BW72" s="77">
        <v>433.88060000000002</v>
      </c>
      <c r="BX72" s="77">
        <v>233.33410000000001</v>
      </c>
      <c r="BY72" s="77">
        <v>105.4117</v>
      </c>
      <c r="BZ72" s="77">
        <v>12.214399999999999</v>
      </c>
      <c r="CA72" s="77">
        <v>62.555599999999998</v>
      </c>
      <c r="CB72" s="77">
        <v>156.70099999999999</v>
      </c>
      <c r="CC72" s="77">
        <v>6.0724</v>
      </c>
      <c r="CD72" s="77">
        <v>2.1204999999999998</v>
      </c>
      <c r="CE72" s="77">
        <v>7.4333999999999998</v>
      </c>
      <c r="CF72" s="77">
        <v>81.489099999999993</v>
      </c>
      <c r="CG72" s="77">
        <v>45.627899999999997</v>
      </c>
      <c r="CH72" s="77">
        <v>5.2693000000000003</v>
      </c>
      <c r="CI72" s="77">
        <v>27.3965</v>
      </c>
      <c r="CJ72" s="77">
        <v>38.953400000000002</v>
      </c>
      <c r="CK72" s="77">
        <v>55.975200000000001</v>
      </c>
      <c r="CL72" s="77">
        <v>592.73429999999996</v>
      </c>
      <c r="CM72" s="77">
        <v>1.0652999999999999</v>
      </c>
      <c r="CN72" s="77">
        <v>11.260999999999999</v>
      </c>
      <c r="CO72" s="77">
        <v>1.29E-2</v>
      </c>
      <c r="CP72" s="77">
        <v>0.24629999999999999</v>
      </c>
      <c r="CQ72" s="77">
        <v>11.045999999999999</v>
      </c>
      <c r="CR72" s="77">
        <v>31.820499999999999</v>
      </c>
      <c r="CS72" s="77">
        <v>12.359500000000001</v>
      </c>
      <c r="CT72" s="77">
        <v>168.7183</v>
      </c>
      <c r="CU72" s="77">
        <v>56.584600000000002</v>
      </c>
      <c r="CV72" s="77">
        <v>67.460999999999999</v>
      </c>
      <c r="CW72" s="77">
        <v>53.165900000000001</v>
      </c>
      <c r="CX72" s="77">
        <v>43.7074</v>
      </c>
      <c r="CY72" s="77">
        <v>16.811199999999999</v>
      </c>
      <c r="CZ72" s="77">
        <v>50.304299999999998</v>
      </c>
      <c r="DA72" s="77">
        <v>34.879899999999999</v>
      </c>
      <c r="DB72" s="77">
        <v>20.915800000000001</v>
      </c>
      <c r="DC72" s="77">
        <v>22.689499999999999</v>
      </c>
      <c r="DD72" s="77">
        <v>40.8626</v>
      </c>
      <c r="DE72" s="77">
        <v>33.2836</v>
      </c>
      <c r="DF72" s="77">
        <v>201.76329999999999</v>
      </c>
      <c r="DG72" s="77">
        <v>188.595</v>
      </c>
      <c r="DH72" s="77">
        <v>10.757899999999999</v>
      </c>
      <c r="DI72" s="77">
        <v>21.008800000000001</v>
      </c>
      <c r="DJ72" s="77">
        <v>7277.9772000000003</v>
      </c>
      <c r="DK72" s="77">
        <v>766.21429999999998</v>
      </c>
      <c r="DL72" s="77">
        <v>4.82E-2</v>
      </c>
      <c r="DM72" s="77">
        <v>1654.0735</v>
      </c>
      <c r="DN72" s="77">
        <v>70.559299999999993</v>
      </c>
      <c r="DO72" s="77">
        <v>312.23590000000002</v>
      </c>
      <c r="DP72" s="77">
        <v>271.25400000000002</v>
      </c>
      <c r="DQ72" s="77">
        <v>971.33510000000001</v>
      </c>
      <c r="DR72" s="77">
        <v>4045.7202000000002</v>
      </c>
      <c r="DS72" s="77">
        <v>11323.697399999999</v>
      </c>
      <c r="DT72" s="77"/>
      <c r="DU72" s="78" t="s">
        <v>22</v>
      </c>
      <c r="DV72" s="79">
        <f t="shared" si="0"/>
        <v>2036.8687</v>
      </c>
      <c r="DW72" s="80"/>
      <c r="DX72" s="90"/>
      <c r="DY72" s="80"/>
      <c r="DZ72" s="80"/>
      <c r="EA72" s="80"/>
      <c r="EB72" s="80"/>
      <c r="EC72" s="80"/>
    </row>
    <row r="73" spans="1:133" ht="11.25" customHeight="1" x14ac:dyDescent="0.2">
      <c r="A73" s="74">
        <v>2404</v>
      </c>
      <c r="B73" s="75" t="s">
        <v>884</v>
      </c>
      <c r="C73" s="77">
        <v>3.1804000000000001</v>
      </c>
      <c r="D73" s="77">
        <v>0.65400000000000003</v>
      </c>
      <c r="E73" s="77">
        <v>2.7122999999999999</v>
      </c>
      <c r="F73" s="77">
        <v>1.7067000000000001</v>
      </c>
      <c r="G73" s="77">
        <v>3.8839999999999999</v>
      </c>
      <c r="H73" s="77">
        <v>4.7042000000000002</v>
      </c>
      <c r="I73" s="77">
        <v>3.6469999999999998</v>
      </c>
      <c r="J73" s="77">
        <v>19.582100000000001</v>
      </c>
      <c r="K73" s="77">
        <v>7.2824999999999998</v>
      </c>
      <c r="L73" s="77">
        <v>3.7869000000000002</v>
      </c>
      <c r="M73" s="77">
        <v>13.032</v>
      </c>
      <c r="N73" s="77">
        <v>5.9744000000000002</v>
      </c>
      <c r="O73" s="77">
        <v>4.2709999999999999</v>
      </c>
      <c r="P73" s="77">
        <v>1.9962</v>
      </c>
      <c r="Q73" s="77">
        <v>0.80589999999999995</v>
      </c>
      <c r="R73" s="77">
        <v>3.7982</v>
      </c>
      <c r="S73" s="77">
        <v>0.75229999999999997</v>
      </c>
      <c r="T73" s="77">
        <v>0.16619999999999999</v>
      </c>
      <c r="U73" s="77">
        <v>0.41560000000000002</v>
      </c>
      <c r="V73" s="77">
        <v>0.75570000000000004</v>
      </c>
      <c r="W73" s="77">
        <v>1.2237</v>
      </c>
      <c r="X73" s="77">
        <v>1.4979</v>
      </c>
      <c r="Y73" s="77">
        <v>1.2856000000000001</v>
      </c>
      <c r="Z73" s="77">
        <v>1.5743</v>
      </c>
      <c r="AA73" s="77">
        <v>2.0238</v>
      </c>
      <c r="AB73" s="77">
        <v>0.04</v>
      </c>
      <c r="AC73" s="77">
        <v>4.5600000000000002E-2</v>
      </c>
      <c r="AD73" s="77">
        <v>0.26529999999999998</v>
      </c>
      <c r="AE73" s="77">
        <v>1.7600000000000001E-2</v>
      </c>
      <c r="AF73" s="77">
        <v>0.1958</v>
      </c>
      <c r="AG73" s="77">
        <v>2.3199999999999998E-2</v>
      </c>
      <c r="AH73" s="77">
        <v>0.32440000000000002</v>
      </c>
      <c r="AI73" s="77">
        <v>0.64100000000000001</v>
      </c>
      <c r="AJ73" s="77">
        <v>0.33239999999999997</v>
      </c>
      <c r="AK73" s="77">
        <v>0.68400000000000005</v>
      </c>
      <c r="AL73" s="77">
        <v>1.9436</v>
      </c>
      <c r="AM73" s="77">
        <v>0.57350000000000001</v>
      </c>
      <c r="AN73" s="77">
        <v>1.1189</v>
      </c>
      <c r="AO73" s="77">
        <v>0.13289999999999999</v>
      </c>
      <c r="AP73" s="77">
        <v>2.2166000000000001</v>
      </c>
      <c r="AQ73" s="77">
        <v>0.26679999999999998</v>
      </c>
      <c r="AR73" s="77">
        <v>1.9634</v>
      </c>
      <c r="AS73" s="77">
        <v>3.32E-2</v>
      </c>
      <c r="AT73" s="77">
        <v>0.82650000000000001</v>
      </c>
      <c r="AU73" s="77">
        <v>7.1199999999999999E-2</v>
      </c>
      <c r="AV73" s="77">
        <v>0.8992</v>
      </c>
      <c r="AW73" s="77">
        <v>0.56359999999999999</v>
      </c>
      <c r="AX73" s="77">
        <v>0.1993</v>
      </c>
      <c r="AY73" s="77">
        <v>2.0596999999999999</v>
      </c>
      <c r="AZ73" s="77">
        <v>1.0059</v>
      </c>
      <c r="BA73" s="77">
        <v>0.1026</v>
      </c>
      <c r="BB73" s="77">
        <v>3.4376000000000002</v>
      </c>
      <c r="BC73" s="77">
        <v>1.3611</v>
      </c>
      <c r="BD73" s="77">
        <v>2.4771000000000001</v>
      </c>
      <c r="BE73" s="77">
        <v>59.94</v>
      </c>
      <c r="BF73" s="77">
        <v>10.0106</v>
      </c>
      <c r="BG73" s="77">
        <v>2.2564000000000002</v>
      </c>
      <c r="BH73" s="77">
        <v>1.2422</v>
      </c>
      <c r="BI73" s="77">
        <v>16.113</v>
      </c>
      <c r="BJ73" s="77">
        <v>10.8689</v>
      </c>
      <c r="BK73" s="77">
        <v>19.173300000000001</v>
      </c>
      <c r="BL73" s="77">
        <v>77.925799999999995</v>
      </c>
      <c r="BM73" s="77">
        <v>2.1726000000000001</v>
      </c>
      <c r="BN73" s="77">
        <v>0.94179999999999997</v>
      </c>
      <c r="BO73" s="77">
        <v>3.7343000000000002</v>
      </c>
      <c r="BP73" s="77">
        <v>5.8571999999999997</v>
      </c>
      <c r="BQ73" s="77">
        <v>0.44879999999999998</v>
      </c>
      <c r="BR73" s="77">
        <v>4.2089999999999996</v>
      </c>
      <c r="BS73" s="77">
        <v>0.31290000000000001</v>
      </c>
      <c r="BT73" s="77">
        <v>25.624300000000002</v>
      </c>
      <c r="BU73" s="77">
        <v>70.539400000000001</v>
      </c>
      <c r="BV73" s="77">
        <v>36.4803</v>
      </c>
      <c r="BW73" s="77">
        <v>44.195799999999998</v>
      </c>
      <c r="BX73" s="77">
        <v>17.505299999999998</v>
      </c>
      <c r="BY73" s="77">
        <v>18.002099999999999</v>
      </c>
      <c r="BZ73" s="77">
        <v>3.4026999999999998</v>
      </c>
      <c r="CA73" s="77">
        <v>17.535499999999999</v>
      </c>
      <c r="CB73" s="77">
        <v>25.471699999999998</v>
      </c>
      <c r="CC73" s="77">
        <v>2.5621</v>
      </c>
      <c r="CD73" s="77">
        <v>1.0409999999999999</v>
      </c>
      <c r="CE73" s="77">
        <v>1.3764000000000001</v>
      </c>
      <c r="CF73" s="77">
        <v>3.6585000000000001</v>
      </c>
      <c r="CG73" s="77">
        <v>5.1287000000000003</v>
      </c>
      <c r="CH73" s="77">
        <v>0.57689999999999997</v>
      </c>
      <c r="CI73" s="77">
        <v>1.3979999999999999</v>
      </c>
      <c r="CJ73" s="77">
        <v>2.1025999999999998</v>
      </c>
      <c r="CK73" s="77">
        <v>2.6153</v>
      </c>
      <c r="CL73" s="77">
        <v>19.142700000000001</v>
      </c>
      <c r="CM73" s="77">
        <v>6.2100000000000002E-2</v>
      </c>
      <c r="CN73" s="77">
        <v>1.6552</v>
      </c>
      <c r="CO73" s="77">
        <v>0.13220000000000001</v>
      </c>
      <c r="CP73" s="77">
        <v>0.27339999999999998</v>
      </c>
      <c r="CQ73" s="77">
        <v>2.1366000000000001</v>
      </c>
      <c r="CR73" s="77">
        <v>33.584499999999998</v>
      </c>
      <c r="CS73" s="77">
        <v>3.9712999999999998</v>
      </c>
      <c r="CT73" s="77">
        <v>18.722999999999999</v>
      </c>
      <c r="CU73" s="77">
        <v>4.0842000000000001</v>
      </c>
      <c r="CV73" s="77">
        <v>8.0010999999999992</v>
      </c>
      <c r="CW73" s="77">
        <v>5.8781999999999996</v>
      </c>
      <c r="CX73" s="77">
        <v>12.882199999999999</v>
      </c>
      <c r="CY73" s="77">
        <v>2.3693</v>
      </c>
      <c r="CZ73" s="77">
        <v>7.0580999999999996</v>
      </c>
      <c r="DA73" s="77">
        <v>3.5057</v>
      </c>
      <c r="DB73" s="77">
        <v>2.2902</v>
      </c>
      <c r="DC73" s="77">
        <v>1.4999</v>
      </c>
      <c r="DD73" s="77">
        <v>2.8612000000000002</v>
      </c>
      <c r="DE73" s="77">
        <v>2.8751000000000002</v>
      </c>
      <c r="DF73" s="77">
        <v>35.3581</v>
      </c>
      <c r="DG73" s="77">
        <v>56.225999999999999</v>
      </c>
      <c r="DH73" s="77">
        <v>1.2683</v>
      </c>
      <c r="DI73" s="77">
        <v>1.6949000000000001</v>
      </c>
      <c r="DJ73" s="77">
        <v>836.49189999999999</v>
      </c>
      <c r="DK73" s="77">
        <v>2764.8757000000001</v>
      </c>
      <c r="DL73" s="77">
        <v>0.1321</v>
      </c>
      <c r="DM73" s="77">
        <v>893.86630000000002</v>
      </c>
      <c r="DN73" s="77">
        <v>59.677599999999998</v>
      </c>
      <c r="DO73" s="77">
        <v>64.165899999999993</v>
      </c>
      <c r="DP73" s="77">
        <v>-141.54560000000001</v>
      </c>
      <c r="DQ73" s="77">
        <v>222.9128</v>
      </c>
      <c r="DR73" s="77">
        <v>3864.0846999999999</v>
      </c>
      <c r="DS73" s="77">
        <v>4700.5766000000003</v>
      </c>
      <c r="DT73" s="77"/>
      <c r="DU73" s="78" t="s">
        <v>22</v>
      </c>
      <c r="DV73" s="79">
        <f t="shared" si="0"/>
        <v>1017.7098</v>
      </c>
      <c r="DW73" s="80"/>
      <c r="DX73" s="90"/>
      <c r="DY73" s="80"/>
      <c r="DZ73" s="80"/>
      <c r="EA73" s="80"/>
      <c r="EB73" s="80"/>
      <c r="EC73" s="80"/>
    </row>
    <row r="74" spans="1:133" ht="11.25" customHeight="1" x14ac:dyDescent="0.2">
      <c r="A74" s="74">
        <v>2405</v>
      </c>
      <c r="B74" s="75" t="s">
        <v>885</v>
      </c>
      <c r="C74" s="77">
        <v>116.1611</v>
      </c>
      <c r="D74" s="77">
        <v>11.057</v>
      </c>
      <c r="E74" s="77">
        <v>59.671300000000002</v>
      </c>
      <c r="F74" s="77">
        <v>29.814499999999999</v>
      </c>
      <c r="G74" s="77">
        <v>168.99459999999999</v>
      </c>
      <c r="H74" s="77">
        <v>85.465999999999994</v>
      </c>
      <c r="I74" s="77">
        <v>86.481700000000004</v>
      </c>
      <c r="J74" s="77">
        <v>503.01780000000002</v>
      </c>
      <c r="K74" s="77">
        <v>232.70840000000001</v>
      </c>
      <c r="L74" s="77">
        <v>104.7351</v>
      </c>
      <c r="M74" s="77">
        <v>423.74279999999999</v>
      </c>
      <c r="N74" s="77">
        <v>184.7723</v>
      </c>
      <c r="O74" s="77">
        <v>128.59460000000001</v>
      </c>
      <c r="P74" s="77">
        <v>24.144600000000001</v>
      </c>
      <c r="Q74" s="77">
        <v>7.2019000000000002</v>
      </c>
      <c r="R74" s="77">
        <v>44.366700000000002</v>
      </c>
      <c r="S74" s="77">
        <v>12.338200000000001</v>
      </c>
      <c r="T74" s="77">
        <v>5.1151</v>
      </c>
      <c r="U74" s="77">
        <v>6.8571</v>
      </c>
      <c r="V74" s="77">
        <v>19.446000000000002</v>
      </c>
      <c r="W74" s="77">
        <v>25.8125</v>
      </c>
      <c r="X74" s="77">
        <v>31.240200000000002</v>
      </c>
      <c r="Y74" s="77">
        <v>108.1332</v>
      </c>
      <c r="Z74" s="77">
        <v>29.3795</v>
      </c>
      <c r="AA74" s="77">
        <v>52.710500000000003</v>
      </c>
      <c r="AB74" s="77">
        <v>4.9592999999999998</v>
      </c>
      <c r="AC74" s="77">
        <v>5.2827999999999999</v>
      </c>
      <c r="AD74" s="77">
        <v>19.775400000000001</v>
      </c>
      <c r="AE74" s="77">
        <v>2.9481000000000002</v>
      </c>
      <c r="AF74" s="77">
        <v>18.547599999999999</v>
      </c>
      <c r="AG74" s="77">
        <v>9.4553999999999991</v>
      </c>
      <c r="AH74" s="77">
        <v>17.986499999999999</v>
      </c>
      <c r="AI74" s="77">
        <v>36.483499999999999</v>
      </c>
      <c r="AJ74" s="77">
        <v>12.2751</v>
      </c>
      <c r="AK74" s="77">
        <v>29.058499999999999</v>
      </c>
      <c r="AL74" s="77">
        <v>53.569499999999998</v>
      </c>
      <c r="AM74" s="77">
        <v>15.423400000000001</v>
      </c>
      <c r="AN74" s="77">
        <v>19.564</v>
      </c>
      <c r="AO74" s="77">
        <v>3.0678000000000001</v>
      </c>
      <c r="AP74" s="77">
        <v>52.3904</v>
      </c>
      <c r="AQ74" s="77">
        <v>7.1173000000000002</v>
      </c>
      <c r="AR74" s="77">
        <v>61.287999999999997</v>
      </c>
      <c r="AS74" s="77">
        <v>0.7218</v>
      </c>
      <c r="AT74" s="77">
        <v>10.864599999999999</v>
      </c>
      <c r="AU74" s="77">
        <v>4.4661</v>
      </c>
      <c r="AV74" s="77">
        <v>43.036700000000003</v>
      </c>
      <c r="AW74" s="77">
        <v>18.929300000000001</v>
      </c>
      <c r="AX74" s="77">
        <v>7.3601000000000001</v>
      </c>
      <c r="AY74" s="77">
        <v>85.024299999999997</v>
      </c>
      <c r="AZ74" s="77">
        <v>37.796599999999998</v>
      </c>
      <c r="BA74" s="77">
        <v>2.8098000000000001</v>
      </c>
      <c r="BB74" s="77">
        <v>96.355699999999999</v>
      </c>
      <c r="BC74" s="77">
        <v>26.024899999999999</v>
      </c>
      <c r="BD74" s="77">
        <v>78.112799999999993</v>
      </c>
      <c r="BE74" s="77">
        <v>518.77710000000002</v>
      </c>
      <c r="BF74" s="77">
        <v>171.00200000000001</v>
      </c>
      <c r="BG74" s="77">
        <v>46.332999999999998</v>
      </c>
      <c r="BH74" s="77">
        <v>36.526699999999998</v>
      </c>
      <c r="BI74" s="77">
        <v>121.289</v>
      </c>
      <c r="BJ74" s="77">
        <v>144.54499999999999</v>
      </c>
      <c r="BK74" s="77">
        <v>98.388599999999997</v>
      </c>
      <c r="BL74" s="77">
        <v>553.99789999999996</v>
      </c>
      <c r="BM74" s="77">
        <v>21.317499999999999</v>
      </c>
      <c r="BN74" s="77">
        <v>12.5442</v>
      </c>
      <c r="BO74" s="77">
        <v>78.046400000000006</v>
      </c>
      <c r="BP74" s="77">
        <v>85.009</v>
      </c>
      <c r="BQ74" s="77">
        <v>10.4742</v>
      </c>
      <c r="BR74" s="77">
        <v>97.637</v>
      </c>
      <c r="BS74" s="77">
        <v>7.1727999999999996</v>
      </c>
      <c r="BT74" s="77">
        <v>198.5154</v>
      </c>
      <c r="BU74" s="77">
        <v>288.03539999999998</v>
      </c>
      <c r="BV74" s="77">
        <v>280.23250000000002</v>
      </c>
      <c r="BW74" s="77">
        <v>305.16579999999999</v>
      </c>
      <c r="BX74" s="77">
        <v>398.80560000000003</v>
      </c>
      <c r="BY74" s="77">
        <v>172.94970000000001</v>
      </c>
      <c r="BZ74" s="77">
        <v>39.500100000000003</v>
      </c>
      <c r="CA74" s="77">
        <v>224.17359999999999</v>
      </c>
      <c r="CB74" s="77">
        <v>370.7987</v>
      </c>
      <c r="CC74" s="77">
        <v>43.388599999999997</v>
      </c>
      <c r="CD74" s="77">
        <v>18.4697</v>
      </c>
      <c r="CE74" s="77">
        <v>24.360499999999998</v>
      </c>
      <c r="CF74" s="77">
        <v>50.738500000000002</v>
      </c>
      <c r="CG74" s="77">
        <v>170.39179999999999</v>
      </c>
      <c r="CH74" s="77">
        <v>36.362099999999998</v>
      </c>
      <c r="CI74" s="77">
        <v>10.9718</v>
      </c>
      <c r="CJ74" s="77">
        <v>15.4339</v>
      </c>
      <c r="CK74" s="77">
        <v>32.521799999999999</v>
      </c>
      <c r="CL74" s="77">
        <v>239.9135</v>
      </c>
      <c r="CM74" s="77">
        <v>0.72499999999999998</v>
      </c>
      <c r="CN74" s="77">
        <v>51.910899999999998</v>
      </c>
      <c r="CO74" s="77">
        <v>6.8133999999999997</v>
      </c>
      <c r="CP74" s="77">
        <v>2.6928999999999998</v>
      </c>
      <c r="CQ74" s="77">
        <v>44.127400000000002</v>
      </c>
      <c r="CR74" s="77">
        <v>45.487400000000001</v>
      </c>
      <c r="CS74" s="77">
        <v>53.588799999999999</v>
      </c>
      <c r="CT74" s="77">
        <v>329.01190000000003</v>
      </c>
      <c r="CU74" s="77">
        <v>52.217399999999998</v>
      </c>
      <c r="CV74" s="77">
        <v>178.929</v>
      </c>
      <c r="CW74" s="77">
        <v>75.858199999999997</v>
      </c>
      <c r="CX74" s="77">
        <v>226.07980000000001</v>
      </c>
      <c r="CY74" s="77">
        <v>47.423999999999999</v>
      </c>
      <c r="CZ74" s="77">
        <v>147.00640000000001</v>
      </c>
      <c r="DA74" s="77">
        <v>74.989599999999996</v>
      </c>
      <c r="DB74" s="77">
        <v>40.410699999999999</v>
      </c>
      <c r="DC74" s="77">
        <v>10.9682</v>
      </c>
      <c r="DD74" s="77">
        <v>49.841700000000003</v>
      </c>
      <c r="DE74" s="77">
        <v>13.4214</v>
      </c>
      <c r="DF74" s="77">
        <v>618.76710000000003</v>
      </c>
      <c r="DG74" s="77">
        <v>527.27329999999995</v>
      </c>
      <c r="DH74" s="77">
        <v>31.74</v>
      </c>
      <c r="DI74" s="77">
        <v>38.334699999999998</v>
      </c>
      <c r="DJ74" s="77">
        <v>10874.066500000001</v>
      </c>
      <c r="DK74" s="77">
        <v>2297.0097000000001</v>
      </c>
      <c r="DL74" s="77">
        <v>0.1832</v>
      </c>
      <c r="DM74" s="77">
        <v>11796.626399999999</v>
      </c>
      <c r="DN74" s="77">
        <v>211.22550000000001</v>
      </c>
      <c r="DO74" s="77">
        <v>396.34089999999998</v>
      </c>
      <c r="DP74" s="77">
        <v>-88.244900000000001</v>
      </c>
      <c r="DQ74" s="77">
        <v>1895.5712000000001</v>
      </c>
      <c r="DR74" s="77">
        <v>16508.712</v>
      </c>
      <c r="DS74" s="77">
        <v>27382.778600000001</v>
      </c>
      <c r="DT74" s="77"/>
      <c r="DU74" s="78" t="s">
        <v>22</v>
      </c>
      <c r="DV74" s="79">
        <f t="shared" si="0"/>
        <v>12404.192799999999</v>
      </c>
      <c r="DW74" s="80"/>
      <c r="DX74" s="90"/>
      <c r="DY74" s="80"/>
      <c r="DZ74" s="80"/>
      <c r="EA74" s="80"/>
      <c r="EB74" s="80"/>
      <c r="EC74" s="80"/>
    </row>
    <row r="75" spans="1:133" ht="11.25" customHeight="1" x14ac:dyDescent="0.2">
      <c r="A75" s="74">
        <v>2501</v>
      </c>
      <c r="B75" s="75" t="s">
        <v>886</v>
      </c>
      <c r="C75" s="77">
        <v>2.3824000000000001</v>
      </c>
      <c r="D75" s="77">
        <v>0.4219</v>
      </c>
      <c r="E75" s="77">
        <v>1.7335</v>
      </c>
      <c r="F75" s="77">
        <v>1.6572</v>
      </c>
      <c r="G75" s="77">
        <v>4.4191000000000003</v>
      </c>
      <c r="H75" s="77">
        <v>5.3159000000000001</v>
      </c>
      <c r="I75" s="77">
        <v>3.4104999999999999</v>
      </c>
      <c r="J75" s="77">
        <v>13.9017</v>
      </c>
      <c r="K75" s="77">
        <v>6.1791</v>
      </c>
      <c r="L75" s="77">
        <v>3.7578</v>
      </c>
      <c r="M75" s="77">
        <v>11.767099999999999</v>
      </c>
      <c r="N75" s="77">
        <v>3.1831</v>
      </c>
      <c r="O75" s="77">
        <v>3.7223999999999999</v>
      </c>
      <c r="P75" s="77">
        <v>1.2350000000000001</v>
      </c>
      <c r="Q75" s="77">
        <v>0.43990000000000001</v>
      </c>
      <c r="R75" s="77">
        <v>3.8580999999999999</v>
      </c>
      <c r="S75" s="77">
        <v>0.67920000000000003</v>
      </c>
      <c r="T75" s="77">
        <v>0.33829999999999999</v>
      </c>
      <c r="U75" s="77">
        <v>1.0412999999999999</v>
      </c>
      <c r="V75" s="77">
        <v>2.3837000000000002</v>
      </c>
      <c r="W75" s="77">
        <v>4.3211000000000004</v>
      </c>
      <c r="X75" s="77">
        <v>2.0952000000000002</v>
      </c>
      <c r="Y75" s="77">
        <v>4.6002000000000001</v>
      </c>
      <c r="Z75" s="77">
        <v>5.5105000000000004</v>
      </c>
      <c r="AA75" s="77">
        <v>1.9027000000000001</v>
      </c>
      <c r="AB75" s="77">
        <v>0.1358</v>
      </c>
      <c r="AC75" s="77">
        <v>0.3367</v>
      </c>
      <c r="AD75" s="77">
        <v>6.548</v>
      </c>
      <c r="AE75" s="77">
        <v>0.437</v>
      </c>
      <c r="AF75" s="77">
        <v>1.9449000000000001</v>
      </c>
      <c r="AG75" s="77">
        <v>0.41739999999999999</v>
      </c>
      <c r="AH75" s="77">
        <v>0.997</v>
      </c>
      <c r="AI75" s="77">
        <v>20.3645</v>
      </c>
      <c r="AJ75" s="77">
        <v>0.67130000000000001</v>
      </c>
      <c r="AK75" s="77">
        <v>2.2557999999999998</v>
      </c>
      <c r="AL75" s="77">
        <v>1.3192999999999999</v>
      </c>
      <c r="AM75" s="77">
        <v>0.48920000000000002</v>
      </c>
      <c r="AN75" s="77">
        <v>1.978</v>
      </c>
      <c r="AO75" s="77">
        <v>0.1338</v>
      </c>
      <c r="AP75" s="77">
        <v>6.2053000000000003</v>
      </c>
      <c r="AQ75" s="77">
        <v>0.74680000000000002</v>
      </c>
      <c r="AR75" s="77">
        <v>9.6773000000000007</v>
      </c>
      <c r="AS75" s="77">
        <v>0.25580000000000003</v>
      </c>
      <c r="AT75" s="77">
        <v>0.45169999999999999</v>
      </c>
      <c r="AU75" s="77">
        <v>0.61419999999999997</v>
      </c>
      <c r="AV75" s="77">
        <v>0.66639999999999999</v>
      </c>
      <c r="AW75" s="77">
        <v>1.4056</v>
      </c>
      <c r="AX75" s="77">
        <v>1.742</v>
      </c>
      <c r="AY75" s="77">
        <v>11.0434</v>
      </c>
      <c r="AZ75" s="77">
        <v>4.1584000000000003</v>
      </c>
      <c r="BA75" s="77">
        <v>0.19489999999999999</v>
      </c>
      <c r="BB75" s="77">
        <v>27.871400000000001</v>
      </c>
      <c r="BC75" s="77">
        <v>6.2319000000000004</v>
      </c>
      <c r="BD75" s="77">
        <v>21.728100000000001</v>
      </c>
      <c r="BE75" s="77">
        <v>72.368399999999994</v>
      </c>
      <c r="BF75" s="77">
        <v>14.331200000000001</v>
      </c>
      <c r="BG75" s="77">
        <v>2.294</v>
      </c>
      <c r="BH75" s="77">
        <v>0.93979999999999997</v>
      </c>
      <c r="BI75" s="77">
        <v>6.6387999999999998</v>
      </c>
      <c r="BJ75" s="77">
        <v>4.3975999999999997</v>
      </c>
      <c r="BK75" s="77">
        <v>2.4458000000000002</v>
      </c>
      <c r="BL75" s="77">
        <v>19.761299999999999</v>
      </c>
      <c r="BM75" s="77">
        <v>71.887</v>
      </c>
      <c r="BN75" s="77">
        <v>6.8182</v>
      </c>
      <c r="BO75" s="77">
        <v>1.2635000000000001</v>
      </c>
      <c r="BP75" s="77">
        <v>2.7277999999999998</v>
      </c>
      <c r="BQ75" s="77">
        <v>0.38140000000000002</v>
      </c>
      <c r="BR75" s="77">
        <v>20.917100000000001</v>
      </c>
      <c r="BS75" s="77">
        <v>0.67600000000000005</v>
      </c>
      <c r="BT75" s="77">
        <v>240.61600000000001</v>
      </c>
      <c r="BU75" s="77">
        <v>88.101500000000001</v>
      </c>
      <c r="BV75" s="77">
        <v>87.668599999999998</v>
      </c>
      <c r="BW75" s="77">
        <v>184.22329999999999</v>
      </c>
      <c r="BX75" s="77">
        <v>52.824800000000003</v>
      </c>
      <c r="BY75" s="77">
        <v>92.251800000000003</v>
      </c>
      <c r="BZ75" s="77">
        <v>18.7011</v>
      </c>
      <c r="CA75" s="77">
        <v>55.408000000000001</v>
      </c>
      <c r="CB75" s="77">
        <v>7.9169</v>
      </c>
      <c r="CC75" s="77">
        <v>3.0901000000000001</v>
      </c>
      <c r="CD75" s="77">
        <v>0.56079999999999997</v>
      </c>
      <c r="CE75" s="77">
        <v>2.3727</v>
      </c>
      <c r="CF75" s="77">
        <v>6.7314999999999996</v>
      </c>
      <c r="CG75" s="77">
        <v>5.2447999999999997</v>
      </c>
      <c r="CH75" s="77">
        <v>1.7258</v>
      </c>
      <c r="CI75" s="77">
        <v>5.3841000000000001</v>
      </c>
      <c r="CJ75" s="77">
        <v>7.5014000000000003</v>
      </c>
      <c r="CK75" s="77">
        <v>4.8678999999999997</v>
      </c>
      <c r="CL75" s="77">
        <v>31.634599999999999</v>
      </c>
      <c r="CM75" s="77">
        <v>0.46410000000000001</v>
      </c>
      <c r="CN75" s="77">
        <v>1.1031</v>
      </c>
      <c r="CO75" s="77">
        <v>4.0500000000000001E-2</v>
      </c>
      <c r="CP75" s="77">
        <v>0.15390000000000001</v>
      </c>
      <c r="CQ75" s="77">
        <v>3.9091</v>
      </c>
      <c r="CR75" s="77">
        <v>18.918700000000001</v>
      </c>
      <c r="CS75" s="77">
        <v>6.9095000000000004</v>
      </c>
      <c r="CT75" s="77">
        <v>22.030799999999999</v>
      </c>
      <c r="CU75" s="77">
        <v>4.7127999999999997</v>
      </c>
      <c r="CV75" s="77">
        <v>12.5952</v>
      </c>
      <c r="CW75" s="77">
        <v>43.788600000000002</v>
      </c>
      <c r="CX75" s="77">
        <v>39.814799999999998</v>
      </c>
      <c r="CY75" s="77">
        <v>4.4413</v>
      </c>
      <c r="CZ75" s="77">
        <v>101.5587</v>
      </c>
      <c r="DA75" s="77">
        <v>10.976100000000001</v>
      </c>
      <c r="DB75" s="77">
        <v>6.9111000000000002</v>
      </c>
      <c r="DC75" s="77">
        <v>8.0615000000000006</v>
      </c>
      <c r="DD75" s="77">
        <v>7.6296999999999997</v>
      </c>
      <c r="DE75" s="77">
        <v>3.8521000000000001</v>
      </c>
      <c r="DF75" s="77">
        <v>8.2812999999999999</v>
      </c>
      <c r="DG75" s="77">
        <v>7.0538999999999996</v>
      </c>
      <c r="DH75" s="77">
        <v>4.8338000000000001</v>
      </c>
      <c r="DI75" s="77">
        <v>4.9923999999999999</v>
      </c>
      <c r="DJ75" s="77">
        <v>1668.9857999999999</v>
      </c>
      <c r="DK75" s="77">
        <v>3846.9850000000001</v>
      </c>
      <c r="DL75" s="77">
        <v>7.4000000000000003E-3</v>
      </c>
      <c r="DM75" s="77">
        <v>1062.9382000000001</v>
      </c>
      <c r="DN75" s="77">
        <v>107.3458</v>
      </c>
      <c r="DO75" s="77">
        <v>747.88340000000005</v>
      </c>
      <c r="DP75" s="77">
        <v>-200.95949999999999</v>
      </c>
      <c r="DQ75" s="77">
        <v>128.8579</v>
      </c>
      <c r="DR75" s="77">
        <v>5693.0582999999997</v>
      </c>
      <c r="DS75" s="77">
        <v>7362.0441000000001</v>
      </c>
      <c r="DT75" s="77"/>
      <c r="DU75" s="78" t="s">
        <v>22</v>
      </c>
      <c r="DV75" s="79">
        <f t="shared" si="0"/>
        <v>1918.1674000000003</v>
      </c>
      <c r="DW75" s="80"/>
      <c r="DX75" s="90"/>
      <c r="DY75" s="80"/>
      <c r="DZ75" s="80"/>
      <c r="EA75" s="80"/>
      <c r="EB75" s="80"/>
      <c r="EC75" s="80"/>
    </row>
    <row r="76" spans="1:133" ht="11.25" customHeight="1" x14ac:dyDescent="0.2">
      <c r="A76" s="74">
        <v>2502</v>
      </c>
      <c r="B76" s="75" t="s">
        <v>887</v>
      </c>
      <c r="C76" s="77">
        <v>6.07</v>
      </c>
      <c r="D76" s="77">
        <v>2.8184</v>
      </c>
      <c r="E76" s="77">
        <v>9.4146999999999998</v>
      </c>
      <c r="F76" s="77">
        <v>1.8513999999999999</v>
      </c>
      <c r="G76" s="77">
        <v>3.0632000000000001</v>
      </c>
      <c r="H76" s="77">
        <v>5.0025000000000004</v>
      </c>
      <c r="I76" s="77">
        <v>2.5867</v>
      </c>
      <c r="J76" s="77">
        <v>12.1639</v>
      </c>
      <c r="K76" s="77">
        <v>5.5385</v>
      </c>
      <c r="L76" s="77">
        <v>8.8841000000000001</v>
      </c>
      <c r="M76" s="77">
        <v>14.979100000000001</v>
      </c>
      <c r="N76" s="77">
        <v>2.7612999999999999</v>
      </c>
      <c r="O76" s="77">
        <v>4.3513000000000002</v>
      </c>
      <c r="P76" s="77">
        <v>3.2046999999999999</v>
      </c>
      <c r="Q76" s="77">
        <v>1.0569999999999999</v>
      </c>
      <c r="R76" s="77">
        <v>10.9902</v>
      </c>
      <c r="S76" s="77">
        <v>2.1869000000000001</v>
      </c>
      <c r="T76" s="77">
        <v>3.7309999999999999</v>
      </c>
      <c r="U76" s="77">
        <v>4.3212999999999999</v>
      </c>
      <c r="V76" s="77">
        <v>17.322099999999999</v>
      </c>
      <c r="W76" s="77">
        <v>5.6611000000000002</v>
      </c>
      <c r="X76" s="77">
        <v>8.5551999999999992</v>
      </c>
      <c r="Y76" s="77">
        <v>6.0982000000000003</v>
      </c>
      <c r="Z76" s="77">
        <v>4.0278999999999998</v>
      </c>
      <c r="AA76" s="77">
        <v>7.2248000000000001</v>
      </c>
      <c r="AB76" s="77">
        <v>0.3029</v>
      </c>
      <c r="AC76" s="77">
        <v>0.58340000000000003</v>
      </c>
      <c r="AD76" s="77">
        <v>9.5785999999999998</v>
      </c>
      <c r="AE76" s="77">
        <v>0.67210000000000003</v>
      </c>
      <c r="AF76" s="77">
        <v>7.4059999999999997</v>
      </c>
      <c r="AG76" s="77">
        <v>0.72170000000000001</v>
      </c>
      <c r="AH76" s="77">
        <v>1.5545</v>
      </c>
      <c r="AI76" s="77">
        <v>13.3805</v>
      </c>
      <c r="AJ76" s="77">
        <v>1.6464000000000001</v>
      </c>
      <c r="AK76" s="77">
        <v>9.2733000000000008</v>
      </c>
      <c r="AL76" s="77">
        <v>5.9614000000000003</v>
      </c>
      <c r="AM76" s="77">
        <v>1.4536</v>
      </c>
      <c r="AN76" s="77">
        <v>5.1791999999999998</v>
      </c>
      <c r="AO76" s="77">
        <v>0.64049999999999996</v>
      </c>
      <c r="AP76" s="77">
        <v>18.375499999999999</v>
      </c>
      <c r="AQ76" s="77">
        <v>2.3586999999999998</v>
      </c>
      <c r="AR76" s="77">
        <v>28.3811</v>
      </c>
      <c r="AS76" s="77">
        <v>0.57689999999999997</v>
      </c>
      <c r="AT76" s="77">
        <v>0.87580000000000002</v>
      </c>
      <c r="AU76" s="77">
        <v>0.39529999999999998</v>
      </c>
      <c r="AV76" s="77">
        <v>2.1753</v>
      </c>
      <c r="AW76" s="77">
        <v>2.4649000000000001</v>
      </c>
      <c r="AX76" s="77">
        <v>1.7799</v>
      </c>
      <c r="AY76" s="77">
        <v>20.295999999999999</v>
      </c>
      <c r="AZ76" s="77">
        <v>16.613099999999999</v>
      </c>
      <c r="BA76" s="77">
        <v>0.25169999999999998</v>
      </c>
      <c r="BB76" s="77">
        <v>15.324400000000001</v>
      </c>
      <c r="BC76" s="77">
        <v>2.9992999999999999</v>
      </c>
      <c r="BD76" s="77">
        <v>4.8061999999999996</v>
      </c>
      <c r="BE76" s="77">
        <v>25.140699999999999</v>
      </c>
      <c r="BF76" s="77">
        <v>10.574400000000001</v>
      </c>
      <c r="BG76" s="77">
        <v>3.5089000000000001</v>
      </c>
      <c r="BH76" s="77">
        <v>1.1793</v>
      </c>
      <c r="BI76" s="77">
        <v>8.5551999999999992</v>
      </c>
      <c r="BJ76" s="77">
        <v>11.0221</v>
      </c>
      <c r="BK76" s="77">
        <v>3.5804</v>
      </c>
      <c r="BL76" s="77">
        <v>23.508600000000001</v>
      </c>
      <c r="BM76" s="77">
        <v>11.784599999999999</v>
      </c>
      <c r="BN76" s="77">
        <v>7.6070000000000002</v>
      </c>
      <c r="BO76" s="77">
        <v>5.6501999999999999</v>
      </c>
      <c r="BP76" s="77">
        <v>15.063700000000001</v>
      </c>
      <c r="BQ76" s="77">
        <v>0.83499999999999996</v>
      </c>
      <c r="BR76" s="77">
        <v>8.2416</v>
      </c>
      <c r="BS76" s="77">
        <v>0.81169999999999998</v>
      </c>
      <c r="BT76" s="77">
        <v>80.0672</v>
      </c>
      <c r="BU76" s="77">
        <v>64.215800000000002</v>
      </c>
      <c r="BV76" s="77">
        <v>63.356699999999996</v>
      </c>
      <c r="BW76" s="77">
        <v>138.75200000000001</v>
      </c>
      <c r="BX76" s="77">
        <v>79.726299999999995</v>
      </c>
      <c r="BY76" s="77">
        <v>83.135300000000001</v>
      </c>
      <c r="BZ76" s="77">
        <v>21.2319</v>
      </c>
      <c r="CA76" s="77">
        <v>118.12009999999999</v>
      </c>
      <c r="CB76" s="77">
        <v>23.594899999999999</v>
      </c>
      <c r="CC76" s="77">
        <v>7.0552000000000001</v>
      </c>
      <c r="CD76" s="77">
        <v>0.36109999999999998</v>
      </c>
      <c r="CE76" s="77">
        <v>3.8906000000000001</v>
      </c>
      <c r="CF76" s="77">
        <v>7.0461999999999998</v>
      </c>
      <c r="CG76" s="77">
        <v>9.6867999999999999</v>
      </c>
      <c r="CH76" s="77">
        <v>1.9516</v>
      </c>
      <c r="CI76" s="77">
        <v>9.8634000000000004</v>
      </c>
      <c r="CJ76" s="77">
        <v>13.3355</v>
      </c>
      <c r="CK76" s="77">
        <v>3.7012999999999998</v>
      </c>
      <c r="CL76" s="77">
        <v>43.582299999999996</v>
      </c>
      <c r="CM76" s="77">
        <v>0.61699999999999999</v>
      </c>
      <c r="CN76" s="77">
        <v>4.0369999999999999</v>
      </c>
      <c r="CO76" s="77">
        <v>2.2100000000000002E-2</v>
      </c>
      <c r="CP76" s="77">
        <v>9.0499999999999997E-2</v>
      </c>
      <c r="CQ76" s="77">
        <v>2.6305999999999998</v>
      </c>
      <c r="CR76" s="77">
        <v>9.3938000000000006</v>
      </c>
      <c r="CS76" s="77">
        <v>5.1517999999999997</v>
      </c>
      <c r="CT76" s="77">
        <v>97.013300000000001</v>
      </c>
      <c r="CU76" s="77">
        <v>8.8270999999999997</v>
      </c>
      <c r="CV76" s="77">
        <v>24.454899999999999</v>
      </c>
      <c r="CW76" s="77">
        <v>15.039199999999999</v>
      </c>
      <c r="CX76" s="77">
        <v>24.9834</v>
      </c>
      <c r="CY76" s="77">
        <v>7.9645000000000001</v>
      </c>
      <c r="CZ76" s="77">
        <v>108.32769999999999</v>
      </c>
      <c r="DA76" s="77">
        <v>35.298000000000002</v>
      </c>
      <c r="DB76" s="77">
        <v>34.4011</v>
      </c>
      <c r="DC76" s="77">
        <v>17.005600000000001</v>
      </c>
      <c r="DD76" s="77">
        <v>100.30670000000001</v>
      </c>
      <c r="DE76" s="77">
        <v>17.8855</v>
      </c>
      <c r="DF76" s="77">
        <v>29.442699999999999</v>
      </c>
      <c r="DG76" s="77">
        <v>15.5945</v>
      </c>
      <c r="DH76" s="77">
        <v>25.989000000000001</v>
      </c>
      <c r="DI76" s="77">
        <v>10.433400000000001</v>
      </c>
      <c r="DJ76" s="77">
        <v>1834.5410999999999</v>
      </c>
      <c r="DK76" s="77">
        <v>1819.0002999999999</v>
      </c>
      <c r="DL76" s="77">
        <v>1.6E-2</v>
      </c>
      <c r="DM76" s="77">
        <v>299.8578</v>
      </c>
      <c r="DN76" s="77">
        <v>14.670500000000001</v>
      </c>
      <c r="DO76" s="77">
        <v>38.577399999999997</v>
      </c>
      <c r="DP76" s="77">
        <v>-135.96250000000001</v>
      </c>
      <c r="DQ76" s="77">
        <v>622.33609999999999</v>
      </c>
      <c r="DR76" s="77">
        <v>2658.4956000000002</v>
      </c>
      <c r="DS76" s="77">
        <v>4493.0366000000004</v>
      </c>
      <c r="DT76" s="77"/>
      <c r="DU76" s="78" t="s">
        <v>22</v>
      </c>
      <c r="DV76" s="79">
        <f t="shared" si="0"/>
        <v>353.10570000000001</v>
      </c>
      <c r="DW76" s="80"/>
      <c r="DX76" s="90"/>
      <c r="DY76" s="80"/>
      <c r="DZ76" s="80"/>
      <c r="EA76" s="80"/>
      <c r="EB76" s="80"/>
      <c r="EC76" s="80"/>
    </row>
    <row r="77" spans="1:133" ht="11.25" customHeight="1" x14ac:dyDescent="0.2">
      <c r="A77" s="74">
        <v>2601</v>
      </c>
      <c r="B77" s="75" t="s">
        <v>888</v>
      </c>
      <c r="C77" s="77">
        <v>49.659500000000001</v>
      </c>
      <c r="D77" s="77">
        <v>8.0246999999999993</v>
      </c>
      <c r="E77" s="77">
        <v>36.429900000000004</v>
      </c>
      <c r="F77" s="77">
        <v>0.90890000000000004</v>
      </c>
      <c r="G77" s="77">
        <v>2.3805000000000001</v>
      </c>
      <c r="H77" s="77">
        <v>3.2218</v>
      </c>
      <c r="I77" s="77">
        <v>7.23</v>
      </c>
      <c r="J77" s="77">
        <v>259.286</v>
      </c>
      <c r="K77" s="77">
        <v>131.3664</v>
      </c>
      <c r="L77" s="77">
        <v>96.727000000000004</v>
      </c>
      <c r="M77" s="77">
        <v>290.70859999999999</v>
      </c>
      <c r="N77" s="77">
        <v>21.687100000000001</v>
      </c>
      <c r="O77" s="77">
        <v>3.2290999999999999</v>
      </c>
      <c r="P77" s="77">
        <v>63.910499999999999</v>
      </c>
      <c r="Q77" s="77">
        <v>3.3645999999999998</v>
      </c>
      <c r="R77" s="77">
        <v>88.753</v>
      </c>
      <c r="S77" s="77">
        <v>10.6797</v>
      </c>
      <c r="T77" s="77">
        <v>5.6680999999999999</v>
      </c>
      <c r="U77" s="77">
        <v>26.5623</v>
      </c>
      <c r="V77" s="77">
        <v>13.007300000000001</v>
      </c>
      <c r="W77" s="77">
        <v>30.738600000000002</v>
      </c>
      <c r="X77" s="77">
        <v>27.813500000000001</v>
      </c>
      <c r="Y77" s="77">
        <v>11.171099999999999</v>
      </c>
      <c r="Z77" s="77">
        <v>19.755500000000001</v>
      </c>
      <c r="AA77" s="77">
        <v>16.157599999999999</v>
      </c>
      <c r="AB77" s="77">
        <v>1.4579</v>
      </c>
      <c r="AC77" s="77">
        <v>1.1392</v>
      </c>
      <c r="AD77" s="77">
        <v>10.710599999999999</v>
      </c>
      <c r="AE77" s="77">
        <v>1.6437999999999999</v>
      </c>
      <c r="AF77" s="77">
        <v>2.5488</v>
      </c>
      <c r="AG77" s="77">
        <v>0.7278</v>
      </c>
      <c r="AH77" s="77">
        <v>14.7669</v>
      </c>
      <c r="AI77" s="77">
        <v>47.576099999999997</v>
      </c>
      <c r="AJ77" s="77">
        <v>36.755800000000001</v>
      </c>
      <c r="AK77" s="77">
        <v>74.9255</v>
      </c>
      <c r="AL77" s="77">
        <v>26.707799999999999</v>
      </c>
      <c r="AM77" s="77">
        <v>18.363</v>
      </c>
      <c r="AN77" s="77">
        <v>19.190999999999999</v>
      </c>
      <c r="AO77" s="77">
        <v>0.82469999999999999</v>
      </c>
      <c r="AP77" s="77">
        <v>101.6619</v>
      </c>
      <c r="AQ77" s="77">
        <v>5.0122999999999998</v>
      </c>
      <c r="AR77" s="77">
        <v>92.501900000000006</v>
      </c>
      <c r="AS77" s="77">
        <v>0.88990000000000002</v>
      </c>
      <c r="AT77" s="77">
        <v>22.274699999999999</v>
      </c>
      <c r="AU77" s="77">
        <v>7.0480999999999998</v>
      </c>
      <c r="AV77" s="77">
        <v>136.91650000000001</v>
      </c>
      <c r="AW77" s="77">
        <v>20.4956</v>
      </c>
      <c r="AX77" s="77">
        <v>16.564699999999998</v>
      </c>
      <c r="AY77" s="77">
        <v>369.06020000000001</v>
      </c>
      <c r="AZ77" s="77">
        <v>213.02189999999999</v>
      </c>
      <c r="BA77" s="77">
        <v>8.6811000000000007</v>
      </c>
      <c r="BB77" s="77">
        <v>27.2317</v>
      </c>
      <c r="BC77" s="77">
        <v>9.0927000000000007</v>
      </c>
      <c r="BD77" s="77">
        <v>28.5273</v>
      </c>
      <c r="BE77" s="77">
        <v>120.2765</v>
      </c>
      <c r="BF77" s="77">
        <v>8.2279999999999998</v>
      </c>
      <c r="BG77" s="77">
        <v>2.5356000000000001</v>
      </c>
      <c r="BH77" s="77">
        <v>16.6952</v>
      </c>
      <c r="BI77" s="77">
        <v>67.208699999999993</v>
      </c>
      <c r="BJ77" s="77">
        <v>20.755199999999999</v>
      </c>
      <c r="BK77" s="77">
        <v>6.4721000000000002</v>
      </c>
      <c r="BL77" s="77">
        <v>58.2361</v>
      </c>
      <c r="BM77" s="77">
        <v>10.188499999999999</v>
      </c>
      <c r="BN77" s="77">
        <v>4.6957000000000004</v>
      </c>
      <c r="BO77" s="77">
        <v>840.80439999999999</v>
      </c>
      <c r="BP77" s="77">
        <v>1674.0438999999999</v>
      </c>
      <c r="BQ77" s="77">
        <v>5.3838999999999997</v>
      </c>
      <c r="BR77" s="77">
        <v>158.9297</v>
      </c>
      <c r="BS77" s="77">
        <v>4.2003000000000004</v>
      </c>
      <c r="BT77" s="77">
        <v>39.4846</v>
      </c>
      <c r="BU77" s="77">
        <v>117.45659999999999</v>
      </c>
      <c r="BV77" s="77">
        <v>116.50749999999999</v>
      </c>
      <c r="BW77" s="77">
        <v>64.995699999999999</v>
      </c>
      <c r="BX77" s="77">
        <v>186.20349999999999</v>
      </c>
      <c r="BY77" s="77">
        <v>206.2629</v>
      </c>
      <c r="BZ77" s="77">
        <v>61.908999999999999</v>
      </c>
      <c r="CA77" s="77">
        <v>328.46969999999999</v>
      </c>
      <c r="CB77" s="77">
        <v>34.173400000000001</v>
      </c>
      <c r="CC77" s="77">
        <v>83.813800000000001</v>
      </c>
      <c r="CD77" s="77">
        <v>3.9304999999999999</v>
      </c>
      <c r="CE77" s="77">
        <v>7.9852999999999996</v>
      </c>
      <c r="CF77" s="77">
        <v>30.565799999999999</v>
      </c>
      <c r="CG77" s="77">
        <v>315.40140000000002</v>
      </c>
      <c r="CH77" s="77">
        <v>11.2037</v>
      </c>
      <c r="CI77" s="77">
        <v>20.1068</v>
      </c>
      <c r="CJ77" s="77">
        <v>27.0931</v>
      </c>
      <c r="CK77" s="77">
        <v>24.018699999999999</v>
      </c>
      <c r="CL77" s="77">
        <v>133.9838</v>
      </c>
      <c r="CM77" s="77">
        <v>1.8041</v>
      </c>
      <c r="CN77" s="77">
        <v>26.132999999999999</v>
      </c>
      <c r="CO77" s="77">
        <v>2.1644999999999999</v>
      </c>
      <c r="CP77" s="77">
        <v>2.4992000000000001</v>
      </c>
      <c r="CQ77" s="77">
        <v>39.168100000000003</v>
      </c>
      <c r="CR77" s="77">
        <v>38.747500000000002</v>
      </c>
      <c r="CS77" s="77">
        <v>76.323499999999996</v>
      </c>
      <c r="CT77" s="77">
        <v>401.81099999999998</v>
      </c>
      <c r="CU77" s="77">
        <v>50.692599999999999</v>
      </c>
      <c r="CV77" s="77">
        <v>314.72390000000001</v>
      </c>
      <c r="CW77" s="77">
        <v>159.08019999999999</v>
      </c>
      <c r="CX77" s="77">
        <v>32.663899999999998</v>
      </c>
      <c r="CY77" s="77">
        <v>53.306699999999999</v>
      </c>
      <c r="CZ77" s="77">
        <v>410.23219999999998</v>
      </c>
      <c r="DA77" s="77">
        <v>73.513300000000001</v>
      </c>
      <c r="DB77" s="77">
        <v>69.213399999999993</v>
      </c>
      <c r="DC77" s="77">
        <v>17.894100000000002</v>
      </c>
      <c r="DD77" s="77">
        <v>38.522599999999997</v>
      </c>
      <c r="DE77" s="77">
        <v>29.689800000000002</v>
      </c>
      <c r="DF77" s="77">
        <v>124.67010000000001</v>
      </c>
      <c r="DG77" s="77">
        <v>59.9681</v>
      </c>
      <c r="DH77" s="77">
        <v>42.393700000000003</v>
      </c>
      <c r="DI77" s="77">
        <v>38.784500000000001</v>
      </c>
      <c r="DJ77" s="77">
        <v>9460.9809000000005</v>
      </c>
      <c r="DK77" s="77">
        <v>4447.3440000000001</v>
      </c>
      <c r="DL77" s="77">
        <v>1.5599999999999999E-2</v>
      </c>
      <c r="DM77" s="77">
        <v>229.05070000000001</v>
      </c>
      <c r="DN77" s="77">
        <v>128.04259999999999</v>
      </c>
      <c r="DO77" s="77">
        <v>23.906700000000001</v>
      </c>
      <c r="DP77" s="77">
        <v>0</v>
      </c>
      <c r="DQ77" s="77">
        <v>28.7486</v>
      </c>
      <c r="DR77" s="77">
        <v>4857.1081999999997</v>
      </c>
      <c r="DS77" s="77">
        <v>14318.089099999999</v>
      </c>
      <c r="DT77" s="77"/>
      <c r="DU77" s="78" t="s">
        <v>23</v>
      </c>
      <c r="DV77" s="79">
        <f t="shared" si="0"/>
        <v>381</v>
      </c>
      <c r="DW77" s="80"/>
      <c r="DX77" s="90"/>
      <c r="DY77" s="80"/>
      <c r="DZ77" s="80"/>
      <c r="EA77" s="80"/>
      <c r="EB77" s="80"/>
      <c r="EC77" s="80"/>
    </row>
    <row r="78" spans="1:133" ht="11.25" customHeight="1" x14ac:dyDescent="0.2">
      <c r="A78" s="74">
        <v>2605</v>
      </c>
      <c r="B78" s="75" t="s">
        <v>889</v>
      </c>
      <c r="C78" s="77">
        <v>48.896599999999999</v>
      </c>
      <c r="D78" s="77">
        <v>7.4324000000000003</v>
      </c>
      <c r="E78" s="77">
        <v>35.894599999999997</v>
      </c>
      <c r="F78" s="77">
        <v>0.81840000000000002</v>
      </c>
      <c r="G78" s="77">
        <v>2.2435</v>
      </c>
      <c r="H78" s="77">
        <v>2.9167000000000001</v>
      </c>
      <c r="I78" s="77">
        <v>9.3610000000000007</v>
      </c>
      <c r="J78" s="77">
        <v>229.26910000000001</v>
      </c>
      <c r="K78" s="77">
        <v>225.57769999999999</v>
      </c>
      <c r="L78" s="77">
        <v>99.188100000000006</v>
      </c>
      <c r="M78" s="77">
        <v>271.20229999999998</v>
      </c>
      <c r="N78" s="77">
        <v>26.6648</v>
      </c>
      <c r="O78" s="77">
        <v>2.8302999999999998</v>
      </c>
      <c r="P78" s="77">
        <v>56.368400000000001</v>
      </c>
      <c r="Q78" s="77">
        <v>4.1722000000000001</v>
      </c>
      <c r="R78" s="77">
        <v>87.494</v>
      </c>
      <c r="S78" s="77">
        <v>12.1189</v>
      </c>
      <c r="T78" s="77">
        <v>7.8304999999999998</v>
      </c>
      <c r="U78" s="77">
        <v>24.8552</v>
      </c>
      <c r="V78" s="77">
        <v>18.220199999999998</v>
      </c>
      <c r="W78" s="77">
        <v>67.473799999999997</v>
      </c>
      <c r="X78" s="77">
        <v>26.773700000000002</v>
      </c>
      <c r="Y78" s="77">
        <v>20.2364</v>
      </c>
      <c r="Z78" s="77">
        <v>21.18</v>
      </c>
      <c r="AA78" s="77">
        <v>16.321300000000001</v>
      </c>
      <c r="AB78" s="77">
        <v>1.3231999999999999</v>
      </c>
      <c r="AC78" s="77">
        <v>1.3458000000000001</v>
      </c>
      <c r="AD78" s="77">
        <v>9.7918000000000003</v>
      </c>
      <c r="AE78" s="77">
        <v>1.4817</v>
      </c>
      <c r="AF78" s="77">
        <v>2.5371999999999999</v>
      </c>
      <c r="AG78" s="77">
        <v>0.67169999999999996</v>
      </c>
      <c r="AH78" s="77">
        <v>13.5137</v>
      </c>
      <c r="AI78" s="77">
        <v>43.409799999999997</v>
      </c>
      <c r="AJ78" s="77">
        <v>39.567500000000003</v>
      </c>
      <c r="AK78" s="77">
        <v>78.0047</v>
      </c>
      <c r="AL78" s="77">
        <v>25.009799999999998</v>
      </c>
      <c r="AM78" s="77">
        <v>26.530100000000001</v>
      </c>
      <c r="AN78" s="77">
        <v>18.968299999999999</v>
      </c>
      <c r="AO78" s="77">
        <v>0.81399999999999995</v>
      </c>
      <c r="AP78" s="77">
        <v>120.98480000000001</v>
      </c>
      <c r="AQ78" s="77">
        <v>5.0263</v>
      </c>
      <c r="AR78" s="77">
        <v>84.105599999999995</v>
      </c>
      <c r="AS78" s="77">
        <v>1.2371000000000001</v>
      </c>
      <c r="AT78" s="77">
        <v>48.127499999999998</v>
      </c>
      <c r="AU78" s="77">
        <v>26.355699999999999</v>
      </c>
      <c r="AV78" s="77">
        <v>133.0256</v>
      </c>
      <c r="AW78" s="77">
        <v>69.9773</v>
      </c>
      <c r="AX78" s="77">
        <v>18.756</v>
      </c>
      <c r="AY78" s="77">
        <v>357.65350000000001</v>
      </c>
      <c r="AZ78" s="77">
        <v>219.76679999999999</v>
      </c>
      <c r="BA78" s="77">
        <v>8.3285999999999998</v>
      </c>
      <c r="BB78" s="77">
        <v>26.2394</v>
      </c>
      <c r="BC78" s="77">
        <v>8.8088999999999995</v>
      </c>
      <c r="BD78" s="77">
        <v>27.034600000000001</v>
      </c>
      <c r="BE78" s="77">
        <v>114.79179999999999</v>
      </c>
      <c r="BF78" s="77">
        <v>7.7869000000000002</v>
      </c>
      <c r="BG78" s="77">
        <v>2.4493</v>
      </c>
      <c r="BH78" s="77">
        <v>14.422800000000001</v>
      </c>
      <c r="BI78" s="77">
        <v>60.417299999999997</v>
      </c>
      <c r="BJ78" s="77">
        <v>19.2636</v>
      </c>
      <c r="BK78" s="77">
        <v>5.9644000000000004</v>
      </c>
      <c r="BL78" s="77">
        <v>53.1815</v>
      </c>
      <c r="BM78" s="77">
        <v>10.5687</v>
      </c>
      <c r="BN78" s="77">
        <v>4.8339999999999996</v>
      </c>
      <c r="BO78" s="77">
        <v>872.14449999999999</v>
      </c>
      <c r="BP78" s="77">
        <v>1524.4795999999999</v>
      </c>
      <c r="BQ78" s="77">
        <v>4.9794999999999998</v>
      </c>
      <c r="BR78" s="77">
        <v>137.81460000000001</v>
      </c>
      <c r="BS78" s="77">
        <v>3.7477999999999998</v>
      </c>
      <c r="BT78" s="77">
        <v>32.5197</v>
      </c>
      <c r="BU78" s="77">
        <v>101.78579999999999</v>
      </c>
      <c r="BV78" s="77">
        <v>100.883</v>
      </c>
      <c r="BW78" s="77">
        <v>54.677799999999998</v>
      </c>
      <c r="BX78" s="77">
        <v>242.3921</v>
      </c>
      <c r="BY78" s="77">
        <v>206.6935</v>
      </c>
      <c r="BZ78" s="77">
        <v>63.075899999999997</v>
      </c>
      <c r="CA78" s="77">
        <v>337.2002</v>
      </c>
      <c r="CB78" s="77">
        <v>30.6937</v>
      </c>
      <c r="CC78" s="77">
        <v>84.366100000000003</v>
      </c>
      <c r="CD78" s="77">
        <v>3.9104999999999999</v>
      </c>
      <c r="CE78" s="77">
        <v>7.7971000000000004</v>
      </c>
      <c r="CF78" s="77">
        <v>30.5183</v>
      </c>
      <c r="CG78" s="77">
        <v>281.85109999999997</v>
      </c>
      <c r="CH78" s="77">
        <v>10.670500000000001</v>
      </c>
      <c r="CI78" s="77">
        <v>18.015599999999999</v>
      </c>
      <c r="CJ78" s="77">
        <v>24.367000000000001</v>
      </c>
      <c r="CK78" s="77">
        <v>23.391100000000002</v>
      </c>
      <c r="CL78" s="77">
        <v>134.7757</v>
      </c>
      <c r="CM78" s="77">
        <v>1.5927</v>
      </c>
      <c r="CN78" s="77">
        <v>23.7867</v>
      </c>
      <c r="CO78" s="77">
        <v>2.2322000000000002</v>
      </c>
      <c r="CP78" s="77">
        <v>2.6949000000000001</v>
      </c>
      <c r="CQ78" s="77">
        <v>37.457799999999999</v>
      </c>
      <c r="CR78" s="77">
        <v>41.754300000000001</v>
      </c>
      <c r="CS78" s="77">
        <v>75.613299999999995</v>
      </c>
      <c r="CT78" s="77">
        <v>368.8913</v>
      </c>
      <c r="CU78" s="77">
        <v>47.084200000000003</v>
      </c>
      <c r="CV78" s="77">
        <v>285.53980000000001</v>
      </c>
      <c r="CW78" s="77">
        <v>167.12479999999999</v>
      </c>
      <c r="CX78" s="77">
        <v>47.7517</v>
      </c>
      <c r="CY78" s="77">
        <v>49.336199999999998</v>
      </c>
      <c r="CZ78" s="77">
        <v>368.21089999999998</v>
      </c>
      <c r="DA78" s="77">
        <v>72.871799999999993</v>
      </c>
      <c r="DB78" s="77">
        <v>71.073400000000007</v>
      </c>
      <c r="DC78" s="77">
        <v>16.272300000000001</v>
      </c>
      <c r="DD78" s="77">
        <v>34.6753</v>
      </c>
      <c r="DE78" s="77">
        <v>26.743500000000001</v>
      </c>
      <c r="DF78" s="77">
        <v>112.2415</v>
      </c>
      <c r="DG78" s="77">
        <v>53.4938</v>
      </c>
      <c r="DH78" s="77">
        <v>38.550600000000003</v>
      </c>
      <c r="DI78" s="77">
        <v>36.133200000000002</v>
      </c>
      <c r="DJ78" s="77">
        <v>9351.2942000000003</v>
      </c>
      <c r="DK78" s="77">
        <v>3618.3825999999999</v>
      </c>
      <c r="DL78" s="77">
        <v>3.2000000000000001E-2</v>
      </c>
      <c r="DM78" s="77">
        <v>1976.3091999999999</v>
      </c>
      <c r="DN78" s="77">
        <v>1191.2842000000001</v>
      </c>
      <c r="DO78" s="77">
        <v>181.41229999999999</v>
      </c>
      <c r="DP78" s="77">
        <v>-3.6452</v>
      </c>
      <c r="DQ78" s="77">
        <v>26.5794</v>
      </c>
      <c r="DR78" s="77">
        <v>6990.3545999999997</v>
      </c>
      <c r="DS78" s="77">
        <v>16341.648800000001</v>
      </c>
      <c r="DT78" s="77"/>
      <c r="DU78" s="78" t="s">
        <v>23</v>
      </c>
      <c r="DV78" s="79">
        <f t="shared" ref="DV78:DV123" si="1">SUM(DM78:DO78)</f>
        <v>3349.0056999999997</v>
      </c>
      <c r="DW78" s="80"/>
      <c r="DX78" s="90"/>
      <c r="DY78" s="80"/>
      <c r="DZ78" s="80"/>
      <c r="EA78" s="80"/>
      <c r="EB78" s="80"/>
      <c r="EC78" s="80"/>
    </row>
    <row r="79" spans="1:133" ht="11.25" customHeight="1" x14ac:dyDescent="0.2">
      <c r="A79" s="74">
        <v>2701</v>
      </c>
      <c r="B79" s="75" t="s">
        <v>890</v>
      </c>
      <c r="C79" s="77">
        <v>6.0014000000000003</v>
      </c>
      <c r="D79" s="77">
        <v>1.1979</v>
      </c>
      <c r="E79" s="77">
        <v>4.4798</v>
      </c>
      <c r="F79" s="77">
        <v>7.5700000000000003E-2</v>
      </c>
      <c r="G79" s="77">
        <v>0.22120000000000001</v>
      </c>
      <c r="H79" s="77">
        <v>0.29210000000000003</v>
      </c>
      <c r="I79" s="77">
        <v>6.8710000000000004</v>
      </c>
      <c r="J79" s="77">
        <v>9.4156999999999993</v>
      </c>
      <c r="K79" s="77">
        <v>271.95280000000002</v>
      </c>
      <c r="L79" s="77">
        <v>28.561299999999999</v>
      </c>
      <c r="M79" s="77">
        <v>30.226299999999998</v>
      </c>
      <c r="N79" s="77">
        <v>2.1671999999999998</v>
      </c>
      <c r="O79" s="77">
        <v>6.5199999999999994E-2</v>
      </c>
      <c r="P79" s="77">
        <v>2.0503999999999998</v>
      </c>
      <c r="Q79" s="77">
        <v>3.2496</v>
      </c>
      <c r="R79" s="77">
        <v>26.032499999999999</v>
      </c>
      <c r="S79" s="77">
        <v>7.4779999999999998</v>
      </c>
      <c r="T79" s="77">
        <v>7.4775</v>
      </c>
      <c r="U79" s="77">
        <v>4.4275000000000002</v>
      </c>
      <c r="V79" s="77">
        <v>17.6325</v>
      </c>
      <c r="W79" s="77">
        <v>10.510999999999999</v>
      </c>
      <c r="X79" s="77">
        <v>6.4634999999999998</v>
      </c>
      <c r="Y79" s="77">
        <v>26.8443</v>
      </c>
      <c r="Z79" s="77">
        <v>10.163</v>
      </c>
      <c r="AA79" s="77">
        <v>5.4892000000000003</v>
      </c>
      <c r="AB79" s="77">
        <v>0.53239999999999998</v>
      </c>
      <c r="AC79" s="77">
        <v>0.9032</v>
      </c>
      <c r="AD79" s="77">
        <v>1.0163</v>
      </c>
      <c r="AE79" s="77">
        <v>0.14269999999999999</v>
      </c>
      <c r="AF79" s="77">
        <v>0.81279999999999997</v>
      </c>
      <c r="AG79" s="77">
        <v>9.2899999999999996E-2</v>
      </c>
      <c r="AH79" s="77">
        <v>1.6388</v>
      </c>
      <c r="AI79" s="77">
        <v>5.9801000000000002</v>
      </c>
      <c r="AJ79" s="77">
        <v>20.315799999999999</v>
      </c>
      <c r="AK79" s="77">
        <v>34.955399999999997</v>
      </c>
      <c r="AL79" s="77">
        <v>4.4447999999999999</v>
      </c>
      <c r="AM79" s="77">
        <v>23.601099999999999</v>
      </c>
      <c r="AN79" s="77">
        <v>5.7377000000000002</v>
      </c>
      <c r="AO79" s="77">
        <v>0.2457</v>
      </c>
      <c r="AP79" s="77">
        <v>85.567800000000005</v>
      </c>
      <c r="AQ79" s="77">
        <v>1.7039</v>
      </c>
      <c r="AR79" s="77">
        <v>9.0704999999999991</v>
      </c>
      <c r="AS79" s="77">
        <v>1.1853</v>
      </c>
      <c r="AT79" s="77">
        <v>74.429599999999994</v>
      </c>
      <c r="AU79" s="77">
        <v>53.045299999999997</v>
      </c>
      <c r="AV79" s="77">
        <v>34.8446</v>
      </c>
      <c r="AW79" s="77">
        <v>133.4434</v>
      </c>
      <c r="AX79" s="77">
        <v>11.1554</v>
      </c>
      <c r="AY79" s="77">
        <v>93.337000000000003</v>
      </c>
      <c r="AZ79" s="77">
        <v>96.377200000000002</v>
      </c>
      <c r="BA79" s="77">
        <v>1.998</v>
      </c>
      <c r="BB79" s="77">
        <v>6.3417000000000003</v>
      </c>
      <c r="BC79" s="77">
        <v>2.2831999999999999</v>
      </c>
      <c r="BD79" s="77">
        <v>5.5974000000000004</v>
      </c>
      <c r="BE79" s="77">
        <v>25.2257</v>
      </c>
      <c r="BF79" s="77">
        <v>1.671</v>
      </c>
      <c r="BG79" s="77">
        <v>0.61650000000000005</v>
      </c>
      <c r="BH79" s="77">
        <v>0.247</v>
      </c>
      <c r="BI79" s="77">
        <v>4.9767999999999999</v>
      </c>
      <c r="BJ79" s="77">
        <v>3.0459000000000001</v>
      </c>
      <c r="BK79" s="77">
        <v>0.92830000000000001</v>
      </c>
      <c r="BL79" s="77">
        <v>6.2233999999999998</v>
      </c>
      <c r="BM79" s="77">
        <v>4.3522999999999996</v>
      </c>
      <c r="BN79" s="77">
        <v>1.9192</v>
      </c>
      <c r="BO79" s="77">
        <v>299.20139999999998</v>
      </c>
      <c r="BP79" s="77">
        <v>45.778700000000001</v>
      </c>
      <c r="BQ79" s="77">
        <v>0.28289999999999998</v>
      </c>
      <c r="BR79" s="77">
        <v>2.2585000000000002</v>
      </c>
      <c r="BS79" s="77">
        <v>0.30620000000000003</v>
      </c>
      <c r="BT79" s="77">
        <v>1.0515000000000001</v>
      </c>
      <c r="BU79" s="77">
        <v>2.0064000000000002</v>
      </c>
      <c r="BV79" s="77">
        <v>1.9802999999999999</v>
      </c>
      <c r="BW79" s="77">
        <v>4.9123999999999999</v>
      </c>
      <c r="BX79" s="77">
        <v>193.49019999999999</v>
      </c>
      <c r="BY79" s="77">
        <v>66.075100000000006</v>
      </c>
      <c r="BZ79" s="77">
        <v>23.177199999999999</v>
      </c>
      <c r="CA79" s="77">
        <v>129.21870000000001</v>
      </c>
      <c r="CB79" s="77">
        <v>1.8660000000000001</v>
      </c>
      <c r="CC79" s="77">
        <v>4.0796000000000001</v>
      </c>
      <c r="CD79" s="77">
        <v>0.76859999999999995</v>
      </c>
      <c r="CE79" s="77">
        <v>1.5207999999999999</v>
      </c>
      <c r="CF79" s="77">
        <v>9.4284999999999997</v>
      </c>
      <c r="CG79" s="77">
        <v>14.327999999999999</v>
      </c>
      <c r="CH79" s="77">
        <v>2.2837000000000001</v>
      </c>
      <c r="CI79" s="77">
        <v>1.0731999999999999</v>
      </c>
      <c r="CJ79" s="77">
        <v>1.6933</v>
      </c>
      <c r="CK79" s="77">
        <v>6.0923999999999996</v>
      </c>
      <c r="CL79" s="77">
        <v>43.528700000000001</v>
      </c>
      <c r="CM79" s="77">
        <v>3.09E-2</v>
      </c>
      <c r="CN79" s="77">
        <v>1.5414000000000001</v>
      </c>
      <c r="CO79" s="77">
        <v>0.14480000000000001</v>
      </c>
      <c r="CP79" s="77">
        <v>0.26219999999999999</v>
      </c>
      <c r="CQ79" s="77">
        <v>5.0655999999999999</v>
      </c>
      <c r="CR79" s="77">
        <v>17.508900000000001</v>
      </c>
      <c r="CS79" s="77">
        <v>9.2418999999999993</v>
      </c>
      <c r="CT79" s="77">
        <v>44.6342</v>
      </c>
      <c r="CU79" s="77">
        <v>4.8587999999999996</v>
      </c>
      <c r="CV79" s="77">
        <v>24.658799999999999</v>
      </c>
      <c r="CW79" s="77">
        <v>12.228</v>
      </c>
      <c r="CX79" s="77">
        <v>1.2982</v>
      </c>
      <c r="CY79" s="77">
        <v>5.2385000000000002</v>
      </c>
      <c r="CZ79" s="77">
        <v>27.350100000000001</v>
      </c>
      <c r="DA79" s="77">
        <v>21.996700000000001</v>
      </c>
      <c r="DB79" s="77">
        <v>27.294899999999998</v>
      </c>
      <c r="DC79" s="77">
        <v>1.4634</v>
      </c>
      <c r="DD79" s="77">
        <v>2.4001000000000001</v>
      </c>
      <c r="DE79" s="77">
        <v>1.8491</v>
      </c>
      <c r="DF79" s="77">
        <v>7.3994999999999997</v>
      </c>
      <c r="DG79" s="77">
        <v>3.2774999999999999</v>
      </c>
      <c r="DH79" s="77">
        <v>3.7583000000000002</v>
      </c>
      <c r="DI79" s="77">
        <v>5.5575000000000001</v>
      </c>
      <c r="DJ79" s="77">
        <v>2334.8141999999998</v>
      </c>
      <c r="DK79" s="77">
        <v>351.97809999999998</v>
      </c>
      <c r="DL79" s="77">
        <v>2.5000000000000001E-3</v>
      </c>
      <c r="DM79" s="77">
        <v>2.1019000000000001</v>
      </c>
      <c r="DN79" s="77">
        <v>1.0921000000000001</v>
      </c>
      <c r="DO79" s="77">
        <v>0.19209999999999999</v>
      </c>
      <c r="DP79" s="77">
        <v>8.1210000000000004</v>
      </c>
      <c r="DQ79" s="77">
        <v>0.64770000000000005</v>
      </c>
      <c r="DR79" s="77">
        <v>364.13529999999997</v>
      </c>
      <c r="DS79" s="77">
        <v>2698.9495000000002</v>
      </c>
      <c r="DT79" s="77"/>
      <c r="DU79" s="78" t="s">
        <v>23</v>
      </c>
      <c r="DV79" s="79">
        <f t="shared" si="1"/>
        <v>3.3860999999999999</v>
      </c>
      <c r="DW79" s="80"/>
      <c r="DX79" s="90"/>
      <c r="DY79" s="80"/>
      <c r="DZ79" s="80"/>
      <c r="EA79" s="80"/>
      <c r="EB79" s="80"/>
      <c r="EC79" s="80"/>
    </row>
    <row r="80" spans="1:133" ht="11.25" customHeight="1" x14ac:dyDescent="0.2">
      <c r="A80" s="74">
        <v>2801</v>
      </c>
      <c r="B80" s="75" t="s">
        <v>891</v>
      </c>
      <c r="C80" s="77">
        <v>359.6644</v>
      </c>
      <c r="D80" s="77">
        <v>49.318399999999997</v>
      </c>
      <c r="E80" s="77">
        <v>299.2441</v>
      </c>
      <c r="F80" s="77">
        <v>0.76259999999999994</v>
      </c>
      <c r="G80" s="77">
        <v>2.2307000000000001</v>
      </c>
      <c r="H80" s="77">
        <v>2.5508999999999999</v>
      </c>
      <c r="I80" s="77">
        <v>16.849900000000002</v>
      </c>
      <c r="J80" s="77">
        <v>22.456499999999998</v>
      </c>
      <c r="K80" s="77">
        <v>3.8687</v>
      </c>
      <c r="L80" s="77">
        <v>45.041600000000003</v>
      </c>
      <c r="M80" s="77">
        <v>76.963700000000003</v>
      </c>
      <c r="N80" s="77">
        <v>6.4492000000000003</v>
      </c>
      <c r="O80" s="77">
        <v>1.3445</v>
      </c>
      <c r="P80" s="77">
        <v>28.408100000000001</v>
      </c>
      <c r="Q80" s="77">
        <v>2.6497999999999999</v>
      </c>
      <c r="R80" s="77">
        <v>29.314499999999999</v>
      </c>
      <c r="S80" s="77">
        <v>12.7296</v>
      </c>
      <c r="T80" s="77">
        <v>2.9407000000000001</v>
      </c>
      <c r="U80" s="77">
        <v>16.123699999999999</v>
      </c>
      <c r="V80" s="77">
        <v>3.8794</v>
      </c>
      <c r="W80" s="77">
        <v>16.0425</v>
      </c>
      <c r="X80" s="77">
        <v>22.612400000000001</v>
      </c>
      <c r="Y80" s="77">
        <v>10.4396</v>
      </c>
      <c r="Z80" s="77">
        <v>37.023299999999999</v>
      </c>
      <c r="AA80" s="77">
        <v>6.5494000000000003</v>
      </c>
      <c r="AB80" s="77">
        <v>2.7057000000000002</v>
      </c>
      <c r="AC80" s="77">
        <v>1.21</v>
      </c>
      <c r="AD80" s="77">
        <v>14.633599999999999</v>
      </c>
      <c r="AE80" s="77">
        <v>2.2622</v>
      </c>
      <c r="AF80" s="77">
        <v>1.1069</v>
      </c>
      <c r="AG80" s="77">
        <v>0.28960000000000002</v>
      </c>
      <c r="AH80" s="77">
        <v>1.484</v>
      </c>
      <c r="AI80" s="77">
        <v>10.888</v>
      </c>
      <c r="AJ80" s="77">
        <v>15.7324</v>
      </c>
      <c r="AK80" s="77">
        <v>27.882100000000001</v>
      </c>
      <c r="AL80" s="77">
        <v>10.171900000000001</v>
      </c>
      <c r="AM80" s="77">
        <v>13.1791</v>
      </c>
      <c r="AN80" s="77">
        <v>17.9893</v>
      </c>
      <c r="AO80" s="77">
        <v>0.76929999999999998</v>
      </c>
      <c r="AP80" s="77">
        <v>75.863799999999998</v>
      </c>
      <c r="AQ80" s="77">
        <v>8.0655999999999999</v>
      </c>
      <c r="AR80" s="77">
        <v>31.507300000000001</v>
      </c>
      <c r="AS80" s="77">
        <v>0.3644</v>
      </c>
      <c r="AT80" s="77">
        <v>3.4348999999999998</v>
      </c>
      <c r="AU80" s="77">
        <v>0.54</v>
      </c>
      <c r="AV80" s="77">
        <v>18.958600000000001</v>
      </c>
      <c r="AW80" s="77">
        <v>6.5293000000000001</v>
      </c>
      <c r="AX80" s="77">
        <v>2.0455000000000001</v>
      </c>
      <c r="AY80" s="77">
        <v>73.771500000000003</v>
      </c>
      <c r="AZ80" s="77">
        <v>7.3613</v>
      </c>
      <c r="BA80" s="77">
        <v>1.8303</v>
      </c>
      <c r="BB80" s="77">
        <v>6.2531999999999996</v>
      </c>
      <c r="BC80" s="77">
        <v>1.4221999999999999</v>
      </c>
      <c r="BD80" s="77">
        <v>4.9817999999999998</v>
      </c>
      <c r="BE80" s="77">
        <v>77.4649</v>
      </c>
      <c r="BF80" s="77">
        <v>1.8989</v>
      </c>
      <c r="BG80" s="77">
        <v>0.43070000000000003</v>
      </c>
      <c r="BH80" s="77">
        <v>0.13350000000000001</v>
      </c>
      <c r="BI80" s="77">
        <v>12.2171</v>
      </c>
      <c r="BJ80" s="77">
        <v>4.8045</v>
      </c>
      <c r="BK80" s="77">
        <v>2.6882999999999999</v>
      </c>
      <c r="BL80" s="77">
        <v>25.289300000000001</v>
      </c>
      <c r="BM80" s="77">
        <v>3.8041999999999998</v>
      </c>
      <c r="BN80" s="77">
        <v>1.6929000000000001</v>
      </c>
      <c r="BO80" s="77">
        <v>22.005299999999998</v>
      </c>
      <c r="BP80" s="77">
        <v>70.300700000000006</v>
      </c>
      <c r="BQ80" s="77">
        <v>5.0984999999999996</v>
      </c>
      <c r="BR80" s="77">
        <v>426.3229</v>
      </c>
      <c r="BS80" s="77">
        <v>5.2384000000000004</v>
      </c>
      <c r="BT80" s="77">
        <v>308.99860000000001</v>
      </c>
      <c r="BU80" s="77">
        <v>67.290000000000006</v>
      </c>
      <c r="BV80" s="77">
        <v>67.624600000000001</v>
      </c>
      <c r="BW80" s="77">
        <v>173.91650000000001</v>
      </c>
      <c r="BX80" s="77">
        <v>138.27440000000001</v>
      </c>
      <c r="BY80" s="77">
        <v>49.038400000000003</v>
      </c>
      <c r="BZ80" s="77">
        <v>56.954000000000001</v>
      </c>
      <c r="CA80" s="77">
        <v>304.70479999999998</v>
      </c>
      <c r="CB80" s="77">
        <v>220.28120000000001</v>
      </c>
      <c r="CC80" s="77">
        <v>10.7852</v>
      </c>
      <c r="CD80" s="77">
        <v>5.0850999999999997</v>
      </c>
      <c r="CE80" s="77">
        <v>3.6219999999999999</v>
      </c>
      <c r="CF80" s="77">
        <v>13.049300000000001</v>
      </c>
      <c r="CG80" s="77">
        <v>207.15539999999999</v>
      </c>
      <c r="CH80" s="77">
        <v>10.3947</v>
      </c>
      <c r="CI80" s="77">
        <v>7.4223999999999997</v>
      </c>
      <c r="CJ80" s="77">
        <v>10.0121</v>
      </c>
      <c r="CK80" s="77">
        <v>17.157599999999999</v>
      </c>
      <c r="CL80" s="77">
        <v>295.38139999999999</v>
      </c>
      <c r="CM80" s="77">
        <v>0.87039999999999995</v>
      </c>
      <c r="CN80" s="77">
        <v>13.1091</v>
      </c>
      <c r="CO80" s="77">
        <v>8.3513999999999999</v>
      </c>
      <c r="CP80" s="77">
        <v>10.257400000000001</v>
      </c>
      <c r="CQ80" s="77">
        <v>126.67059999999999</v>
      </c>
      <c r="CR80" s="77">
        <v>208.20070000000001</v>
      </c>
      <c r="CS80" s="77">
        <v>309.98790000000002</v>
      </c>
      <c r="CT80" s="77">
        <v>954.45510000000002</v>
      </c>
      <c r="CU80" s="77">
        <v>42.213299999999997</v>
      </c>
      <c r="CV80" s="77">
        <v>411.70280000000002</v>
      </c>
      <c r="CW80" s="77">
        <v>139.9676</v>
      </c>
      <c r="CX80" s="77">
        <v>41.526899999999998</v>
      </c>
      <c r="CY80" s="77">
        <v>96.889399999999995</v>
      </c>
      <c r="CZ80" s="77">
        <v>51.691099999999999</v>
      </c>
      <c r="DA80" s="77">
        <v>80.5929</v>
      </c>
      <c r="DB80" s="77">
        <v>45.506999999999998</v>
      </c>
      <c r="DC80" s="77">
        <v>10.312900000000001</v>
      </c>
      <c r="DD80" s="77">
        <v>16.057200000000002</v>
      </c>
      <c r="DE80" s="77">
        <v>12.389200000000001</v>
      </c>
      <c r="DF80" s="77">
        <v>89.154899999999998</v>
      </c>
      <c r="DG80" s="77">
        <v>34.897799999999997</v>
      </c>
      <c r="DH80" s="77">
        <v>47.337400000000002</v>
      </c>
      <c r="DI80" s="77">
        <v>47.197699999999998</v>
      </c>
      <c r="DJ80" s="77">
        <v>6864.5704999999998</v>
      </c>
      <c r="DK80" s="77">
        <v>4296.3031000000001</v>
      </c>
      <c r="DL80" s="77">
        <v>475.06659999999999</v>
      </c>
      <c r="DM80" s="77">
        <v>272.51220000000001</v>
      </c>
      <c r="DN80" s="77">
        <v>151.929</v>
      </c>
      <c r="DO80" s="77">
        <v>28.558800000000002</v>
      </c>
      <c r="DP80" s="77">
        <v>0</v>
      </c>
      <c r="DQ80" s="77">
        <v>11.272399999999999</v>
      </c>
      <c r="DR80" s="77">
        <v>5235.6421</v>
      </c>
      <c r="DS80" s="77">
        <v>12100.2127</v>
      </c>
      <c r="DT80" s="77"/>
      <c r="DU80" s="78" t="s">
        <v>23</v>
      </c>
      <c r="DV80" s="79">
        <f t="shared" si="1"/>
        <v>453</v>
      </c>
      <c r="DW80" s="80"/>
      <c r="DX80" s="90"/>
      <c r="DY80" s="80"/>
      <c r="DZ80" s="80"/>
      <c r="EA80" s="80"/>
      <c r="EB80" s="80"/>
      <c r="EC80" s="80"/>
    </row>
    <row r="81" spans="1:133" ht="11.25" customHeight="1" x14ac:dyDescent="0.2">
      <c r="A81" s="74">
        <v>2901</v>
      </c>
      <c r="B81" s="75" t="s">
        <v>892</v>
      </c>
      <c r="C81" s="77">
        <v>0.9718</v>
      </c>
      <c r="D81" s="77">
        <v>0.31840000000000002</v>
      </c>
      <c r="E81" s="77">
        <v>0.34179999999999999</v>
      </c>
      <c r="F81" s="77">
        <v>0</v>
      </c>
      <c r="G81" s="77">
        <v>0</v>
      </c>
      <c r="H81" s="77">
        <v>0</v>
      </c>
      <c r="I81" s="77">
        <v>3.2199999999999999E-2</v>
      </c>
      <c r="J81" s="77">
        <v>12.6287</v>
      </c>
      <c r="K81" s="77">
        <v>3.1549999999999998</v>
      </c>
      <c r="L81" s="77">
        <v>9.0465999999999998</v>
      </c>
      <c r="M81" s="77">
        <v>6.4661</v>
      </c>
      <c r="N81" s="77">
        <v>5.7066999999999997</v>
      </c>
      <c r="O81" s="77">
        <v>2.2016</v>
      </c>
      <c r="P81" s="77">
        <v>1.3254999999999999</v>
      </c>
      <c r="Q81" s="77">
        <v>0.46929999999999999</v>
      </c>
      <c r="R81" s="77">
        <v>1.4751000000000001</v>
      </c>
      <c r="S81" s="77">
        <v>1.2873000000000001</v>
      </c>
      <c r="T81" s="77">
        <v>0.59509999999999996</v>
      </c>
      <c r="U81" s="77">
        <v>1.3616999999999999</v>
      </c>
      <c r="V81" s="77">
        <v>1.1480999999999999</v>
      </c>
      <c r="W81" s="77">
        <v>2.1133999999999999</v>
      </c>
      <c r="X81" s="77">
        <v>1.2547999999999999</v>
      </c>
      <c r="Y81" s="77">
        <v>1.5401</v>
      </c>
      <c r="Z81" s="77">
        <v>1.1694</v>
      </c>
      <c r="AA81" s="77">
        <v>4.6345000000000001</v>
      </c>
      <c r="AB81" s="77">
        <v>0.15809999999999999</v>
      </c>
      <c r="AC81" s="77">
        <v>0.42320000000000002</v>
      </c>
      <c r="AD81" s="77">
        <v>0.58809999999999996</v>
      </c>
      <c r="AE81" s="77">
        <v>0.28539999999999999</v>
      </c>
      <c r="AF81" s="77">
        <v>0.64880000000000004</v>
      </c>
      <c r="AG81" s="77">
        <v>0.65549999999999997</v>
      </c>
      <c r="AH81" s="77">
        <v>0.79790000000000005</v>
      </c>
      <c r="AI81" s="77">
        <v>1.9673</v>
      </c>
      <c r="AJ81" s="77">
        <v>5.3182</v>
      </c>
      <c r="AK81" s="77">
        <v>1.8331</v>
      </c>
      <c r="AL81" s="77">
        <v>1.3819999999999999</v>
      </c>
      <c r="AM81" s="77">
        <v>0.9647</v>
      </c>
      <c r="AN81" s="77">
        <v>4.2845000000000004</v>
      </c>
      <c r="AO81" s="77">
        <v>0.45610000000000001</v>
      </c>
      <c r="AP81" s="77">
        <v>5.8307000000000002</v>
      </c>
      <c r="AQ81" s="77">
        <v>0.77700000000000002</v>
      </c>
      <c r="AR81" s="77">
        <v>7.8994</v>
      </c>
      <c r="AS81" s="77">
        <v>0.33900000000000002</v>
      </c>
      <c r="AT81" s="77">
        <v>3.3647</v>
      </c>
      <c r="AU81" s="77">
        <v>0.32900000000000001</v>
      </c>
      <c r="AV81" s="77">
        <v>2.8132000000000001</v>
      </c>
      <c r="AW81" s="77">
        <v>1.1633</v>
      </c>
      <c r="AX81" s="77">
        <v>1.014</v>
      </c>
      <c r="AY81" s="77">
        <v>7.7138</v>
      </c>
      <c r="AZ81" s="77">
        <v>7.5278</v>
      </c>
      <c r="BA81" s="77">
        <v>0.44740000000000002</v>
      </c>
      <c r="BB81" s="77">
        <v>3.016</v>
      </c>
      <c r="BC81" s="77">
        <v>0.73309999999999997</v>
      </c>
      <c r="BD81" s="77">
        <v>1.1995</v>
      </c>
      <c r="BE81" s="77">
        <v>6.8615000000000004</v>
      </c>
      <c r="BF81" s="77">
        <v>1.0825</v>
      </c>
      <c r="BG81" s="77">
        <v>1.1577</v>
      </c>
      <c r="BH81" s="77">
        <v>3.0777000000000001</v>
      </c>
      <c r="BI81" s="77">
        <v>2.3306</v>
      </c>
      <c r="BJ81" s="77">
        <v>1.7883</v>
      </c>
      <c r="BK81" s="77">
        <v>0.81410000000000005</v>
      </c>
      <c r="BL81" s="77">
        <v>2.7465999999999999</v>
      </c>
      <c r="BM81" s="77">
        <v>1.3964000000000001</v>
      </c>
      <c r="BN81" s="77">
        <v>1.1685000000000001</v>
      </c>
      <c r="BO81" s="77">
        <v>5.2031000000000001</v>
      </c>
      <c r="BP81" s="77">
        <v>13.956899999999999</v>
      </c>
      <c r="BQ81" s="77">
        <v>2.6009000000000002</v>
      </c>
      <c r="BR81" s="77">
        <v>26.411999999999999</v>
      </c>
      <c r="BS81" s="77">
        <v>1.4800000000000001E-2</v>
      </c>
      <c r="BT81" s="77">
        <v>464.56319999999999</v>
      </c>
      <c r="BU81" s="77">
        <v>316.81810000000002</v>
      </c>
      <c r="BV81" s="77">
        <v>314.87020000000001</v>
      </c>
      <c r="BW81" s="77">
        <v>565.63279999999997</v>
      </c>
      <c r="BX81" s="77">
        <v>56.397500000000001</v>
      </c>
      <c r="BY81" s="77">
        <v>30.1526</v>
      </c>
      <c r="BZ81" s="77">
        <v>4.8388999999999998</v>
      </c>
      <c r="CA81" s="77">
        <v>13.6831</v>
      </c>
      <c r="CB81" s="77">
        <v>3.5021</v>
      </c>
      <c r="CC81" s="77">
        <v>2.1953999999999998</v>
      </c>
      <c r="CD81" s="77">
        <v>1.3354999999999999</v>
      </c>
      <c r="CE81" s="77">
        <v>4.4580000000000002</v>
      </c>
      <c r="CF81" s="77">
        <v>2.3769</v>
      </c>
      <c r="CG81" s="77">
        <v>7.1040999999999999</v>
      </c>
      <c r="CH81" s="77">
        <v>1.6941999999999999</v>
      </c>
      <c r="CI81" s="77">
        <v>1.7819</v>
      </c>
      <c r="CJ81" s="77">
        <v>1.6877</v>
      </c>
      <c r="CK81" s="77">
        <v>3.1516999999999999</v>
      </c>
      <c r="CL81" s="77">
        <v>15.5907</v>
      </c>
      <c r="CM81" s="77">
        <v>0.33429999999999999</v>
      </c>
      <c r="CN81" s="77">
        <v>2.1295000000000002</v>
      </c>
      <c r="CO81" s="77">
        <v>1.3632</v>
      </c>
      <c r="CP81" s="77">
        <v>2.2328000000000001</v>
      </c>
      <c r="CQ81" s="77">
        <v>7.1369999999999996</v>
      </c>
      <c r="CR81" s="77">
        <v>15.305999999999999</v>
      </c>
      <c r="CS81" s="77">
        <v>22.277200000000001</v>
      </c>
      <c r="CT81" s="77">
        <v>15.7455</v>
      </c>
      <c r="CU81" s="77">
        <v>2.8696999999999999</v>
      </c>
      <c r="CV81" s="77">
        <v>26.814599999999999</v>
      </c>
      <c r="CW81" s="77">
        <v>9.1885999999999992</v>
      </c>
      <c r="CX81" s="77">
        <v>7.3719999999999999</v>
      </c>
      <c r="CY81" s="77">
        <v>6.2419000000000002</v>
      </c>
      <c r="CZ81" s="77">
        <v>3.9344000000000001</v>
      </c>
      <c r="DA81" s="77">
        <v>28.7913</v>
      </c>
      <c r="DB81" s="77">
        <v>7.0191999999999997</v>
      </c>
      <c r="DC81" s="77">
        <v>6.3274999999999997</v>
      </c>
      <c r="DD81" s="77">
        <v>9.8497000000000003</v>
      </c>
      <c r="DE81" s="77">
        <v>2.8047</v>
      </c>
      <c r="DF81" s="77">
        <v>9.5212000000000003</v>
      </c>
      <c r="DG81" s="77">
        <v>4.8160999999999996</v>
      </c>
      <c r="DH81" s="77">
        <v>1.8318000000000001</v>
      </c>
      <c r="DI81" s="77">
        <v>1.6989000000000001</v>
      </c>
      <c r="DJ81" s="77">
        <v>2201.2278999999999</v>
      </c>
      <c r="DK81" s="77">
        <v>379.77140000000003</v>
      </c>
      <c r="DL81" s="77">
        <v>344.02300000000002</v>
      </c>
      <c r="DM81" s="77">
        <v>97.165300000000002</v>
      </c>
      <c r="DN81" s="77">
        <v>10.194100000000001</v>
      </c>
      <c r="DO81" s="77">
        <v>22.640599999999999</v>
      </c>
      <c r="DP81" s="77">
        <v>0</v>
      </c>
      <c r="DQ81" s="77">
        <v>0.44779999999999998</v>
      </c>
      <c r="DR81" s="77">
        <v>854.24220000000003</v>
      </c>
      <c r="DS81" s="77">
        <v>3055.4701</v>
      </c>
      <c r="DT81" s="77"/>
      <c r="DU81" s="78" t="s">
        <v>23</v>
      </c>
      <c r="DV81" s="79">
        <f t="shared" si="1"/>
        <v>130</v>
      </c>
      <c r="DW81" s="80"/>
      <c r="DX81" s="90"/>
      <c r="DY81" s="80"/>
      <c r="DZ81" s="80"/>
      <c r="EA81" s="80"/>
      <c r="EB81" s="80"/>
      <c r="EC81" s="80"/>
    </row>
    <row r="82" spans="1:133" ht="11.25" customHeight="1" x14ac:dyDescent="0.2">
      <c r="A82" s="74">
        <v>3001</v>
      </c>
      <c r="B82" s="75" t="s">
        <v>893</v>
      </c>
      <c r="C82" s="77">
        <v>25.8123</v>
      </c>
      <c r="D82" s="77">
        <v>4.1291000000000002</v>
      </c>
      <c r="E82" s="77">
        <v>12.166399999999999</v>
      </c>
      <c r="F82" s="77">
        <v>0.32350000000000001</v>
      </c>
      <c r="G82" s="77">
        <v>3.1436000000000002</v>
      </c>
      <c r="H82" s="77">
        <v>1.1097999999999999</v>
      </c>
      <c r="I82" s="77">
        <v>40.1676</v>
      </c>
      <c r="J82" s="77">
        <v>52.833300000000001</v>
      </c>
      <c r="K82" s="77">
        <v>29.444600000000001</v>
      </c>
      <c r="L82" s="77">
        <v>40.143599999999999</v>
      </c>
      <c r="M82" s="77">
        <v>48.814799999999998</v>
      </c>
      <c r="N82" s="77">
        <v>31.776800000000001</v>
      </c>
      <c r="O82" s="77">
        <v>34.546700000000001</v>
      </c>
      <c r="P82" s="77">
        <v>3.6</v>
      </c>
      <c r="Q82" s="77">
        <v>0.48449999999999999</v>
      </c>
      <c r="R82" s="77">
        <v>3.0859999999999999</v>
      </c>
      <c r="S82" s="77">
        <v>0.99299999999999999</v>
      </c>
      <c r="T82" s="77">
        <v>0.86219999999999997</v>
      </c>
      <c r="U82" s="77">
        <v>2.2551000000000001</v>
      </c>
      <c r="V82" s="77">
        <v>2.1015000000000001</v>
      </c>
      <c r="W82" s="77">
        <v>3.9969999999999999</v>
      </c>
      <c r="X82" s="77">
        <v>4.9382999999999999</v>
      </c>
      <c r="Y82" s="77">
        <v>2.4466999999999999</v>
      </c>
      <c r="Z82" s="77">
        <v>1.3227</v>
      </c>
      <c r="AA82" s="77">
        <v>6.5441000000000003</v>
      </c>
      <c r="AB82" s="77">
        <v>3.7100000000000001E-2</v>
      </c>
      <c r="AC82" s="77">
        <v>0.25259999999999999</v>
      </c>
      <c r="AD82" s="77">
        <v>1.0181</v>
      </c>
      <c r="AE82" s="77">
        <v>0.16</v>
      </c>
      <c r="AF82" s="77">
        <v>0.58630000000000004</v>
      </c>
      <c r="AG82" s="77">
        <v>0.1787</v>
      </c>
      <c r="AH82" s="77">
        <v>2.3660999999999999</v>
      </c>
      <c r="AI82" s="77">
        <v>4.7228000000000003</v>
      </c>
      <c r="AJ82" s="77">
        <v>0.83730000000000004</v>
      </c>
      <c r="AK82" s="77">
        <v>6.0381</v>
      </c>
      <c r="AL82" s="77">
        <v>5.4183000000000003</v>
      </c>
      <c r="AM82" s="77">
        <v>11.065</v>
      </c>
      <c r="AN82" s="77">
        <v>4.5326000000000004</v>
      </c>
      <c r="AO82" s="77">
        <v>0.26919999999999999</v>
      </c>
      <c r="AP82" s="77">
        <v>5.1619999999999999</v>
      </c>
      <c r="AQ82" s="77">
        <v>1.2825</v>
      </c>
      <c r="AR82" s="77">
        <v>7.9158999999999997</v>
      </c>
      <c r="AS82" s="77">
        <v>0.25700000000000001</v>
      </c>
      <c r="AT82" s="77">
        <v>0.95320000000000005</v>
      </c>
      <c r="AU82" s="77">
        <v>0.24590000000000001</v>
      </c>
      <c r="AV82" s="77">
        <v>4.1524000000000001</v>
      </c>
      <c r="AW82" s="77">
        <v>1.4093</v>
      </c>
      <c r="AX82" s="77">
        <v>0.62280000000000002</v>
      </c>
      <c r="AY82" s="77">
        <v>22.584099999999999</v>
      </c>
      <c r="AZ82" s="77">
        <v>6.7385999999999999</v>
      </c>
      <c r="BA82" s="77">
        <v>0.83289999999999997</v>
      </c>
      <c r="BB82" s="77">
        <v>6.9103000000000003</v>
      </c>
      <c r="BC82" s="77">
        <v>1.9438</v>
      </c>
      <c r="BD82" s="77">
        <v>3.0137999999999998</v>
      </c>
      <c r="BE82" s="77">
        <v>16.7333</v>
      </c>
      <c r="BF82" s="77">
        <v>2.2913000000000001</v>
      </c>
      <c r="BG82" s="77">
        <v>0.70269999999999999</v>
      </c>
      <c r="BH82" s="77">
        <v>2.1737000000000002</v>
      </c>
      <c r="BI82" s="77">
        <v>6.2319000000000004</v>
      </c>
      <c r="BJ82" s="77">
        <v>1.8186</v>
      </c>
      <c r="BK82" s="77">
        <v>0.90890000000000004</v>
      </c>
      <c r="BL82" s="77">
        <v>4.4055999999999997</v>
      </c>
      <c r="BM82" s="77">
        <v>0.7611</v>
      </c>
      <c r="BN82" s="77">
        <v>0.44330000000000003</v>
      </c>
      <c r="BO82" s="77">
        <v>44.499600000000001</v>
      </c>
      <c r="BP82" s="77">
        <v>90.593100000000007</v>
      </c>
      <c r="BQ82" s="77">
        <v>12.254099999999999</v>
      </c>
      <c r="BR82" s="77">
        <v>61.682099999999998</v>
      </c>
      <c r="BS82" s="77">
        <v>1.1946000000000001</v>
      </c>
      <c r="BT82" s="77">
        <v>980.38890000000004</v>
      </c>
      <c r="BU82" s="77">
        <v>722.61479999999995</v>
      </c>
      <c r="BV82" s="77">
        <v>720.69510000000002</v>
      </c>
      <c r="BW82" s="77">
        <v>1660.9331</v>
      </c>
      <c r="BX82" s="77">
        <v>341.52379999999999</v>
      </c>
      <c r="BY82" s="77">
        <v>133.69810000000001</v>
      </c>
      <c r="BZ82" s="77">
        <v>21.8064</v>
      </c>
      <c r="CA82" s="77">
        <v>85.602699999999999</v>
      </c>
      <c r="CB82" s="77">
        <v>25.2821</v>
      </c>
      <c r="CC82" s="77">
        <v>41.134599999999999</v>
      </c>
      <c r="CD82" s="77">
        <v>2.9767999999999999</v>
      </c>
      <c r="CE82" s="77">
        <v>16.034400000000002</v>
      </c>
      <c r="CF82" s="77">
        <v>11.0715</v>
      </c>
      <c r="CG82" s="77">
        <v>77.774000000000001</v>
      </c>
      <c r="CH82" s="77">
        <v>8.0329999999999995</v>
      </c>
      <c r="CI82" s="77">
        <v>8.5412999999999997</v>
      </c>
      <c r="CJ82" s="77">
        <v>11.1676</v>
      </c>
      <c r="CK82" s="77">
        <v>24.453800000000001</v>
      </c>
      <c r="CL82" s="77">
        <v>180.08369999999999</v>
      </c>
      <c r="CM82" s="77">
        <v>0.8004</v>
      </c>
      <c r="CN82" s="77">
        <v>41.645499999999998</v>
      </c>
      <c r="CO82" s="77">
        <v>6.0124000000000004</v>
      </c>
      <c r="CP82" s="77">
        <v>25.638999999999999</v>
      </c>
      <c r="CQ82" s="77">
        <v>59.282699999999998</v>
      </c>
      <c r="CR82" s="77">
        <v>92.086399999999998</v>
      </c>
      <c r="CS82" s="77">
        <v>262.68049999999999</v>
      </c>
      <c r="CT82" s="77">
        <v>433.1003</v>
      </c>
      <c r="CU82" s="77">
        <v>47.200099999999999</v>
      </c>
      <c r="CV82" s="77">
        <v>153.68039999999999</v>
      </c>
      <c r="CW82" s="77">
        <v>149.80430000000001</v>
      </c>
      <c r="CX82" s="77">
        <v>59.2485</v>
      </c>
      <c r="CY82" s="77">
        <v>26.9862</v>
      </c>
      <c r="CZ82" s="77">
        <v>17.440899999999999</v>
      </c>
      <c r="DA82" s="77">
        <v>23.331199999999999</v>
      </c>
      <c r="DB82" s="77">
        <v>13.67</v>
      </c>
      <c r="DC82" s="77">
        <v>8.8065999999999995</v>
      </c>
      <c r="DD82" s="77">
        <v>15.1797</v>
      </c>
      <c r="DE82" s="77">
        <v>11.809100000000001</v>
      </c>
      <c r="DF82" s="77">
        <v>28.382899999999999</v>
      </c>
      <c r="DG82" s="77">
        <v>29.987400000000001</v>
      </c>
      <c r="DH82" s="77">
        <v>15.4687</v>
      </c>
      <c r="DI82" s="77">
        <v>12.2035</v>
      </c>
      <c r="DJ82" s="77">
        <v>7313.5059000000001</v>
      </c>
      <c r="DK82" s="77">
        <v>281.00299999999999</v>
      </c>
      <c r="DL82" s="77">
        <v>20.134399999999999</v>
      </c>
      <c r="DM82" s="77">
        <v>46086.332999999999</v>
      </c>
      <c r="DN82" s="77">
        <v>721.43960000000004</v>
      </c>
      <c r="DO82" s="77">
        <v>1687.7517</v>
      </c>
      <c r="DP82" s="77">
        <v>0</v>
      </c>
      <c r="DQ82" s="77">
        <v>123.544</v>
      </c>
      <c r="DR82" s="77">
        <v>48920.205699999999</v>
      </c>
      <c r="DS82" s="77">
        <v>56233.711499999998</v>
      </c>
      <c r="DT82" s="77"/>
      <c r="DU82" s="78" t="s">
        <v>24</v>
      </c>
      <c r="DV82" s="79">
        <f t="shared" si="1"/>
        <v>48495.524299999997</v>
      </c>
      <c r="DW82" s="80"/>
      <c r="DX82" s="90"/>
      <c r="DY82" s="80"/>
      <c r="DZ82" s="80"/>
      <c r="EA82" s="80"/>
      <c r="EB82" s="80"/>
      <c r="EC82" s="80"/>
    </row>
    <row r="83" spans="1:133" ht="11.25" customHeight="1" x14ac:dyDescent="0.2">
      <c r="A83" s="74">
        <v>3002</v>
      </c>
      <c r="B83" s="75" t="s">
        <v>894</v>
      </c>
      <c r="C83" s="77">
        <v>37.353400000000001</v>
      </c>
      <c r="D83" s="77">
        <v>8.2712000000000003</v>
      </c>
      <c r="E83" s="77">
        <v>15.160399999999999</v>
      </c>
      <c r="F83" s="77">
        <v>0.21179999999999999</v>
      </c>
      <c r="G83" s="77">
        <v>2.2704</v>
      </c>
      <c r="H83" s="77">
        <v>0.77529999999999999</v>
      </c>
      <c r="I83" s="77">
        <v>32.0886</v>
      </c>
      <c r="J83" s="77">
        <v>84.334299999999999</v>
      </c>
      <c r="K83" s="77">
        <v>38.972700000000003</v>
      </c>
      <c r="L83" s="77">
        <v>77.292599999999993</v>
      </c>
      <c r="M83" s="77">
        <v>94.9619</v>
      </c>
      <c r="N83" s="77">
        <v>57.816299999999998</v>
      </c>
      <c r="O83" s="77">
        <v>21.526599999999998</v>
      </c>
      <c r="P83" s="77">
        <v>2.2221000000000002</v>
      </c>
      <c r="Q83" s="77">
        <v>0.31609999999999999</v>
      </c>
      <c r="R83" s="77">
        <v>1.8898999999999999</v>
      </c>
      <c r="S83" s="77">
        <v>0.61519999999999997</v>
      </c>
      <c r="T83" s="77">
        <v>0.53159999999999996</v>
      </c>
      <c r="U83" s="77">
        <v>1.3944000000000001</v>
      </c>
      <c r="V83" s="77">
        <v>1.3018000000000001</v>
      </c>
      <c r="W83" s="77">
        <v>2.4632999999999998</v>
      </c>
      <c r="X83" s="77">
        <v>3.1095999999999999</v>
      </c>
      <c r="Y83" s="77">
        <v>1.5337000000000001</v>
      </c>
      <c r="Z83" s="77">
        <v>0.81010000000000004</v>
      </c>
      <c r="AA83" s="77">
        <v>4.1071999999999997</v>
      </c>
      <c r="AB83" s="77">
        <v>2.2800000000000001E-2</v>
      </c>
      <c r="AC83" s="77">
        <v>0.15609999999999999</v>
      </c>
      <c r="AD83" s="77">
        <v>0.63139999999999996</v>
      </c>
      <c r="AE83" s="77">
        <v>9.8699999999999996E-2</v>
      </c>
      <c r="AF83" s="77">
        <v>0.3639</v>
      </c>
      <c r="AG83" s="77">
        <v>0.11</v>
      </c>
      <c r="AH83" s="77">
        <v>2.2890999999999999</v>
      </c>
      <c r="AI83" s="77">
        <v>4.2952000000000004</v>
      </c>
      <c r="AJ83" s="77">
        <v>0.55100000000000005</v>
      </c>
      <c r="AK83" s="77">
        <v>3.9009</v>
      </c>
      <c r="AL83" s="77">
        <v>3.5352999999999999</v>
      </c>
      <c r="AM83" s="77">
        <v>25.92</v>
      </c>
      <c r="AN83" s="77">
        <v>2.8222999999999998</v>
      </c>
      <c r="AO83" s="77">
        <v>0.16750000000000001</v>
      </c>
      <c r="AP83" s="77">
        <v>3.1829000000000001</v>
      </c>
      <c r="AQ83" s="77">
        <v>0.7802</v>
      </c>
      <c r="AR83" s="77">
        <v>4.8457999999999997</v>
      </c>
      <c r="AS83" s="77">
        <v>0.15759999999999999</v>
      </c>
      <c r="AT83" s="77">
        <v>0.59109999999999996</v>
      </c>
      <c r="AU83" s="77">
        <v>0.155</v>
      </c>
      <c r="AV83" s="77">
        <v>2.6797</v>
      </c>
      <c r="AW83" s="77">
        <v>0.878</v>
      </c>
      <c r="AX83" s="77">
        <v>0.38479999999999998</v>
      </c>
      <c r="AY83" s="77">
        <v>13.894600000000001</v>
      </c>
      <c r="AZ83" s="77">
        <v>6.7404999999999999</v>
      </c>
      <c r="BA83" s="77">
        <v>0.51719999999999999</v>
      </c>
      <c r="BB83" s="77">
        <v>4.2740999999999998</v>
      </c>
      <c r="BC83" s="77">
        <v>1.1989000000000001</v>
      </c>
      <c r="BD83" s="77">
        <v>1.8597999999999999</v>
      </c>
      <c r="BE83" s="77">
        <v>10.388999999999999</v>
      </c>
      <c r="BF83" s="77">
        <v>1.3915999999999999</v>
      </c>
      <c r="BG83" s="77">
        <v>0.4279</v>
      </c>
      <c r="BH83" s="77">
        <v>1.3342000000000001</v>
      </c>
      <c r="BI83" s="77">
        <v>3.8553000000000002</v>
      </c>
      <c r="BJ83" s="77">
        <v>1.1296999999999999</v>
      </c>
      <c r="BK83" s="77">
        <v>0.56479999999999997</v>
      </c>
      <c r="BL83" s="77">
        <v>2.7161</v>
      </c>
      <c r="BM83" s="77">
        <v>0.47370000000000001</v>
      </c>
      <c r="BN83" s="77">
        <v>0.27300000000000002</v>
      </c>
      <c r="BO83" s="77">
        <v>30.1281</v>
      </c>
      <c r="BP83" s="77">
        <v>62.213299999999997</v>
      </c>
      <c r="BQ83" s="77">
        <v>8.5498999999999992</v>
      </c>
      <c r="BR83" s="77">
        <v>38.361899999999999</v>
      </c>
      <c r="BS83" s="77">
        <v>0.81079999999999997</v>
      </c>
      <c r="BT83" s="77">
        <v>633.29999999999995</v>
      </c>
      <c r="BU83" s="77">
        <v>470.67829999999998</v>
      </c>
      <c r="BV83" s="77">
        <v>483.4461</v>
      </c>
      <c r="BW83" s="77">
        <v>997.99149999999997</v>
      </c>
      <c r="BX83" s="77">
        <v>250.59370000000001</v>
      </c>
      <c r="BY83" s="77">
        <v>84.844200000000001</v>
      </c>
      <c r="BZ83" s="77">
        <v>38.432499999999997</v>
      </c>
      <c r="CA83" s="77">
        <v>118.2129</v>
      </c>
      <c r="CB83" s="77">
        <v>19.287099999999999</v>
      </c>
      <c r="CC83" s="77">
        <v>80.688199999999995</v>
      </c>
      <c r="CD83" s="77">
        <v>2.5411999999999999</v>
      </c>
      <c r="CE83" s="77">
        <v>10.9275</v>
      </c>
      <c r="CF83" s="77">
        <v>7.3048999999999999</v>
      </c>
      <c r="CG83" s="77">
        <v>87.614800000000002</v>
      </c>
      <c r="CH83" s="77">
        <v>5.1056999999999997</v>
      </c>
      <c r="CI83" s="77">
        <v>5.4176000000000002</v>
      </c>
      <c r="CJ83" s="77">
        <v>7.0425000000000004</v>
      </c>
      <c r="CK83" s="77">
        <v>15.5017</v>
      </c>
      <c r="CL83" s="77">
        <v>111.7816</v>
      </c>
      <c r="CM83" s="77">
        <v>0.49809999999999999</v>
      </c>
      <c r="CN83" s="77">
        <v>25.936599999999999</v>
      </c>
      <c r="CO83" s="77">
        <v>3.7342</v>
      </c>
      <c r="CP83" s="77">
        <v>15.9826</v>
      </c>
      <c r="CQ83" s="77">
        <v>38.528799999999997</v>
      </c>
      <c r="CR83" s="77">
        <v>254.16569999999999</v>
      </c>
      <c r="CS83" s="77">
        <v>235.15119999999999</v>
      </c>
      <c r="CT83" s="77">
        <v>280.4744</v>
      </c>
      <c r="CU83" s="77">
        <v>30.557500000000001</v>
      </c>
      <c r="CV83" s="77">
        <v>97.572900000000004</v>
      </c>
      <c r="CW83" s="77">
        <v>208.7089</v>
      </c>
      <c r="CX83" s="77">
        <v>133.49709999999999</v>
      </c>
      <c r="CY83" s="77">
        <v>17.683299999999999</v>
      </c>
      <c r="CZ83" s="77">
        <v>12.304</v>
      </c>
      <c r="DA83" s="77">
        <v>16.069199999999999</v>
      </c>
      <c r="DB83" s="77">
        <v>9.6358999999999995</v>
      </c>
      <c r="DC83" s="77">
        <v>5.5578000000000003</v>
      </c>
      <c r="DD83" s="77">
        <v>9.5065000000000008</v>
      </c>
      <c r="DE83" s="77">
        <v>7.3929</v>
      </c>
      <c r="DF83" s="77">
        <v>17.676400000000001</v>
      </c>
      <c r="DG83" s="77">
        <v>18.771799999999999</v>
      </c>
      <c r="DH83" s="77">
        <v>10.243</v>
      </c>
      <c r="DI83" s="77">
        <v>8.2362000000000002</v>
      </c>
      <c r="DJ83" s="77">
        <v>5629.5510000000004</v>
      </c>
      <c r="DK83" s="77">
        <v>175.83760000000001</v>
      </c>
      <c r="DL83" s="77">
        <v>97.141000000000005</v>
      </c>
      <c r="DM83" s="77">
        <v>31142.992099999999</v>
      </c>
      <c r="DN83" s="77">
        <v>583.05880000000002</v>
      </c>
      <c r="DO83" s="77">
        <v>5643.3063000000002</v>
      </c>
      <c r="DP83" s="77">
        <v>0</v>
      </c>
      <c r="DQ83" s="77">
        <v>84.748999999999995</v>
      </c>
      <c r="DR83" s="77">
        <v>37727.084699999999</v>
      </c>
      <c r="DS83" s="77">
        <v>43356.635699999999</v>
      </c>
      <c r="DT83" s="77"/>
      <c r="DU83" s="78" t="s">
        <v>24</v>
      </c>
      <c r="DV83" s="79">
        <f t="shared" si="1"/>
        <v>37369.357199999999</v>
      </c>
      <c r="DW83" s="80"/>
      <c r="DX83" s="90"/>
      <c r="DY83" s="80"/>
      <c r="DZ83" s="80"/>
      <c r="EA83" s="80"/>
      <c r="EB83" s="80"/>
      <c r="EC83" s="80"/>
    </row>
    <row r="84" spans="1:133" ht="11.25" customHeight="1" x14ac:dyDescent="0.2">
      <c r="A84" s="74">
        <v>3101</v>
      </c>
      <c r="B84" s="75" t="s">
        <v>895</v>
      </c>
      <c r="C84" s="77">
        <v>74.786100000000005</v>
      </c>
      <c r="D84" s="77">
        <v>4.6551999999999998</v>
      </c>
      <c r="E84" s="77">
        <v>42.768700000000003</v>
      </c>
      <c r="F84" s="77">
        <v>0.22689999999999999</v>
      </c>
      <c r="G84" s="77">
        <v>3.3311000000000002</v>
      </c>
      <c r="H84" s="77">
        <v>0.80610000000000004</v>
      </c>
      <c r="I84" s="77">
        <v>29.4345</v>
      </c>
      <c r="J84" s="77">
        <v>89.685400000000001</v>
      </c>
      <c r="K84" s="77">
        <v>38.915500000000002</v>
      </c>
      <c r="L84" s="77">
        <v>94.022400000000005</v>
      </c>
      <c r="M84" s="77">
        <v>96.288600000000002</v>
      </c>
      <c r="N84" s="77">
        <v>147.4605</v>
      </c>
      <c r="O84" s="77">
        <v>23.4374</v>
      </c>
      <c r="P84" s="77">
        <v>2.4150999999999998</v>
      </c>
      <c r="Q84" s="77">
        <v>0.3246</v>
      </c>
      <c r="R84" s="77">
        <v>2.2315</v>
      </c>
      <c r="S84" s="77">
        <v>0.70169999999999999</v>
      </c>
      <c r="T84" s="77">
        <v>0.65700000000000003</v>
      </c>
      <c r="U84" s="77">
        <v>1.6069</v>
      </c>
      <c r="V84" s="77">
        <v>1.4965999999999999</v>
      </c>
      <c r="W84" s="77">
        <v>3.0720999999999998</v>
      </c>
      <c r="X84" s="77">
        <v>3.1964000000000001</v>
      </c>
      <c r="Y84" s="77">
        <v>1.6680999999999999</v>
      </c>
      <c r="Z84" s="77">
        <v>0.99939999999999996</v>
      </c>
      <c r="AA84" s="77">
        <v>4.3639999999999999</v>
      </c>
      <c r="AB84" s="77">
        <v>2.6100000000000002E-2</v>
      </c>
      <c r="AC84" s="77">
        <v>0.16930000000000001</v>
      </c>
      <c r="AD84" s="77">
        <v>0.66300000000000003</v>
      </c>
      <c r="AE84" s="77">
        <v>0.1076</v>
      </c>
      <c r="AF84" s="77">
        <v>0.37309999999999999</v>
      </c>
      <c r="AG84" s="77">
        <v>0.12470000000000001</v>
      </c>
      <c r="AH84" s="77">
        <v>2.4411999999999998</v>
      </c>
      <c r="AI84" s="77">
        <v>4.4374000000000002</v>
      </c>
      <c r="AJ84" s="77">
        <v>0.5726</v>
      </c>
      <c r="AK84" s="77">
        <v>3.9897999999999998</v>
      </c>
      <c r="AL84" s="77">
        <v>3.3980000000000001</v>
      </c>
      <c r="AM84" s="77">
        <v>31.494700000000002</v>
      </c>
      <c r="AN84" s="77">
        <v>2.8620999999999999</v>
      </c>
      <c r="AO84" s="77">
        <v>0.16750000000000001</v>
      </c>
      <c r="AP84" s="77">
        <v>3.51</v>
      </c>
      <c r="AQ84" s="77">
        <v>0.96660000000000001</v>
      </c>
      <c r="AR84" s="77">
        <v>5.7168000000000001</v>
      </c>
      <c r="AS84" s="77">
        <v>0.1812</v>
      </c>
      <c r="AT84" s="77">
        <v>0.63870000000000005</v>
      </c>
      <c r="AU84" s="77">
        <v>0.16420000000000001</v>
      </c>
      <c r="AV84" s="77">
        <v>2.8512</v>
      </c>
      <c r="AW84" s="77">
        <v>0.92169999999999996</v>
      </c>
      <c r="AX84" s="77">
        <v>0.42420000000000002</v>
      </c>
      <c r="AY84" s="77">
        <v>15.4473</v>
      </c>
      <c r="AZ84" s="77">
        <v>4.6387</v>
      </c>
      <c r="BA84" s="77">
        <v>0.52410000000000001</v>
      </c>
      <c r="BB84" s="77">
        <v>4.5381999999999998</v>
      </c>
      <c r="BC84" s="77">
        <v>1.3117000000000001</v>
      </c>
      <c r="BD84" s="77">
        <v>2.0228000000000002</v>
      </c>
      <c r="BE84" s="77">
        <v>10.924099999999999</v>
      </c>
      <c r="BF84" s="77">
        <v>1.758</v>
      </c>
      <c r="BG84" s="77">
        <v>0.52959999999999996</v>
      </c>
      <c r="BH84" s="77">
        <v>1.5396000000000001</v>
      </c>
      <c r="BI84" s="77">
        <v>4.2476000000000003</v>
      </c>
      <c r="BJ84" s="77">
        <v>1.2321</v>
      </c>
      <c r="BK84" s="77">
        <v>0.61980000000000002</v>
      </c>
      <c r="BL84" s="77">
        <v>3.1095999999999999</v>
      </c>
      <c r="BM84" s="77">
        <v>0.48330000000000001</v>
      </c>
      <c r="BN84" s="77">
        <v>0.30199999999999999</v>
      </c>
      <c r="BO84" s="77">
        <v>42.570500000000003</v>
      </c>
      <c r="BP84" s="77">
        <v>87.836699999999993</v>
      </c>
      <c r="BQ84" s="77">
        <v>11.0273</v>
      </c>
      <c r="BR84" s="77">
        <v>55.614699999999999</v>
      </c>
      <c r="BS84" s="77">
        <v>0.71640000000000004</v>
      </c>
      <c r="BT84" s="77">
        <v>804.90099999999995</v>
      </c>
      <c r="BU84" s="77">
        <v>587.35730000000001</v>
      </c>
      <c r="BV84" s="77">
        <v>583.68100000000004</v>
      </c>
      <c r="BW84" s="77">
        <v>1377.1364000000001</v>
      </c>
      <c r="BX84" s="77">
        <v>246.3904</v>
      </c>
      <c r="BY84" s="77">
        <v>89.713099999999997</v>
      </c>
      <c r="BZ84" s="77">
        <v>9.8547999999999991</v>
      </c>
      <c r="CA84" s="77">
        <v>43.005499999999998</v>
      </c>
      <c r="CB84" s="77">
        <v>14.683</v>
      </c>
      <c r="CC84" s="77">
        <v>193.4588</v>
      </c>
      <c r="CD84" s="77">
        <v>4.9753999999999996</v>
      </c>
      <c r="CE84" s="77">
        <v>10.568199999999999</v>
      </c>
      <c r="CF84" s="77">
        <v>6.6550000000000002</v>
      </c>
      <c r="CG84" s="77">
        <v>61.414700000000003</v>
      </c>
      <c r="CH84" s="77">
        <v>4.9443999999999999</v>
      </c>
      <c r="CI84" s="77">
        <v>5.1493000000000002</v>
      </c>
      <c r="CJ84" s="77">
        <v>6.7587999999999999</v>
      </c>
      <c r="CK84" s="77">
        <v>17.843</v>
      </c>
      <c r="CL84" s="77">
        <v>137.22399999999999</v>
      </c>
      <c r="CM84" s="77">
        <v>0.49130000000000001</v>
      </c>
      <c r="CN84" s="77">
        <v>24.918500000000002</v>
      </c>
      <c r="CO84" s="77">
        <v>3.5924999999999998</v>
      </c>
      <c r="CP84" s="77">
        <v>15.405099999999999</v>
      </c>
      <c r="CQ84" s="77">
        <v>35.441699999999997</v>
      </c>
      <c r="CR84" s="77">
        <v>40.928400000000003</v>
      </c>
      <c r="CS84" s="77">
        <v>188.49930000000001</v>
      </c>
      <c r="CT84" s="77">
        <v>258.5247</v>
      </c>
      <c r="CU84" s="77">
        <v>28.180299999999999</v>
      </c>
      <c r="CV84" s="77">
        <v>92.034400000000005</v>
      </c>
      <c r="CW84" s="77">
        <v>497.69560000000001</v>
      </c>
      <c r="CX84" s="77">
        <v>363.81459999999998</v>
      </c>
      <c r="CY84" s="77">
        <v>19.155200000000001</v>
      </c>
      <c r="CZ84" s="77">
        <v>10.915699999999999</v>
      </c>
      <c r="DA84" s="77">
        <v>17.5487</v>
      </c>
      <c r="DB84" s="77">
        <v>9.8658000000000001</v>
      </c>
      <c r="DC84" s="77">
        <v>5.2858999999999998</v>
      </c>
      <c r="DD84" s="77">
        <v>9.1146999999999991</v>
      </c>
      <c r="DE84" s="77">
        <v>7.2119</v>
      </c>
      <c r="DF84" s="77">
        <v>17.228200000000001</v>
      </c>
      <c r="DG84" s="77">
        <v>18.0425</v>
      </c>
      <c r="DH84" s="77">
        <v>10.7913</v>
      </c>
      <c r="DI84" s="77">
        <v>9.1453000000000007</v>
      </c>
      <c r="DJ84" s="77">
        <v>6875.2929999999997</v>
      </c>
      <c r="DK84" s="77">
        <v>168.29839999999999</v>
      </c>
      <c r="DL84" s="77">
        <v>2621.5522000000001</v>
      </c>
      <c r="DM84" s="77">
        <v>18908.326499999999</v>
      </c>
      <c r="DN84" s="77">
        <v>7754.7708000000002</v>
      </c>
      <c r="DO84" s="77">
        <v>7359.0991999999997</v>
      </c>
      <c r="DP84" s="77">
        <v>0</v>
      </c>
      <c r="DQ84" s="77">
        <v>71.083500000000001</v>
      </c>
      <c r="DR84" s="77">
        <v>36883.130700000002</v>
      </c>
      <c r="DS84" s="77">
        <v>43758.423799999997</v>
      </c>
      <c r="DT84" s="77"/>
      <c r="DU84" s="78" t="s">
        <v>24</v>
      </c>
      <c r="DV84" s="79">
        <f t="shared" si="1"/>
        <v>34022.196499999998</v>
      </c>
      <c r="DW84" s="80"/>
      <c r="DX84" s="90"/>
      <c r="DY84" s="80"/>
      <c r="DZ84" s="80"/>
      <c r="EA84" s="80"/>
      <c r="EB84" s="80"/>
      <c r="EC84" s="80"/>
    </row>
    <row r="85" spans="1:133" ht="11.25" customHeight="1" x14ac:dyDescent="0.2">
      <c r="A85" s="74">
        <v>3201</v>
      </c>
      <c r="B85" s="75" t="s">
        <v>896</v>
      </c>
      <c r="C85" s="77">
        <v>283.93329999999997</v>
      </c>
      <c r="D85" s="77">
        <v>83.563599999999994</v>
      </c>
      <c r="E85" s="77">
        <v>105.152</v>
      </c>
      <c r="F85" s="77">
        <v>3.7132000000000001</v>
      </c>
      <c r="G85" s="77">
        <v>41.945500000000003</v>
      </c>
      <c r="H85" s="77">
        <v>11.741</v>
      </c>
      <c r="I85" s="77">
        <v>117.35680000000001</v>
      </c>
      <c r="J85" s="77">
        <v>576.75319999999999</v>
      </c>
      <c r="K85" s="77">
        <v>321.03930000000003</v>
      </c>
      <c r="L85" s="77">
        <v>679.66480000000001</v>
      </c>
      <c r="M85" s="77">
        <v>714.67650000000003</v>
      </c>
      <c r="N85" s="77">
        <v>414.54219999999998</v>
      </c>
      <c r="O85" s="77">
        <v>196.62119999999999</v>
      </c>
      <c r="P85" s="77">
        <v>24.745999999999999</v>
      </c>
      <c r="Q85" s="77">
        <v>5.0704000000000002</v>
      </c>
      <c r="R85" s="77">
        <v>43.153100000000002</v>
      </c>
      <c r="S85" s="77">
        <v>13.518000000000001</v>
      </c>
      <c r="T85" s="77">
        <v>11.901899999999999</v>
      </c>
      <c r="U85" s="77">
        <v>22.829799999999999</v>
      </c>
      <c r="V85" s="77">
        <v>20.5913</v>
      </c>
      <c r="W85" s="77">
        <v>57.254399999999997</v>
      </c>
      <c r="X85" s="77">
        <v>25.712399999999999</v>
      </c>
      <c r="Y85" s="77">
        <v>32.892499999999998</v>
      </c>
      <c r="Z85" s="77">
        <v>18.9438</v>
      </c>
      <c r="AA85" s="77">
        <v>42.0242</v>
      </c>
      <c r="AB85" s="77">
        <v>1.1628000000000001</v>
      </c>
      <c r="AC85" s="77">
        <v>3.2907999999999999</v>
      </c>
      <c r="AD85" s="77">
        <v>9.5602999999999998</v>
      </c>
      <c r="AE85" s="77">
        <v>1.7259</v>
      </c>
      <c r="AF85" s="77">
        <v>6.2309000000000001</v>
      </c>
      <c r="AG85" s="77">
        <v>3.3292999999999999</v>
      </c>
      <c r="AH85" s="77">
        <v>61.170999999999999</v>
      </c>
      <c r="AI85" s="77">
        <v>79.2941</v>
      </c>
      <c r="AJ85" s="77">
        <v>9.2135999999999996</v>
      </c>
      <c r="AK85" s="77">
        <v>37.878</v>
      </c>
      <c r="AL85" s="77">
        <v>25.883900000000001</v>
      </c>
      <c r="AM85" s="77">
        <v>213.61070000000001</v>
      </c>
      <c r="AN85" s="77">
        <v>17.6737</v>
      </c>
      <c r="AO85" s="77">
        <v>1.4581</v>
      </c>
      <c r="AP85" s="77">
        <v>45.8352</v>
      </c>
      <c r="AQ85" s="77">
        <v>16.638300000000001</v>
      </c>
      <c r="AR85" s="77">
        <v>87.362799999999993</v>
      </c>
      <c r="AS85" s="77">
        <v>2.6322000000000001</v>
      </c>
      <c r="AT85" s="77">
        <v>10.677199999999999</v>
      </c>
      <c r="AU85" s="77">
        <v>2.6949000000000001</v>
      </c>
      <c r="AV85" s="77">
        <v>38.047600000000003</v>
      </c>
      <c r="AW85" s="77">
        <v>11.598100000000001</v>
      </c>
      <c r="AX85" s="77">
        <v>7.5476000000000001</v>
      </c>
      <c r="AY85" s="77">
        <v>124.8605</v>
      </c>
      <c r="AZ85" s="77">
        <v>97.735200000000006</v>
      </c>
      <c r="BA85" s="77">
        <v>1.9611000000000001</v>
      </c>
      <c r="BB85" s="77">
        <v>45.001300000000001</v>
      </c>
      <c r="BC85" s="77">
        <v>13.373100000000001</v>
      </c>
      <c r="BD85" s="77">
        <v>20.685700000000001</v>
      </c>
      <c r="BE85" s="77">
        <v>132.108</v>
      </c>
      <c r="BF85" s="77">
        <v>32.065399999999997</v>
      </c>
      <c r="BG85" s="77">
        <v>9.4747000000000003</v>
      </c>
      <c r="BH85" s="77">
        <v>18.555199999999999</v>
      </c>
      <c r="BI85" s="77">
        <v>58.819800000000001</v>
      </c>
      <c r="BJ85" s="77">
        <v>18.336099999999998</v>
      </c>
      <c r="BK85" s="77">
        <v>8.6057000000000006</v>
      </c>
      <c r="BL85" s="77">
        <v>49.913600000000002</v>
      </c>
      <c r="BM85" s="77">
        <v>12.5642</v>
      </c>
      <c r="BN85" s="77">
        <v>15.355600000000001</v>
      </c>
      <c r="BO85" s="77">
        <v>530.9126</v>
      </c>
      <c r="BP85" s="77">
        <v>1063.271</v>
      </c>
      <c r="BQ85" s="77">
        <v>106.4798</v>
      </c>
      <c r="BR85" s="77">
        <v>834.99689999999998</v>
      </c>
      <c r="BS85" s="77">
        <v>2.0611999999999999</v>
      </c>
      <c r="BT85" s="77">
        <v>13057.5633</v>
      </c>
      <c r="BU85" s="77">
        <v>9091.4637000000002</v>
      </c>
      <c r="BV85" s="77">
        <v>9188.3228999999992</v>
      </c>
      <c r="BW85" s="77">
        <v>21501.316699999999</v>
      </c>
      <c r="BX85" s="77">
        <v>1850.9217000000001</v>
      </c>
      <c r="BY85" s="77">
        <v>589.41700000000003</v>
      </c>
      <c r="BZ85" s="77">
        <v>261.05840000000001</v>
      </c>
      <c r="CA85" s="77">
        <v>704.07989999999995</v>
      </c>
      <c r="CB85" s="77">
        <v>81.518900000000002</v>
      </c>
      <c r="CC85" s="77">
        <v>500.18220000000002</v>
      </c>
      <c r="CD85" s="77">
        <v>17.094999999999999</v>
      </c>
      <c r="CE85" s="77">
        <v>50.7151</v>
      </c>
      <c r="CF85" s="77">
        <v>20.187100000000001</v>
      </c>
      <c r="CG85" s="77">
        <v>425.48270000000002</v>
      </c>
      <c r="CH85" s="77">
        <v>148.6662</v>
      </c>
      <c r="CI85" s="77">
        <v>16.784800000000001</v>
      </c>
      <c r="CJ85" s="77">
        <v>20.917999999999999</v>
      </c>
      <c r="CK85" s="77">
        <v>207.5283</v>
      </c>
      <c r="CL85" s="77">
        <v>1718.8517999999999</v>
      </c>
      <c r="CM85" s="77">
        <v>2.0617999999999999</v>
      </c>
      <c r="CN85" s="77">
        <v>27.173999999999999</v>
      </c>
      <c r="CO85" s="77">
        <v>11.3628</v>
      </c>
      <c r="CP85" s="77">
        <v>30.982299999999999</v>
      </c>
      <c r="CQ85" s="77">
        <v>59.747799999999998</v>
      </c>
      <c r="CR85" s="77">
        <v>2063.9877999999999</v>
      </c>
      <c r="CS85" s="77">
        <v>1101.0664999999999</v>
      </c>
      <c r="CT85" s="77">
        <v>1237.8378</v>
      </c>
      <c r="CU85" s="77">
        <v>99.710400000000007</v>
      </c>
      <c r="CV85" s="77">
        <v>407.6103</v>
      </c>
      <c r="CW85" s="77">
        <v>1092.0776000000001</v>
      </c>
      <c r="CX85" s="77">
        <v>848.36509999999998</v>
      </c>
      <c r="CY85" s="77">
        <v>68.339200000000005</v>
      </c>
      <c r="CZ85" s="77">
        <v>80.251599999999996</v>
      </c>
      <c r="DA85" s="77">
        <v>62.392899999999997</v>
      </c>
      <c r="DB85" s="77">
        <v>36.144500000000001</v>
      </c>
      <c r="DC85" s="77">
        <v>19.198899999999998</v>
      </c>
      <c r="DD85" s="77">
        <v>18.674499999999998</v>
      </c>
      <c r="DE85" s="77">
        <v>17.594799999999999</v>
      </c>
      <c r="DF85" s="77">
        <v>66.718699999999998</v>
      </c>
      <c r="DG85" s="77">
        <v>78.155900000000003</v>
      </c>
      <c r="DH85" s="77">
        <v>22.177</v>
      </c>
      <c r="DI85" s="77">
        <v>19.7608</v>
      </c>
      <c r="DJ85" s="77">
        <v>74684.460800000001</v>
      </c>
      <c r="DK85" s="77">
        <v>420.30810000000002</v>
      </c>
      <c r="DL85" s="77">
        <v>87.1815</v>
      </c>
      <c r="DM85" s="77">
        <v>20078.370999999999</v>
      </c>
      <c r="DN85" s="77">
        <v>3575.3901000000001</v>
      </c>
      <c r="DO85" s="77">
        <v>2845.2550999999999</v>
      </c>
      <c r="DP85" s="77">
        <v>0</v>
      </c>
      <c r="DQ85" s="77">
        <v>591.65170000000001</v>
      </c>
      <c r="DR85" s="77">
        <v>27598.157500000001</v>
      </c>
      <c r="DS85" s="77">
        <v>102282.6183</v>
      </c>
      <c r="DT85" s="77"/>
      <c r="DU85" s="78" t="s">
        <v>24</v>
      </c>
      <c r="DV85" s="79">
        <f t="shared" si="1"/>
        <v>26499.016199999998</v>
      </c>
      <c r="DW85" s="80"/>
      <c r="DX85" s="90"/>
      <c r="DY85" s="80"/>
      <c r="DZ85" s="80"/>
      <c r="EA85" s="80"/>
      <c r="EB85" s="80"/>
      <c r="EC85" s="80"/>
    </row>
    <row r="86" spans="1:133" ht="11.25" customHeight="1" x14ac:dyDescent="0.2">
      <c r="A86" s="74">
        <v>3301</v>
      </c>
      <c r="B86" s="75" t="s">
        <v>897</v>
      </c>
      <c r="C86" s="77">
        <v>1017.3712</v>
      </c>
      <c r="D86" s="77">
        <v>122.04559999999999</v>
      </c>
      <c r="E86" s="77">
        <v>767.42920000000004</v>
      </c>
      <c r="F86" s="77">
        <v>58.302900000000001</v>
      </c>
      <c r="G86" s="77">
        <v>290.35840000000002</v>
      </c>
      <c r="H86" s="77">
        <v>130.58590000000001</v>
      </c>
      <c r="I86" s="77">
        <v>331.12349999999998</v>
      </c>
      <c r="J86" s="77">
        <v>924.22389999999996</v>
      </c>
      <c r="K86" s="77">
        <v>332.09570000000002</v>
      </c>
      <c r="L86" s="77">
        <v>431.55459999999999</v>
      </c>
      <c r="M86" s="77">
        <v>777.23500000000001</v>
      </c>
      <c r="N86" s="77">
        <v>262.35559999999998</v>
      </c>
      <c r="O86" s="77">
        <v>392.34890000000001</v>
      </c>
      <c r="P86" s="77">
        <v>476.93209999999999</v>
      </c>
      <c r="Q86" s="77">
        <v>115.72150000000001</v>
      </c>
      <c r="R86" s="77">
        <v>760.279</v>
      </c>
      <c r="S86" s="77">
        <v>270.32830000000001</v>
      </c>
      <c r="T86" s="77">
        <v>70.288899999999998</v>
      </c>
      <c r="U86" s="77">
        <v>184.13149999999999</v>
      </c>
      <c r="V86" s="77">
        <v>240.58590000000001</v>
      </c>
      <c r="W86" s="77">
        <v>379.85649999999998</v>
      </c>
      <c r="X86" s="77">
        <v>430.35419999999999</v>
      </c>
      <c r="Y86" s="77">
        <v>188.3374</v>
      </c>
      <c r="Z86" s="77">
        <v>144.44890000000001</v>
      </c>
      <c r="AA86" s="77">
        <v>359.1155</v>
      </c>
      <c r="AB86" s="77">
        <v>36.1066</v>
      </c>
      <c r="AC86" s="77">
        <v>41.158700000000003</v>
      </c>
      <c r="AD86" s="77">
        <v>161.29079999999999</v>
      </c>
      <c r="AE86" s="77">
        <v>17.837700000000002</v>
      </c>
      <c r="AF86" s="77">
        <v>184.6104</v>
      </c>
      <c r="AG86" s="77">
        <v>25.082899999999999</v>
      </c>
      <c r="AH86" s="77">
        <v>186.56870000000001</v>
      </c>
      <c r="AI86" s="77">
        <v>365.55869999999999</v>
      </c>
      <c r="AJ86" s="77">
        <v>101.8523</v>
      </c>
      <c r="AK86" s="77">
        <v>304.54419999999999</v>
      </c>
      <c r="AL86" s="77">
        <v>341.85610000000003</v>
      </c>
      <c r="AM86" s="77">
        <v>259.80650000000003</v>
      </c>
      <c r="AN86" s="77">
        <v>233.22329999999999</v>
      </c>
      <c r="AO86" s="77">
        <v>34.564700000000002</v>
      </c>
      <c r="AP86" s="77">
        <v>1151.4652000000001</v>
      </c>
      <c r="AQ86" s="77">
        <v>126.90779999999999</v>
      </c>
      <c r="AR86" s="77">
        <v>943.86890000000005</v>
      </c>
      <c r="AS86" s="77">
        <v>22.740200000000002</v>
      </c>
      <c r="AT86" s="77">
        <v>54.789400000000001</v>
      </c>
      <c r="AU86" s="77">
        <v>14.5738</v>
      </c>
      <c r="AV86" s="77">
        <v>212.49080000000001</v>
      </c>
      <c r="AW86" s="77">
        <v>94.983900000000006</v>
      </c>
      <c r="AX86" s="77">
        <v>42.194699999999997</v>
      </c>
      <c r="AY86" s="77">
        <v>470.50869999999998</v>
      </c>
      <c r="AZ86" s="77">
        <v>547.33439999999996</v>
      </c>
      <c r="BA86" s="77">
        <v>15.537699999999999</v>
      </c>
      <c r="BB86" s="77">
        <v>505.5933</v>
      </c>
      <c r="BC86" s="77">
        <v>137.161</v>
      </c>
      <c r="BD86" s="77">
        <v>245.02199999999999</v>
      </c>
      <c r="BE86" s="77">
        <v>2448.3845000000001</v>
      </c>
      <c r="BF86" s="77">
        <v>265.11509999999998</v>
      </c>
      <c r="BG86" s="77">
        <v>63.200099999999999</v>
      </c>
      <c r="BH86" s="77">
        <v>208.9605</v>
      </c>
      <c r="BI86" s="77">
        <v>671.51409999999998</v>
      </c>
      <c r="BJ86" s="77">
        <v>392.89620000000002</v>
      </c>
      <c r="BK86" s="77">
        <v>128.0685</v>
      </c>
      <c r="BL86" s="77">
        <v>705.87350000000004</v>
      </c>
      <c r="BM86" s="77">
        <v>288.86360000000002</v>
      </c>
      <c r="BN86" s="77">
        <v>97.513900000000007</v>
      </c>
      <c r="BO86" s="77">
        <v>162.7423</v>
      </c>
      <c r="BP86" s="77">
        <v>293.7724</v>
      </c>
      <c r="BQ86" s="77">
        <v>26.932400000000001</v>
      </c>
      <c r="BR86" s="77">
        <v>403.64330000000001</v>
      </c>
      <c r="BS86" s="77">
        <v>54.386499999999998</v>
      </c>
      <c r="BT86" s="77">
        <v>1679.5583999999999</v>
      </c>
      <c r="BU86" s="77">
        <v>1210.1484</v>
      </c>
      <c r="BV86" s="77">
        <v>1255.684</v>
      </c>
      <c r="BW86" s="77">
        <v>1991.8511000000001</v>
      </c>
      <c r="BX86" s="77">
        <v>2687.2116000000001</v>
      </c>
      <c r="BY86" s="77">
        <v>1561.8176000000001</v>
      </c>
      <c r="BZ86" s="77">
        <v>273.13400000000001</v>
      </c>
      <c r="CA86" s="77">
        <v>1536.511</v>
      </c>
      <c r="CB86" s="77">
        <v>2532.1327000000001</v>
      </c>
      <c r="CC86" s="77">
        <v>343.76960000000003</v>
      </c>
      <c r="CD86" s="77">
        <v>215.23150000000001</v>
      </c>
      <c r="CE86" s="77">
        <v>932.59079999999994</v>
      </c>
      <c r="CF86" s="77">
        <v>580.33969999999999</v>
      </c>
      <c r="CG86" s="77">
        <v>739.04660000000001</v>
      </c>
      <c r="CH86" s="77">
        <v>172.22800000000001</v>
      </c>
      <c r="CI86" s="77">
        <v>194.57929999999999</v>
      </c>
      <c r="CJ86" s="77">
        <v>350.2176</v>
      </c>
      <c r="CK86" s="77">
        <v>322.80860000000001</v>
      </c>
      <c r="CL86" s="77">
        <v>2349.4002999999998</v>
      </c>
      <c r="CM86" s="77">
        <v>9.8178999999999998</v>
      </c>
      <c r="CN86" s="77">
        <v>275.35120000000001</v>
      </c>
      <c r="CO86" s="77">
        <v>30.513400000000001</v>
      </c>
      <c r="CP86" s="77">
        <v>140.52330000000001</v>
      </c>
      <c r="CQ86" s="77">
        <v>245.85929999999999</v>
      </c>
      <c r="CR86" s="77">
        <v>305.84980000000002</v>
      </c>
      <c r="CS86" s="77">
        <v>430.464</v>
      </c>
      <c r="CT86" s="77">
        <v>2284.2912999999999</v>
      </c>
      <c r="CU86" s="77">
        <v>528.79</v>
      </c>
      <c r="CV86" s="77">
        <v>1167.5766000000001</v>
      </c>
      <c r="CW86" s="77">
        <v>703.25990000000002</v>
      </c>
      <c r="CX86" s="77">
        <v>801.46339999999998</v>
      </c>
      <c r="CY86" s="77">
        <v>306.6798</v>
      </c>
      <c r="CZ86" s="77">
        <v>1603.1404</v>
      </c>
      <c r="DA86" s="77">
        <v>1273.3520000000001</v>
      </c>
      <c r="DB86" s="77">
        <v>552.16859999999997</v>
      </c>
      <c r="DC86" s="77">
        <v>328.43830000000003</v>
      </c>
      <c r="DD86" s="77">
        <v>468.27019999999999</v>
      </c>
      <c r="DE86" s="77">
        <v>237.51410000000001</v>
      </c>
      <c r="DF86" s="77">
        <v>1818.7076999999999</v>
      </c>
      <c r="DG86" s="77">
        <v>734.80340000000001</v>
      </c>
      <c r="DH86" s="77">
        <v>236.45820000000001</v>
      </c>
      <c r="DI86" s="77">
        <v>193.16970000000001</v>
      </c>
      <c r="DJ86" s="77">
        <v>58153.2336</v>
      </c>
      <c r="DK86" s="77">
        <v>29754.394799999998</v>
      </c>
      <c r="DL86" s="77">
        <v>390.30990000000003</v>
      </c>
      <c r="DM86" s="77">
        <v>21122.503100000002</v>
      </c>
      <c r="DN86" s="77">
        <v>572.28480000000002</v>
      </c>
      <c r="DO86" s="77">
        <v>2521.7642000000001</v>
      </c>
      <c r="DP86" s="77">
        <v>-31.530100000000001</v>
      </c>
      <c r="DQ86" s="77">
        <v>12115.3688</v>
      </c>
      <c r="DR86" s="77">
        <v>66445.095499999996</v>
      </c>
      <c r="DS86" s="77">
        <v>124598.3291</v>
      </c>
      <c r="DT86" s="77"/>
      <c r="DU86" s="78" t="s">
        <v>25</v>
      </c>
      <c r="DV86" s="79">
        <f t="shared" si="1"/>
        <v>24216.552100000004</v>
      </c>
      <c r="DW86" s="80"/>
      <c r="DX86" s="90"/>
      <c r="DY86" s="80"/>
      <c r="DZ86" s="80"/>
      <c r="EA86" s="80"/>
      <c r="EB86" s="80"/>
      <c r="EC86" s="80"/>
    </row>
    <row r="87" spans="1:133" ht="11.25" customHeight="1" x14ac:dyDescent="0.2">
      <c r="A87" s="74">
        <v>3901</v>
      </c>
      <c r="B87" s="75" t="s">
        <v>898</v>
      </c>
      <c r="C87" s="77">
        <v>214.43639999999999</v>
      </c>
      <c r="D87" s="77">
        <v>26.742999999999999</v>
      </c>
      <c r="E87" s="77">
        <v>199.83189999999999</v>
      </c>
      <c r="F87" s="77">
        <v>15.5465</v>
      </c>
      <c r="G87" s="77">
        <v>109.5586</v>
      </c>
      <c r="H87" s="77">
        <v>31.415900000000001</v>
      </c>
      <c r="I87" s="77">
        <v>79.9833</v>
      </c>
      <c r="J87" s="77">
        <v>155.62649999999999</v>
      </c>
      <c r="K87" s="77">
        <v>89.225300000000004</v>
      </c>
      <c r="L87" s="77">
        <v>92.338800000000006</v>
      </c>
      <c r="M87" s="77">
        <v>123.6519</v>
      </c>
      <c r="N87" s="77">
        <v>64.723200000000006</v>
      </c>
      <c r="O87" s="77">
        <v>73.975499999999997</v>
      </c>
      <c r="P87" s="77">
        <v>140.6268</v>
      </c>
      <c r="Q87" s="77">
        <v>23.295500000000001</v>
      </c>
      <c r="R87" s="77">
        <v>151.40450000000001</v>
      </c>
      <c r="S87" s="77">
        <v>51.8735</v>
      </c>
      <c r="T87" s="77">
        <v>16.832999999999998</v>
      </c>
      <c r="U87" s="77">
        <v>46.825000000000003</v>
      </c>
      <c r="V87" s="77">
        <v>114.2166</v>
      </c>
      <c r="W87" s="77">
        <v>103.8896</v>
      </c>
      <c r="X87" s="77">
        <v>141.60120000000001</v>
      </c>
      <c r="Y87" s="77">
        <v>63.844299999999997</v>
      </c>
      <c r="Z87" s="77">
        <v>33.673299999999998</v>
      </c>
      <c r="AA87" s="77">
        <v>79.645200000000003</v>
      </c>
      <c r="AB87" s="77">
        <v>6.2098000000000004</v>
      </c>
      <c r="AC87" s="77">
        <v>8.8758999999999997</v>
      </c>
      <c r="AD87" s="77">
        <v>44.251899999999999</v>
      </c>
      <c r="AE87" s="77">
        <v>45.521700000000003</v>
      </c>
      <c r="AF87" s="77">
        <v>206.10579999999999</v>
      </c>
      <c r="AG87" s="77">
        <v>8.0883000000000003</v>
      </c>
      <c r="AH87" s="77">
        <v>49.6462</v>
      </c>
      <c r="AI87" s="77">
        <v>91.558499999999995</v>
      </c>
      <c r="AJ87" s="77">
        <v>15.553800000000001</v>
      </c>
      <c r="AK87" s="77">
        <v>72.206999999999994</v>
      </c>
      <c r="AL87" s="77">
        <v>81.883799999999994</v>
      </c>
      <c r="AM87" s="77">
        <v>42.315199999999997</v>
      </c>
      <c r="AN87" s="77">
        <v>58.851799999999997</v>
      </c>
      <c r="AO87" s="77">
        <v>6.7186000000000003</v>
      </c>
      <c r="AP87" s="77">
        <v>211.83170000000001</v>
      </c>
      <c r="AQ87" s="77">
        <v>29.772099999999998</v>
      </c>
      <c r="AR87" s="77">
        <v>160.85570000000001</v>
      </c>
      <c r="AS87" s="77">
        <v>4.3358999999999996</v>
      </c>
      <c r="AT87" s="77">
        <v>19.355599999999999</v>
      </c>
      <c r="AU87" s="77">
        <v>3.831</v>
      </c>
      <c r="AV87" s="77">
        <v>55.099600000000002</v>
      </c>
      <c r="AW87" s="77">
        <v>23.73</v>
      </c>
      <c r="AX87" s="77">
        <v>11.0276</v>
      </c>
      <c r="AY87" s="77">
        <v>88.555000000000007</v>
      </c>
      <c r="AZ87" s="77">
        <v>76.575900000000004</v>
      </c>
      <c r="BA87" s="77">
        <v>2.9876</v>
      </c>
      <c r="BB87" s="77">
        <v>115.93300000000001</v>
      </c>
      <c r="BC87" s="77">
        <v>29.061699999999998</v>
      </c>
      <c r="BD87" s="77">
        <v>52.201700000000002</v>
      </c>
      <c r="BE87" s="77">
        <v>466.41770000000002</v>
      </c>
      <c r="BF87" s="77">
        <v>52.178899999999999</v>
      </c>
      <c r="BG87" s="77">
        <v>12.745799999999999</v>
      </c>
      <c r="BH87" s="77">
        <v>48.458399999999997</v>
      </c>
      <c r="BI87" s="77">
        <v>126.45269999999999</v>
      </c>
      <c r="BJ87" s="77">
        <v>63.526400000000002</v>
      </c>
      <c r="BK87" s="77">
        <v>23.433700000000002</v>
      </c>
      <c r="BL87" s="77">
        <v>129.74950000000001</v>
      </c>
      <c r="BM87" s="77">
        <v>75.4084</v>
      </c>
      <c r="BN87" s="77">
        <v>45.276400000000002</v>
      </c>
      <c r="BO87" s="77">
        <v>39.8521</v>
      </c>
      <c r="BP87" s="77">
        <v>84.1511</v>
      </c>
      <c r="BQ87" s="77">
        <v>8.4161000000000001</v>
      </c>
      <c r="BR87" s="77">
        <v>89.357799999999997</v>
      </c>
      <c r="BS87" s="77">
        <v>14.863899999999999</v>
      </c>
      <c r="BT87" s="77">
        <v>459.9237</v>
      </c>
      <c r="BU87" s="77">
        <v>327.96859999999998</v>
      </c>
      <c r="BV87" s="77">
        <v>319.33879999999999</v>
      </c>
      <c r="BW87" s="77">
        <v>609.9135</v>
      </c>
      <c r="BX87" s="77">
        <v>1190.2967000000001</v>
      </c>
      <c r="BY87" s="77">
        <v>1230.5026</v>
      </c>
      <c r="BZ87" s="77">
        <v>167.04689999999999</v>
      </c>
      <c r="CA87" s="77">
        <v>988.63720000000001</v>
      </c>
      <c r="CB87" s="77">
        <v>930.14980000000003</v>
      </c>
      <c r="CC87" s="77">
        <v>59.820900000000002</v>
      </c>
      <c r="CD87" s="77">
        <v>55.072699999999998</v>
      </c>
      <c r="CE87" s="77">
        <v>252.59020000000001</v>
      </c>
      <c r="CF87" s="77">
        <v>142.14619999999999</v>
      </c>
      <c r="CG87" s="77">
        <v>299.4391</v>
      </c>
      <c r="CH87" s="77">
        <v>144.3184</v>
      </c>
      <c r="CI87" s="77">
        <v>69.957300000000004</v>
      </c>
      <c r="CJ87" s="77">
        <v>69.576400000000007</v>
      </c>
      <c r="CK87" s="77">
        <v>83.440100000000001</v>
      </c>
      <c r="CL87" s="77">
        <v>586.30880000000002</v>
      </c>
      <c r="CM87" s="77">
        <v>4.1299000000000001</v>
      </c>
      <c r="CN87" s="77">
        <v>131.17760000000001</v>
      </c>
      <c r="CO87" s="77">
        <v>10.7049</v>
      </c>
      <c r="CP87" s="77">
        <v>39.707700000000003</v>
      </c>
      <c r="CQ87" s="77">
        <v>134.3648</v>
      </c>
      <c r="CR87" s="77">
        <v>111.2783</v>
      </c>
      <c r="CS87" s="77">
        <v>278.68810000000002</v>
      </c>
      <c r="CT87" s="77">
        <v>669.89329999999995</v>
      </c>
      <c r="CU87" s="77">
        <v>107.18</v>
      </c>
      <c r="CV87" s="77">
        <v>496.62630000000001</v>
      </c>
      <c r="CW87" s="77">
        <v>162.5462</v>
      </c>
      <c r="CX87" s="77">
        <v>197.13579999999999</v>
      </c>
      <c r="CY87" s="77">
        <v>117.83969999999999</v>
      </c>
      <c r="CZ87" s="77">
        <v>345.03989999999999</v>
      </c>
      <c r="DA87" s="77">
        <v>375.17020000000002</v>
      </c>
      <c r="DB87" s="77">
        <v>238.08510000000001</v>
      </c>
      <c r="DC87" s="77">
        <v>67.047300000000007</v>
      </c>
      <c r="DD87" s="77">
        <v>126.9649</v>
      </c>
      <c r="DE87" s="77">
        <v>86.320599999999999</v>
      </c>
      <c r="DF87" s="77">
        <v>321.36579999999998</v>
      </c>
      <c r="DG87" s="77">
        <v>151.71369999999999</v>
      </c>
      <c r="DH87" s="77">
        <v>83.232900000000001</v>
      </c>
      <c r="DI87" s="77">
        <v>72.025899999999993</v>
      </c>
      <c r="DJ87" s="77">
        <v>17462.7032</v>
      </c>
      <c r="DK87" s="77">
        <v>61242.853799999997</v>
      </c>
      <c r="DL87" s="77">
        <v>1323.2877000000001</v>
      </c>
      <c r="DM87" s="77">
        <v>3827.1822999999999</v>
      </c>
      <c r="DN87" s="77">
        <v>112.4682</v>
      </c>
      <c r="DO87" s="77">
        <v>430.3476</v>
      </c>
      <c r="DP87" s="77">
        <v>55.840400000000002</v>
      </c>
      <c r="DQ87" s="77">
        <v>3396.3685</v>
      </c>
      <c r="DR87" s="77">
        <v>70388.348499999993</v>
      </c>
      <c r="DS87" s="77">
        <v>87851.051600000006</v>
      </c>
      <c r="DT87" s="77"/>
      <c r="DU87" s="78" t="s">
        <v>26</v>
      </c>
      <c r="DV87" s="79">
        <f t="shared" si="1"/>
        <v>4369.9980999999998</v>
      </c>
      <c r="DW87" s="80"/>
      <c r="DX87" s="90"/>
      <c r="DY87" s="80"/>
      <c r="DZ87" s="80"/>
      <c r="EA87" s="80"/>
      <c r="EB87" s="80"/>
      <c r="EC87" s="80"/>
    </row>
    <row r="88" spans="1:133" ht="11.25" customHeight="1" x14ac:dyDescent="0.2">
      <c r="A88" s="74">
        <v>4401</v>
      </c>
      <c r="B88" s="75" t="s">
        <v>736</v>
      </c>
      <c r="C88" s="77">
        <v>74.943399999999997</v>
      </c>
      <c r="D88" s="77">
        <v>2.456</v>
      </c>
      <c r="E88" s="77">
        <v>25.696200000000001</v>
      </c>
      <c r="F88" s="77">
        <v>0.37440000000000001</v>
      </c>
      <c r="G88" s="77">
        <v>1.619</v>
      </c>
      <c r="H88" s="77">
        <v>1.2105999999999999</v>
      </c>
      <c r="I88" s="77">
        <v>3.9377</v>
      </c>
      <c r="J88" s="77">
        <v>23.889399999999998</v>
      </c>
      <c r="K88" s="77">
        <v>12.5953</v>
      </c>
      <c r="L88" s="77">
        <v>8.4291</v>
      </c>
      <c r="M88" s="77">
        <v>7.3277000000000001</v>
      </c>
      <c r="N88" s="77">
        <v>4.5194999999999999</v>
      </c>
      <c r="O88" s="77">
        <v>42.960299999999997</v>
      </c>
      <c r="P88" s="77">
        <v>8.3009000000000004</v>
      </c>
      <c r="Q88" s="77">
        <v>1.9635</v>
      </c>
      <c r="R88" s="77">
        <v>3.8294999999999999</v>
      </c>
      <c r="S88" s="77">
        <v>1.2919</v>
      </c>
      <c r="T88" s="77">
        <v>1.5708</v>
      </c>
      <c r="U88" s="77">
        <v>7.8021000000000003</v>
      </c>
      <c r="V88" s="77">
        <v>5.6650999999999998</v>
      </c>
      <c r="W88" s="77">
        <v>21.273</v>
      </c>
      <c r="X88" s="77">
        <v>14.8653</v>
      </c>
      <c r="Y88" s="77">
        <v>40.529200000000003</v>
      </c>
      <c r="Z88" s="77">
        <v>27.767399999999999</v>
      </c>
      <c r="AA88" s="77">
        <v>50.181699999999999</v>
      </c>
      <c r="AB88" s="77">
        <v>4.0099999999999997E-2</v>
      </c>
      <c r="AC88" s="77">
        <v>0.46510000000000001</v>
      </c>
      <c r="AD88" s="77">
        <v>2.0333000000000001</v>
      </c>
      <c r="AE88" s="77">
        <v>0.29559999999999997</v>
      </c>
      <c r="AF88" s="77">
        <v>1.6017999999999999</v>
      </c>
      <c r="AG88" s="77">
        <v>6.0199999999999997E-2</v>
      </c>
      <c r="AH88" s="77">
        <v>2.8454999999999999</v>
      </c>
      <c r="AI88" s="77">
        <v>8.8878000000000004</v>
      </c>
      <c r="AJ88" s="77">
        <v>1.1194</v>
      </c>
      <c r="AK88" s="77">
        <v>27.286100000000001</v>
      </c>
      <c r="AL88" s="77">
        <v>27.575099999999999</v>
      </c>
      <c r="AM88" s="77">
        <v>80.506</v>
      </c>
      <c r="AN88" s="77">
        <v>34.796599999999998</v>
      </c>
      <c r="AO88" s="77">
        <v>1.4847999999999999</v>
      </c>
      <c r="AP88" s="77">
        <v>50.061799999999998</v>
      </c>
      <c r="AQ88" s="77">
        <v>6.1642999999999999</v>
      </c>
      <c r="AR88" s="77">
        <v>24.0672</v>
      </c>
      <c r="AS88" s="77">
        <v>7.1599999999999997E-2</v>
      </c>
      <c r="AT88" s="77">
        <v>2.0438999999999998</v>
      </c>
      <c r="AU88" s="77">
        <v>0.7359</v>
      </c>
      <c r="AV88" s="77">
        <v>11.4625</v>
      </c>
      <c r="AW88" s="77">
        <v>2.3388</v>
      </c>
      <c r="AX88" s="77">
        <v>1.3328</v>
      </c>
      <c r="AY88" s="77">
        <v>22.527799999999999</v>
      </c>
      <c r="AZ88" s="77">
        <v>2.4392999999999998</v>
      </c>
      <c r="BA88" s="77">
        <v>0.75890000000000002</v>
      </c>
      <c r="BB88" s="77">
        <v>31.3066</v>
      </c>
      <c r="BC88" s="77">
        <v>7.9428000000000001</v>
      </c>
      <c r="BD88" s="77">
        <v>15.072699999999999</v>
      </c>
      <c r="BE88" s="77">
        <v>40.346800000000002</v>
      </c>
      <c r="BF88" s="77">
        <v>3.2391999999999999</v>
      </c>
      <c r="BG88" s="77">
        <v>0.5796</v>
      </c>
      <c r="BH88" s="77">
        <v>0.45789999999999997</v>
      </c>
      <c r="BI88" s="77">
        <v>15.217000000000001</v>
      </c>
      <c r="BJ88" s="77">
        <v>4.1829999999999998</v>
      </c>
      <c r="BK88" s="77">
        <v>1.9957</v>
      </c>
      <c r="BL88" s="77">
        <v>12.6014</v>
      </c>
      <c r="BM88" s="77">
        <v>6.8963999999999999</v>
      </c>
      <c r="BN88" s="77">
        <v>2.9062999999999999</v>
      </c>
      <c r="BO88" s="77">
        <v>9.5204000000000004</v>
      </c>
      <c r="BP88" s="77">
        <v>21.815000000000001</v>
      </c>
      <c r="BQ88" s="77">
        <v>1.5178</v>
      </c>
      <c r="BR88" s="77">
        <v>26.908899999999999</v>
      </c>
      <c r="BS88" s="77">
        <v>4.1158000000000001</v>
      </c>
      <c r="BT88" s="77">
        <v>44.097700000000003</v>
      </c>
      <c r="BU88" s="77">
        <v>22.489000000000001</v>
      </c>
      <c r="BV88" s="77">
        <v>23.233599999999999</v>
      </c>
      <c r="BW88" s="77">
        <v>46.560400000000001</v>
      </c>
      <c r="BX88" s="77">
        <v>749.67589999999996</v>
      </c>
      <c r="BY88" s="77">
        <v>222.42169999999999</v>
      </c>
      <c r="BZ88" s="77">
        <v>4.5976999999999997</v>
      </c>
      <c r="CA88" s="77">
        <v>34.904200000000003</v>
      </c>
      <c r="CB88" s="77">
        <v>95.045000000000002</v>
      </c>
      <c r="CC88" s="77">
        <v>5.5114999999999998</v>
      </c>
      <c r="CD88" s="77">
        <v>11.6739</v>
      </c>
      <c r="CE88" s="77">
        <v>96.031499999999994</v>
      </c>
      <c r="CF88" s="77">
        <v>24.267499999999998</v>
      </c>
      <c r="CG88" s="77">
        <v>130.0813</v>
      </c>
      <c r="CH88" s="77">
        <v>121.1652</v>
      </c>
      <c r="CI88" s="77">
        <v>19.209199999999999</v>
      </c>
      <c r="CJ88" s="77">
        <v>24.752500000000001</v>
      </c>
      <c r="CK88" s="77">
        <v>21.4162</v>
      </c>
      <c r="CL88" s="77">
        <v>102.792</v>
      </c>
      <c r="CM88" s="77">
        <v>1.3978999999999999</v>
      </c>
      <c r="CN88" s="77">
        <v>70.442599999999999</v>
      </c>
      <c r="CO88" s="77">
        <v>9.1439000000000004</v>
      </c>
      <c r="CP88" s="77">
        <v>35.101799999999997</v>
      </c>
      <c r="CQ88" s="77">
        <v>42.936399999999999</v>
      </c>
      <c r="CR88" s="77">
        <v>16.561</v>
      </c>
      <c r="CS88" s="77">
        <v>77.1417</v>
      </c>
      <c r="CT88" s="77">
        <v>371.7484</v>
      </c>
      <c r="CU88" s="77">
        <v>34.190800000000003</v>
      </c>
      <c r="CV88" s="77">
        <v>212.17339999999999</v>
      </c>
      <c r="CW88" s="77">
        <v>198.4751</v>
      </c>
      <c r="CX88" s="77">
        <v>40.8872</v>
      </c>
      <c r="CY88" s="77">
        <v>48.138199999999998</v>
      </c>
      <c r="CZ88" s="77">
        <v>95.3947</v>
      </c>
      <c r="DA88" s="77">
        <v>6.5759999999999996</v>
      </c>
      <c r="DB88" s="77">
        <v>44.802</v>
      </c>
      <c r="DC88" s="77">
        <v>19.167999999999999</v>
      </c>
      <c r="DD88" s="77">
        <v>26.0595</v>
      </c>
      <c r="DE88" s="77">
        <v>20.082899999999999</v>
      </c>
      <c r="DF88" s="77">
        <v>10.197100000000001</v>
      </c>
      <c r="DG88" s="77">
        <v>6.7256999999999998</v>
      </c>
      <c r="DH88" s="77">
        <v>36.394799999999996</v>
      </c>
      <c r="DI88" s="77">
        <v>34.813099999999999</v>
      </c>
      <c r="DJ88" s="77">
        <v>4173.1030000000001</v>
      </c>
      <c r="DK88" s="77">
        <v>7563.3096999999998</v>
      </c>
      <c r="DL88" s="77">
        <v>7.0519999999999996</v>
      </c>
      <c r="DM88" s="77">
        <v>2.4028</v>
      </c>
      <c r="DN88" s="77">
        <v>5.33E-2</v>
      </c>
      <c r="DO88" s="77">
        <v>0.45739999999999997</v>
      </c>
      <c r="DP88" s="77">
        <v>0</v>
      </c>
      <c r="DQ88" s="77">
        <v>3958.0232000000001</v>
      </c>
      <c r="DR88" s="77">
        <v>11531.2983</v>
      </c>
      <c r="DS88" s="77">
        <v>15704.4012</v>
      </c>
      <c r="DT88" s="77"/>
      <c r="DU88" s="78" t="s">
        <v>27</v>
      </c>
      <c r="DV88" s="79">
        <f t="shared" si="1"/>
        <v>2.9135</v>
      </c>
      <c r="DW88" s="80"/>
      <c r="DX88" s="90"/>
      <c r="DY88" s="80"/>
      <c r="DZ88" s="80"/>
      <c r="EA88" s="80"/>
      <c r="EB88" s="80"/>
      <c r="EC88" s="80"/>
    </row>
    <row r="89" spans="1:133" ht="11.25" customHeight="1" x14ac:dyDescent="0.2">
      <c r="A89" s="74">
        <v>4501</v>
      </c>
      <c r="B89" s="75" t="s">
        <v>899</v>
      </c>
      <c r="C89" s="77">
        <v>66.693399999999997</v>
      </c>
      <c r="D89" s="77">
        <v>4.0499000000000001</v>
      </c>
      <c r="E89" s="77">
        <v>65.8249</v>
      </c>
      <c r="F89" s="77">
        <v>2.4289999999999998</v>
      </c>
      <c r="G89" s="77">
        <v>8.3148999999999997</v>
      </c>
      <c r="H89" s="77">
        <v>7.7888999999999999</v>
      </c>
      <c r="I89" s="77">
        <v>8.8894000000000002</v>
      </c>
      <c r="J89" s="77">
        <v>67.886099999999999</v>
      </c>
      <c r="K89" s="77">
        <v>44.290100000000002</v>
      </c>
      <c r="L89" s="77">
        <v>28.4834</v>
      </c>
      <c r="M89" s="77">
        <v>32.220999999999997</v>
      </c>
      <c r="N89" s="77">
        <v>20.582699999999999</v>
      </c>
      <c r="O89" s="77">
        <v>66.081500000000005</v>
      </c>
      <c r="P89" s="77">
        <v>3.5876000000000001</v>
      </c>
      <c r="Q89" s="77">
        <v>6.1502999999999997</v>
      </c>
      <c r="R89" s="77">
        <v>3.0249000000000001</v>
      </c>
      <c r="S89" s="77">
        <v>5.7089999999999996</v>
      </c>
      <c r="T89" s="77">
        <v>4.1486000000000001</v>
      </c>
      <c r="U89" s="77">
        <v>31.1295</v>
      </c>
      <c r="V89" s="77">
        <v>29.2806</v>
      </c>
      <c r="W89" s="77">
        <v>41.572800000000001</v>
      </c>
      <c r="X89" s="77">
        <v>51.810299999999998</v>
      </c>
      <c r="Y89" s="77">
        <v>238.5274</v>
      </c>
      <c r="Z89" s="77">
        <v>196.32499999999999</v>
      </c>
      <c r="AA89" s="77">
        <v>317.75959999999998</v>
      </c>
      <c r="AB89" s="77">
        <v>0.26950000000000002</v>
      </c>
      <c r="AC89" s="77">
        <v>4.0442</v>
      </c>
      <c r="AD89" s="77">
        <v>12.168100000000001</v>
      </c>
      <c r="AE89" s="77">
        <v>2.4184999999999999</v>
      </c>
      <c r="AF89" s="77">
        <v>13.2888</v>
      </c>
      <c r="AG89" s="77">
        <v>0.48170000000000002</v>
      </c>
      <c r="AH89" s="77">
        <v>12.1906</v>
      </c>
      <c r="AI89" s="77">
        <v>23.021899999999999</v>
      </c>
      <c r="AJ89" s="77">
        <v>3.2654999999999998</v>
      </c>
      <c r="AK89" s="77">
        <v>38.635599999999997</v>
      </c>
      <c r="AL89" s="77">
        <v>52.335000000000001</v>
      </c>
      <c r="AM89" s="77">
        <v>22.833300000000001</v>
      </c>
      <c r="AN89" s="77">
        <v>75.818700000000007</v>
      </c>
      <c r="AO89" s="77">
        <v>3.2408999999999999</v>
      </c>
      <c r="AP89" s="77">
        <v>84.5184</v>
      </c>
      <c r="AQ89" s="77">
        <v>14.805899999999999</v>
      </c>
      <c r="AR89" s="77">
        <v>35.043999999999997</v>
      </c>
      <c r="AS89" s="77">
        <v>0.25480000000000003</v>
      </c>
      <c r="AT89" s="77">
        <v>8.7209000000000003</v>
      </c>
      <c r="AU89" s="77">
        <v>3.5558000000000001</v>
      </c>
      <c r="AV89" s="77">
        <v>43.2483</v>
      </c>
      <c r="AW89" s="77">
        <v>12.172000000000001</v>
      </c>
      <c r="AX89" s="77">
        <v>8.4076000000000004</v>
      </c>
      <c r="AY89" s="77">
        <v>38.123600000000003</v>
      </c>
      <c r="AZ89" s="77">
        <v>10.9274</v>
      </c>
      <c r="BA89" s="77">
        <v>1.1916</v>
      </c>
      <c r="BB89" s="77">
        <v>87.089799999999997</v>
      </c>
      <c r="BC89" s="77">
        <v>17.632200000000001</v>
      </c>
      <c r="BD89" s="77">
        <v>30.639500000000002</v>
      </c>
      <c r="BE89" s="77">
        <v>103.4614</v>
      </c>
      <c r="BF89" s="77">
        <v>6.0590999999999999</v>
      </c>
      <c r="BG89" s="77">
        <v>1.5583</v>
      </c>
      <c r="BH89" s="77">
        <v>0.61660000000000004</v>
      </c>
      <c r="BI89" s="77">
        <v>42.9559</v>
      </c>
      <c r="BJ89" s="77">
        <v>7.2465000000000002</v>
      </c>
      <c r="BK89" s="77">
        <v>4.8720999999999997</v>
      </c>
      <c r="BL89" s="77">
        <v>29.739899999999999</v>
      </c>
      <c r="BM89" s="77">
        <v>15.762700000000001</v>
      </c>
      <c r="BN89" s="77">
        <v>9.0557999999999996</v>
      </c>
      <c r="BO89" s="77">
        <v>28.047799999999999</v>
      </c>
      <c r="BP89" s="77">
        <v>65.323700000000002</v>
      </c>
      <c r="BQ89" s="77">
        <v>3.2753999999999999</v>
      </c>
      <c r="BR89" s="77">
        <v>29.709099999999999</v>
      </c>
      <c r="BS89" s="77">
        <v>3.9235000000000002</v>
      </c>
      <c r="BT89" s="77">
        <v>48.903399999999998</v>
      </c>
      <c r="BU89" s="77">
        <v>34.527900000000002</v>
      </c>
      <c r="BV89" s="77">
        <v>32.852699999999999</v>
      </c>
      <c r="BW89" s="77">
        <v>58.898099999999999</v>
      </c>
      <c r="BX89" s="77">
        <v>528.01829999999995</v>
      </c>
      <c r="BY89" s="77">
        <v>289.41649999999998</v>
      </c>
      <c r="BZ89" s="77">
        <v>14.849</v>
      </c>
      <c r="CA89" s="77">
        <v>93.370099999999994</v>
      </c>
      <c r="CB89" s="77">
        <v>103.1101</v>
      </c>
      <c r="CC89" s="77">
        <v>18.151599999999998</v>
      </c>
      <c r="CD89" s="77">
        <v>9.8093000000000004</v>
      </c>
      <c r="CE89" s="77">
        <v>13.4862</v>
      </c>
      <c r="CF89" s="77">
        <v>67.310199999999995</v>
      </c>
      <c r="CG89" s="77">
        <v>177.459</v>
      </c>
      <c r="CH89" s="77">
        <v>89.870699999999999</v>
      </c>
      <c r="CI89" s="77">
        <v>47.558300000000003</v>
      </c>
      <c r="CJ89" s="77">
        <v>64.554299999999998</v>
      </c>
      <c r="CK89" s="77">
        <v>58.6173</v>
      </c>
      <c r="CL89" s="77">
        <v>306.36470000000003</v>
      </c>
      <c r="CM89" s="77">
        <v>4.2535999999999996</v>
      </c>
      <c r="CN89" s="77">
        <v>194.0384</v>
      </c>
      <c r="CO89" s="77">
        <v>31.958200000000001</v>
      </c>
      <c r="CP89" s="77">
        <v>74.038700000000006</v>
      </c>
      <c r="CQ89" s="77">
        <v>48.096699999999998</v>
      </c>
      <c r="CR89" s="77">
        <v>20.029900000000001</v>
      </c>
      <c r="CS89" s="77">
        <v>88.98</v>
      </c>
      <c r="CT89" s="77">
        <v>1610.6105</v>
      </c>
      <c r="CU89" s="77">
        <v>116.0954</v>
      </c>
      <c r="CV89" s="77">
        <v>742.58050000000003</v>
      </c>
      <c r="CW89" s="77">
        <v>337.67410000000001</v>
      </c>
      <c r="CX89" s="77">
        <v>34.492100000000001</v>
      </c>
      <c r="CY89" s="77">
        <v>115.18689999999999</v>
      </c>
      <c r="CZ89" s="77">
        <v>134.3021</v>
      </c>
      <c r="DA89" s="77">
        <v>7.5994999999999999</v>
      </c>
      <c r="DB89" s="77">
        <v>42.9283</v>
      </c>
      <c r="DC89" s="77">
        <v>44.714700000000001</v>
      </c>
      <c r="DD89" s="77">
        <v>70.161699999999996</v>
      </c>
      <c r="DE89" s="77">
        <v>54.070599999999999</v>
      </c>
      <c r="DF89" s="77">
        <v>29.72</v>
      </c>
      <c r="DG89" s="77">
        <v>26.363499999999998</v>
      </c>
      <c r="DH89" s="77">
        <v>37.3827</v>
      </c>
      <c r="DI89" s="77">
        <v>34.906799999999997</v>
      </c>
      <c r="DJ89" s="77">
        <v>8321.8253999999997</v>
      </c>
      <c r="DK89" s="77">
        <v>39822.356899999999</v>
      </c>
      <c r="DL89" s="77">
        <v>0.505</v>
      </c>
      <c r="DM89" s="77">
        <v>14.0175</v>
      </c>
      <c r="DN89" s="77">
        <v>0.28889999999999999</v>
      </c>
      <c r="DO89" s="77">
        <v>3.0716999999999999</v>
      </c>
      <c r="DP89" s="77">
        <v>0</v>
      </c>
      <c r="DQ89" s="77">
        <v>2090.3595</v>
      </c>
      <c r="DR89" s="77">
        <v>41930.599499999997</v>
      </c>
      <c r="DS89" s="77">
        <v>50252.424899999998</v>
      </c>
      <c r="DT89" s="77"/>
      <c r="DU89" s="78" t="s">
        <v>27</v>
      </c>
      <c r="DV89" s="79">
        <f t="shared" si="1"/>
        <v>17.3781</v>
      </c>
      <c r="DW89" s="80"/>
      <c r="DX89" s="90"/>
      <c r="DY89" s="80"/>
      <c r="DZ89" s="80"/>
      <c r="EA89" s="80"/>
      <c r="EB89" s="80"/>
      <c r="EC89" s="80"/>
    </row>
    <row r="90" spans="1:133" ht="11.25" customHeight="1" x14ac:dyDescent="0.2">
      <c r="A90" s="74">
        <v>4601</v>
      </c>
      <c r="B90" s="75" t="s">
        <v>900</v>
      </c>
      <c r="C90" s="77">
        <v>593.1327</v>
      </c>
      <c r="D90" s="77">
        <v>103.74509999999999</v>
      </c>
      <c r="E90" s="77">
        <v>320.4495</v>
      </c>
      <c r="F90" s="77">
        <v>10.7423</v>
      </c>
      <c r="G90" s="77">
        <v>46.747900000000001</v>
      </c>
      <c r="H90" s="77">
        <v>13.9603</v>
      </c>
      <c r="I90" s="77">
        <v>117.6733</v>
      </c>
      <c r="J90" s="77">
        <v>222.904</v>
      </c>
      <c r="K90" s="77">
        <v>85.567700000000002</v>
      </c>
      <c r="L90" s="77">
        <v>67.028700000000001</v>
      </c>
      <c r="M90" s="77">
        <v>165.73</v>
      </c>
      <c r="N90" s="77">
        <v>150.42310000000001</v>
      </c>
      <c r="O90" s="77">
        <v>84.732699999999994</v>
      </c>
      <c r="P90" s="77">
        <v>1536.2226000000001</v>
      </c>
      <c r="Q90" s="77">
        <v>46.828200000000002</v>
      </c>
      <c r="R90" s="77">
        <v>374.99259999999998</v>
      </c>
      <c r="S90" s="77">
        <v>340.62619999999998</v>
      </c>
      <c r="T90" s="77">
        <v>60.711300000000001</v>
      </c>
      <c r="U90" s="77">
        <v>296.8236</v>
      </c>
      <c r="V90" s="77">
        <v>169.69640000000001</v>
      </c>
      <c r="W90" s="77">
        <v>146.23089999999999</v>
      </c>
      <c r="X90" s="77">
        <v>301.45859999999999</v>
      </c>
      <c r="Y90" s="77">
        <v>71.079400000000007</v>
      </c>
      <c r="Z90" s="77">
        <v>163.22190000000001</v>
      </c>
      <c r="AA90" s="77">
        <v>188.1883</v>
      </c>
      <c r="AB90" s="77">
        <v>27.044799999999999</v>
      </c>
      <c r="AC90" s="77">
        <v>60.040500000000002</v>
      </c>
      <c r="AD90" s="77">
        <v>87.425700000000006</v>
      </c>
      <c r="AE90" s="77">
        <v>5.5994000000000002</v>
      </c>
      <c r="AF90" s="77">
        <v>21.334800000000001</v>
      </c>
      <c r="AG90" s="77">
        <v>2.1286</v>
      </c>
      <c r="AH90" s="77">
        <v>250.18129999999999</v>
      </c>
      <c r="AI90" s="77">
        <v>238.24430000000001</v>
      </c>
      <c r="AJ90" s="77">
        <v>90.603499999999997</v>
      </c>
      <c r="AK90" s="77">
        <v>137.1593</v>
      </c>
      <c r="AL90" s="77">
        <v>99.013800000000003</v>
      </c>
      <c r="AM90" s="77">
        <v>59.116500000000002</v>
      </c>
      <c r="AN90" s="77">
        <v>56.588700000000003</v>
      </c>
      <c r="AO90" s="77">
        <v>32.297199999999997</v>
      </c>
      <c r="AP90" s="77">
        <v>418.03289999999998</v>
      </c>
      <c r="AQ90" s="77">
        <v>70.201300000000003</v>
      </c>
      <c r="AR90" s="77">
        <v>281.39690000000002</v>
      </c>
      <c r="AS90" s="77">
        <v>6.6026999999999996</v>
      </c>
      <c r="AT90" s="77">
        <v>34.201500000000003</v>
      </c>
      <c r="AU90" s="77">
        <v>14.144</v>
      </c>
      <c r="AV90" s="77">
        <v>399.26190000000003</v>
      </c>
      <c r="AW90" s="77">
        <v>97.555700000000002</v>
      </c>
      <c r="AX90" s="77">
        <v>37.947200000000002</v>
      </c>
      <c r="AY90" s="77">
        <v>477.78969999999998</v>
      </c>
      <c r="AZ90" s="77">
        <v>372.69760000000002</v>
      </c>
      <c r="BA90" s="77">
        <v>9.6372999999999998</v>
      </c>
      <c r="BB90" s="77">
        <v>278.32810000000001</v>
      </c>
      <c r="BC90" s="77">
        <v>55.792700000000004</v>
      </c>
      <c r="BD90" s="77">
        <v>107.91419999999999</v>
      </c>
      <c r="BE90" s="77">
        <v>270.33319999999998</v>
      </c>
      <c r="BF90" s="77">
        <v>36.945700000000002</v>
      </c>
      <c r="BG90" s="77">
        <v>13.8375</v>
      </c>
      <c r="BH90" s="77">
        <v>31.6861</v>
      </c>
      <c r="BI90" s="77">
        <v>80.712199999999996</v>
      </c>
      <c r="BJ90" s="77">
        <v>87.785799999999995</v>
      </c>
      <c r="BK90" s="77">
        <v>36.270800000000001</v>
      </c>
      <c r="BL90" s="77">
        <v>190.29759999999999</v>
      </c>
      <c r="BM90" s="77">
        <v>185.465</v>
      </c>
      <c r="BN90" s="77">
        <v>33.435699999999997</v>
      </c>
      <c r="BO90" s="77">
        <v>138.8288</v>
      </c>
      <c r="BP90" s="77">
        <v>53.097799999999999</v>
      </c>
      <c r="BQ90" s="77">
        <v>4.7808999999999999</v>
      </c>
      <c r="BR90" s="77">
        <v>75.255300000000005</v>
      </c>
      <c r="BS90" s="77">
        <v>8.2865000000000002</v>
      </c>
      <c r="BT90" s="77">
        <v>925.37810000000002</v>
      </c>
      <c r="BU90" s="77">
        <v>470.71749999999997</v>
      </c>
      <c r="BV90" s="77">
        <v>472.09410000000003</v>
      </c>
      <c r="BW90" s="77">
        <v>906.28440000000001</v>
      </c>
      <c r="BX90" s="77">
        <v>971.33069999999998</v>
      </c>
      <c r="BY90" s="77">
        <v>615.01049999999998</v>
      </c>
      <c r="BZ90" s="77">
        <v>163.29830000000001</v>
      </c>
      <c r="CA90" s="77">
        <v>883.28480000000002</v>
      </c>
      <c r="CB90" s="77">
        <v>1036.9376</v>
      </c>
      <c r="CC90" s="77">
        <v>89.907899999999998</v>
      </c>
      <c r="CD90" s="77">
        <v>28.334499999999998</v>
      </c>
      <c r="CE90" s="77">
        <v>234.67310000000001</v>
      </c>
      <c r="CF90" s="77">
        <v>93.637699999999995</v>
      </c>
      <c r="CG90" s="77">
        <v>339.67180000000002</v>
      </c>
      <c r="CH90" s="77">
        <v>57.503900000000002</v>
      </c>
      <c r="CI90" s="77">
        <v>34.878399999999999</v>
      </c>
      <c r="CJ90" s="77">
        <v>45.883600000000001</v>
      </c>
      <c r="CK90" s="77">
        <v>48.107599999999998</v>
      </c>
      <c r="CL90" s="77">
        <v>381.99329999999998</v>
      </c>
      <c r="CM90" s="77">
        <v>2.3746</v>
      </c>
      <c r="CN90" s="77">
        <v>47.317799999999998</v>
      </c>
      <c r="CO90" s="77">
        <v>12.9009</v>
      </c>
      <c r="CP90" s="77">
        <v>47.631599999999999</v>
      </c>
      <c r="CQ90" s="77">
        <v>49.5595</v>
      </c>
      <c r="CR90" s="77">
        <v>79.826300000000003</v>
      </c>
      <c r="CS90" s="77">
        <v>56.167299999999997</v>
      </c>
      <c r="CT90" s="77">
        <v>400.18779999999998</v>
      </c>
      <c r="CU90" s="77">
        <v>56.321199999999997</v>
      </c>
      <c r="CV90" s="77">
        <v>242.67509999999999</v>
      </c>
      <c r="CW90" s="77">
        <v>510.47160000000002</v>
      </c>
      <c r="CX90" s="77">
        <v>119.6306</v>
      </c>
      <c r="CY90" s="77">
        <v>69.277100000000004</v>
      </c>
      <c r="CZ90" s="77">
        <v>277.4588</v>
      </c>
      <c r="DA90" s="77">
        <v>247.4539</v>
      </c>
      <c r="DB90" s="77">
        <v>108.4492</v>
      </c>
      <c r="DC90" s="77">
        <v>47.880899999999997</v>
      </c>
      <c r="DD90" s="77">
        <v>125.0005</v>
      </c>
      <c r="DE90" s="77">
        <v>78.019000000000005</v>
      </c>
      <c r="DF90" s="77">
        <v>93.056600000000003</v>
      </c>
      <c r="DG90" s="77">
        <v>68.366299999999995</v>
      </c>
      <c r="DH90" s="77">
        <v>57.306199999999997</v>
      </c>
      <c r="DI90" s="77">
        <v>44.912999999999997</v>
      </c>
      <c r="DJ90" s="77">
        <v>21395.391599999999</v>
      </c>
      <c r="DK90" s="77">
        <v>8961.0223000000005</v>
      </c>
      <c r="DL90" s="77">
        <v>802</v>
      </c>
      <c r="DM90" s="77">
        <v>1546.2218</v>
      </c>
      <c r="DN90" s="77">
        <v>57.489899999999999</v>
      </c>
      <c r="DO90" s="77">
        <v>198.38</v>
      </c>
      <c r="DP90" s="77">
        <v>200.65549999999999</v>
      </c>
      <c r="DQ90" s="77">
        <v>6800.04</v>
      </c>
      <c r="DR90" s="77">
        <v>18565.809600000001</v>
      </c>
      <c r="DS90" s="77">
        <v>39961.201200000003</v>
      </c>
      <c r="DT90" s="77"/>
      <c r="DU90" s="78" t="s">
        <v>28</v>
      </c>
      <c r="DV90" s="79">
        <f t="shared" si="1"/>
        <v>1802.0916999999999</v>
      </c>
      <c r="DW90" s="80"/>
      <c r="DX90" s="90"/>
      <c r="DY90" s="80"/>
      <c r="DZ90" s="80"/>
      <c r="EA90" s="80"/>
      <c r="EB90" s="80"/>
      <c r="EC90" s="80"/>
    </row>
    <row r="91" spans="1:133" ht="11.25" customHeight="1" x14ac:dyDescent="0.2">
      <c r="A91" s="74">
        <v>4701</v>
      </c>
      <c r="B91" s="75" t="s">
        <v>901</v>
      </c>
      <c r="C91" s="77">
        <v>41.586599999999997</v>
      </c>
      <c r="D91" s="77">
        <v>7.2028999999999996</v>
      </c>
      <c r="E91" s="77">
        <v>9.2696000000000005</v>
      </c>
      <c r="F91" s="77">
        <v>0.27150000000000002</v>
      </c>
      <c r="G91" s="77">
        <v>1.0466</v>
      </c>
      <c r="H91" s="77">
        <v>0.68979999999999997</v>
      </c>
      <c r="I91" s="77">
        <v>4.3274999999999997</v>
      </c>
      <c r="J91" s="77">
        <v>665.81949999999995</v>
      </c>
      <c r="K91" s="77">
        <v>313.95420000000001</v>
      </c>
      <c r="L91" s="77">
        <v>26.6371</v>
      </c>
      <c r="M91" s="77">
        <v>32.411799999999999</v>
      </c>
      <c r="N91" s="77">
        <v>6.7572000000000001</v>
      </c>
      <c r="O91" s="77">
        <v>7.5682999999999998</v>
      </c>
      <c r="P91" s="77">
        <v>22.483799999999999</v>
      </c>
      <c r="Q91" s="77">
        <v>0.72309999999999997</v>
      </c>
      <c r="R91" s="77">
        <v>12.490500000000001</v>
      </c>
      <c r="S91" s="77">
        <v>11.1434</v>
      </c>
      <c r="T91" s="77">
        <v>4.7931999999999997</v>
      </c>
      <c r="U91" s="77">
        <v>36.418999999999997</v>
      </c>
      <c r="V91" s="77">
        <v>2.4836999999999998</v>
      </c>
      <c r="W91" s="77">
        <v>5.5918999999999999</v>
      </c>
      <c r="X91" s="77">
        <v>17.568300000000001</v>
      </c>
      <c r="Y91" s="77">
        <v>1.6805000000000001</v>
      </c>
      <c r="Z91" s="77">
        <v>17.311900000000001</v>
      </c>
      <c r="AA91" s="77">
        <v>11.4087</v>
      </c>
      <c r="AB91" s="77">
        <v>14.236700000000001</v>
      </c>
      <c r="AC91" s="77">
        <v>0.87990000000000002</v>
      </c>
      <c r="AD91" s="77">
        <v>11.073</v>
      </c>
      <c r="AE91" s="77">
        <v>0.15459999999999999</v>
      </c>
      <c r="AF91" s="77">
        <v>0.3589</v>
      </c>
      <c r="AG91" s="77">
        <v>0.55310000000000004</v>
      </c>
      <c r="AH91" s="77">
        <v>5.0702999999999996</v>
      </c>
      <c r="AI91" s="77">
        <v>2.4123000000000001</v>
      </c>
      <c r="AJ91" s="77">
        <v>4.4901</v>
      </c>
      <c r="AK91" s="77">
        <v>2.8081999999999998</v>
      </c>
      <c r="AL91" s="77">
        <v>1.413</v>
      </c>
      <c r="AM91" s="77">
        <v>6.8819999999999997</v>
      </c>
      <c r="AN91" s="77">
        <v>2.8277999999999999</v>
      </c>
      <c r="AO91" s="77">
        <v>1.9098999999999999</v>
      </c>
      <c r="AP91" s="77">
        <v>23.155999999999999</v>
      </c>
      <c r="AQ91" s="77">
        <v>4.9249999999999998</v>
      </c>
      <c r="AR91" s="77">
        <v>26.567599999999999</v>
      </c>
      <c r="AS91" s="77">
        <v>1.1717</v>
      </c>
      <c r="AT91" s="77">
        <v>3.9815999999999998</v>
      </c>
      <c r="AU91" s="77">
        <v>4.4409999999999998</v>
      </c>
      <c r="AV91" s="77">
        <v>39.203099999999999</v>
      </c>
      <c r="AW91" s="77">
        <v>10.0534</v>
      </c>
      <c r="AX91" s="77">
        <v>2.9304000000000001</v>
      </c>
      <c r="AY91" s="77">
        <v>199.09049999999999</v>
      </c>
      <c r="AZ91" s="77">
        <v>260.27629999999999</v>
      </c>
      <c r="BA91" s="77">
        <v>3.6097999999999999</v>
      </c>
      <c r="BB91" s="77">
        <v>26.307500000000001</v>
      </c>
      <c r="BC91" s="77">
        <v>4.9988000000000001</v>
      </c>
      <c r="BD91" s="77">
        <v>12.388199999999999</v>
      </c>
      <c r="BE91" s="77">
        <v>24.832100000000001</v>
      </c>
      <c r="BF91" s="77">
        <v>1.5826</v>
      </c>
      <c r="BG91" s="77">
        <v>0.89080000000000004</v>
      </c>
      <c r="BH91" s="77">
        <v>2.9710000000000001</v>
      </c>
      <c r="BI91" s="77">
        <v>6.2236000000000002</v>
      </c>
      <c r="BJ91" s="77">
        <v>5.6826999999999996</v>
      </c>
      <c r="BK91" s="77">
        <v>4.3654000000000002</v>
      </c>
      <c r="BL91" s="77">
        <v>26.773499999999999</v>
      </c>
      <c r="BM91" s="77">
        <v>4.3358999999999996</v>
      </c>
      <c r="BN91" s="77">
        <v>2.2783000000000002</v>
      </c>
      <c r="BO91" s="77">
        <v>134.5378</v>
      </c>
      <c r="BP91" s="77">
        <v>28.584199999999999</v>
      </c>
      <c r="BQ91" s="77">
        <v>1.405</v>
      </c>
      <c r="BR91" s="77">
        <v>2.0661</v>
      </c>
      <c r="BS91" s="77">
        <v>0.2505</v>
      </c>
      <c r="BT91" s="77">
        <v>51.019100000000002</v>
      </c>
      <c r="BU91" s="77">
        <v>42.567399999999999</v>
      </c>
      <c r="BV91" s="77">
        <v>41.347999999999999</v>
      </c>
      <c r="BW91" s="77">
        <v>51.656700000000001</v>
      </c>
      <c r="BX91" s="77">
        <v>103.2167</v>
      </c>
      <c r="BY91" s="77">
        <v>39.231299999999997</v>
      </c>
      <c r="BZ91" s="77">
        <v>11.213699999999999</v>
      </c>
      <c r="CA91" s="77">
        <v>38.902900000000002</v>
      </c>
      <c r="CB91" s="77">
        <v>26.4056</v>
      </c>
      <c r="CC91" s="77">
        <v>5.9189999999999996</v>
      </c>
      <c r="CD91" s="77">
        <v>1.5783</v>
      </c>
      <c r="CE91" s="77">
        <v>42.215000000000003</v>
      </c>
      <c r="CF91" s="77">
        <v>12.155799999999999</v>
      </c>
      <c r="CG91" s="77">
        <v>62.395600000000002</v>
      </c>
      <c r="CH91" s="77">
        <v>0.52549999999999997</v>
      </c>
      <c r="CI91" s="77">
        <v>2.6667000000000001</v>
      </c>
      <c r="CJ91" s="77">
        <v>3.2166999999999999</v>
      </c>
      <c r="CK91" s="77">
        <v>6.7565999999999997</v>
      </c>
      <c r="CL91" s="77">
        <v>55.011400000000002</v>
      </c>
      <c r="CM91" s="77">
        <v>0.1787</v>
      </c>
      <c r="CN91" s="77">
        <v>0.20699999999999999</v>
      </c>
      <c r="CO91" s="77">
        <v>2.0500000000000001E-2</v>
      </c>
      <c r="CP91" s="77">
        <v>2.6993</v>
      </c>
      <c r="CQ91" s="77">
        <v>23.757400000000001</v>
      </c>
      <c r="CR91" s="77">
        <v>15.190799999999999</v>
      </c>
      <c r="CS91" s="77">
        <v>59.100200000000001</v>
      </c>
      <c r="CT91" s="77">
        <v>36.945999999999998</v>
      </c>
      <c r="CU91" s="77">
        <v>1.1271</v>
      </c>
      <c r="CV91" s="77">
        <v>40.191200000000002</v>
      </c>
      <c r="CW91" s="77">
        <v>11.955500000000001</v>
      </c>
      <c r="CX91" s="77">
        <v>4.6473000000000004</v>
      </c>
      <c r="CY91" s="77">
        <v>4.4955999999999996</v>
      </c>
      <c r="CZ91" s="77">
        <v>9.4526000000000003</v>
      </c>
      <c r="DA91" s="77">
        <v>4.5975999999999999</v>
      </c>
      <c r="DB91" s="77">
        <v>2.5891000000000002</v>
      </c>
      <c r="DC91" s="77">
        <v>5.2270000000000003</v>
      </c>
      <c r="DD91" s="77">
        <v>7.3144999999999998</v>
      </c>
      <c r="DE91" s="77">
        <v>4.1894999999999998</v>
      </c>
      <c r="DF91" s="77">
        <v>2.7088999999999999</v>
      </c>
      <c r="DG91" s="77">
        <v>4.0689000000000002</v>
      </c>
      <c r="DH91" s="77">
        <v>2.6364999999999998</v>
      </c>
      <c r="DI91" s="77">
        <v>1.7739</v>
      </c>
      <c r="DJ91" s="77">
        <v>3029.6680999999999</v>
      </c>
      <c r="DK91" s="77">
        <v>3499.2961</v>
      </c>
      <c r="DL91" s="77">
        <v>0.29909999999999998</v>
      </c>
      <c r="DM91" s="77">
        <v>96.562899999999999</v>
      </c>
      <c r="DN91" s="77">
        <v>28.3139</v>
      </c>
      <c r="DO91" s="77">
        <v>14.631600000000001</v>
      </c>
      <c r="DP91" s="77">
        <v>-7.6475999999999997</v>
      </c>
      <c r="DQ91" s="77">
        <v>4121.9187000000002</v>
      </c>
      <c r="DR91" s="77">
        <v>7753.3747999999996</v>
      </c>
      <c r="DS91" s="77">
        <v>10783.0429</v>
      </c>
      <c r="DT91" s="77"/>
      <c r="DU91" s="78" t="s">
        <v>28</v>
      </c>
      <c r="DV91" s="79">
        <f t="shared" si="1"/>
        <v>139.50839999999999</v>
      </c>
      <c r="DW91" s="80"/>
      <c r="DX91" s="90"/>
      <c r="DY91" s="80"/>
      <c r="DZ91" s="80"/>
      <c r="EA91" s="80"/>
      <c r="EB91" s="80"/>
      <c r="EC91" s="80"/>
    </row>
    <row r="92" spans="1:133" ht="11.25" customHeight="1" x14ac:dyDescent="0.2">
      <c r="A92" s="74">
        <v>4801</v>
      </c>
      <c r="B92" s="75" t="s">
        <v>902</v>
      </c>
      <c r="C92" s="77">
        <v>10.193199999999999</v>
      </c>
      <c r="D92" s="77">
        <v>1.6437999999999999</v>
      </c>
      <c r="E92" s="77">
        <v>15.979699999999999</v>
      </c>
      <c r="F92" s="77">
        <v>1.4418</v>
      </c>
      <c r="G92" s="77">
        <v>0.44679999999999997</v>
      </c>
      <c r="H92" s="77">
        <v>4.5709</v>
      </c>
      <c r="I92" s="77">
        <v>3.9676</v>
      </c>
      <c r="J92" s="77">
        <v>18.9758</v>
      </c>
      <c r="K92" s="77">
        <v>152.30260000000001</v>
      </c>
      <c r="L92" s="77">
        <v>15.630800000000001</v>
      </c>
      <c r="M92" s="77">
        <v>25.905200000000001</v>
      </c>
      <c r="N92" s="77">
        <v>5.7244000000000002</v>
      </c>
      <c r="O92" s="77">
        <v>169.65860000000001</v>
      </c>
      <c r="P92" s="77">
        <v>1.6693</v>
      </c>
      <c r="Q92" s="77">
        <v>3.6063999999999998</v>
      </c>
      <c r="R92" s="77">
        <v>14.3651</v>
      </c>
      <c r="S92" s="77">
        <v>4.4413999999999998</v>
      </c>
      <c r="T92" s="77">
        <v>4.5834999999999999</v>
      </c>
      <c r="U92" s="77">
        <v>3.0522</v>
      </c>
      <c r="V92" s="77">
        <v>9.8221000000000007</v>
      </c>
      <c r="W92" s="77">
        <v>10.5268</v>
      </c>
      <c r="X92" s="77">
        <v>19.817799999999998</v>
      </c>
      <c r="Y92" s="77">
        <v>15.581200000000001</v>
      </c>
      <c r="Z92" s="77">
        <v>5.798</v>
      </c>
      <c r="AA92" s="77">
        <v>8.5608000000000004</v>
      </c>
      <c r="AB92" s="77">
        <v>0.35730000000000001</v>
      </c>
      <c r="AC92" s="77">
        <v>0.71860000000000002</v>
      </c>
      <c r="AD92" s="77">
        <v>3.7061000000000002</v>
      </c>
      <c r="AE92" s="77">
        <v>1.4077</v>
      </c>
      <c r="AF92" s="77">
        <v>3.1377000000000002</v>
      </c>
      <c r="AG92" s="77">
        <v>0.78469999999999995</v>
      </c>
      <c r="AH92" s="77">
        <v>3.6711</v>
      </c>
      <c r="AI92" s="77">
        <v>4.7660999999999998</v>
      </c>
      <c r="AJ92" s="77">
        <v>19.4848</v>
      </c>
      <c r="AK92" s="77">
        <v>30.623200000000001</v>
      </c>
      <c r="AL92" s="77">
        <v>4.8163</v>
      </c>
      <c r="AM92" s="77">
        <v>184.22309999999999</v>
      </c>
      <c r="AN92" s="77">
        <v>4.1689999999999996</v>
      </c>
      <c r="AO92" s="77">
        <v>0.17949999999999999</v>
      </c>
      <c r="AP92" s="77">
        <v>60.083199999999998</v>
      </c>
      <c r="AQ92" s="77">
        <v>1.7393000000000001</v>
      </c>
      <c r="AR92" s="77">
        <v>43.575899999999997</v>
      </c>
      <c r="AS92" s="77">
        <v>0.81389999999999996</v>
      </c>
      <c r="AT92" s="77">
        <v>40.003100000000003</v>
      </c>
      <c r="AU92" s="77">
        <v>31.101700000000001</v>
      </c>
      <c r="AV92" s="77">
        <v>34.385899999999999</v>
      </c>
      <c r="AW92" s="77">
        <v>72.877399999999994</v>
      </c>
      <c r="AX92" s="77">
        <v>10.633100000000001</v>
      </c>
      <c r="AY92" s="77">
        <v>203.29660000000001</v>
      </c>
      <c r="AZ92" s="77">
        <v>213.56489999999999</v>
      </c>
      <c r="BA92" s="77">
        <v>4.4150999999999998</v>
      </c>
      <c r="BB92" s="77">
        <v>29.3429</v>
      </c>
      <c r="BC92" s="77">
        <v>5.2478999999999996</v>
      </c>
      <c r="BD92" s="77">
        <v>10.312900000000001</v>
      </c>
      <c r="BE92" s="77">
        <v>18.8826</v>
      </c>
      <c r="BF92" s="77">
        <v>1.0806</v>
      </c>
      <c r="BG92" s="77">
        <v>0.59919999999999995</v>
      </c>
      <c r="BH92" s="77">
        <v>7.7999999999999996E-3</v>
      </c>
      <c r="BI92" s="77">
        <v>6.1306000000000003</v>
      </c>
      <c r="BJ92" s="77">
        <v>3.1435</v>
      </c>
      <c r="BK92" s="77">
        <v>1.1720999999999999</v>
      </c>
      <c r="BL92" s="77">
        <v>58.978700000000003</v>
      </c>
      <c r="BM92" s="77">
        <v>3.1848000000000001</v>
      </c>
      <c r="BN92" s="77">
        <v>2.923</v>
      </c>
      <c r="BO92" s="77">
        <v>151.1524</v>
      </c>
      <c r="BP92" s="77">
        <v>16.9238</v>
      </c>
      <c r="BQ92" s="77">
        <v>0.96499999999999997</v>
      </c>
      <c r="BR92" s="77">
        <v>0.56669999999999998</v>
      </c>
      <c r="BS92" s="77">
        <v>2.6084999999999998</v>
      </c>
      <c r="BT92" s="77">
        <v>29.359000000000002</v>
      </c>
      <c r="BU92" s="77">
        <v>27.078800000000001</v>
      </c>
      <c r="BV92" s="77">
        <v>28.4635</v>
      </c>
      <c r="BW92" s="77">
        <v>32.418199999999999</v>
      </c>
      <c r="BX92" s="77">
        <v>197.28530000000001</v>
      </c>
      <c r="BY92" s="77">
        <v>63.713000000000001</v>
      </c>
      <c r="BZ92" s="77">
        <v>12.07</v>
      </c>
      <c r="CA92" s="77">
        <v>72.008600000000001</v>
      </c>
      <c r="CB92" s="77">
        <v>8.0809999999999995</v>
      </c>
      <c r="CC92" s="77">
        <v>6.82</v>
      </c>
      <c r="CD92" s="77">
        <v>563.6576</v>
      </c>
      <c r="CE92" s="77">
        <v>11.190300000000001</v>
      </c>
      <c r="CF92" s="77">
        <v>23.220700000000001</v>
      </c>
      <c r="CG92" s="77">
        <v>12.9542</v>
      </c>
      <c r="CH92" s="77">
        <v>11.1751</v>
      </c>
      <c r="CI92" s="77">
        <v>2.1095999999999999</v>
      </c>
      <c r="CJ92" s="77">
        <v>2.8809999999999998</v>
      </c>
      <c r="CK92" s="77">
        <v>19.904499999999999</v>
      </c>
      <c r="CL92" s="77">
        <v>105.06440000000001</v>
      </c>
      <c r="CM92" s="77">
        <v>2.1700000000000001E-2</v>
      </c>
      <c r="CN92" s="77">
        <v>13.625</v>
      </c>
      <c r="CO92" s="77">
        <v>1.5901000000000001</v>
      </c>
      <c r="CP92" s="77">
        <v>1.11E-2</v>
      </c>
      <c r="CQ92" s="77">
        <v>17.6952</v>
      </c>
      <c r="CR92" s="77">
        <v>10.117100000000001</v>
      </c>
      <c r="CS92" s="77">
        <v>36.921700000000001</v>
      </c>
      <c r="CT92" s="77">
        <v>283.31630000000001</v>
      </c>
      <c r="CU92" s="77">
        <v>49.619599999999998</v>
      </c>
      <c r="CV92" s="77">
        <v>117.0312</v>
      </c>
      <c r="CW92" s="77">
        <v>94.322699999999998</v>
      </c>
      <c r="CX92" s="77">
        <v>6.9282000000000004</v>
      </c>
      <c r="CY92" s="77">
        <v>28.120100000000001</v>
      </c>
      <c r="CZ92" s="77">
        <v>37.354799999999997</v>
      </c>
      <c r="DA92" s="77">
        <v>15.445399999999999</v>
      </c>
      <c r="DB92" s="77">
        <v>29.422999999999998</v>
      </c>
      <c r="DC92" s="77">
        <v>2.0306000000000002</v>
      </c>
      <c r="DD92" s="77">
        <v>17.540500000000002</v>
      </c>
      <c r="DE92" s="77">
        <v>13.519</v>
      </c>
      <c r="DF92" s="77">
        <v>5.0585000000000004</v>
      </c>
      <c r="DG92" s="77">
        <v>10.2233</v>
      </c>
      <c r="DH92" s="77">
        <v>5.2702</v>
      </c>
      <c r="DI92" s="77">
        <v>18.056699999999999</v>
      </c>
      <c r="DJ92" s="77">
        <v>3862.7206000000001</v>
      </c>
      <c r="DK92" s="77">
        <v>509.83859999999999</v>
      </c>
      <c r="DL92" s="77">
        <v>89</v>
      </c>
      <c r="DM92" s="77">
        <v>3.0436999999999999</v>
      </c>
      <c r="DN92" s="77">
        <v>6.83E-2</v>
      </c>
      <c r="DO92" s="77">
        <v>0.26300000000000001</v>
      </c>
      <c r="DP92" s="77">
        <v>-4.1173000000000002</v>
      </c>
      <c r="DQ92" s="77">
        <v>1475.2235000000001</v>
      </c>
      <c r="DR92" s="77">
        <v>2073.3198000000002</v>
      </c>
      <c r="DS92" s="77">
        <v>5936.0403999999999</v>
      </c>
      <c r="DT92" s="77"/>
      <c r="DU92" s="78" t="s">
        <v>28</v>
      </c>
      <c r="DV92" s="79">
        <f t="shared" si="1"/>
        <v>3.3749999999999996</v>
      </c>
      <c r="DW92" s="80"/>
      <c r="DX92" s="90"/>
      <c r="DY92" s="80"/>
      <c r="DZ92" s="80"/>
      <c r="EA92" s="80"/>
      <c r="EB92" s="80"/>
      <c r="EC92" s="80"/>
    </row>
    <row r="93" spans="1:133" ht="11.25" customHeight="1" x14ac:dyDescent="0.2">
      <c r="A93" s="74">
        <v>4901</v>
      </c>
      <c r="B93" s="75" t="s">
        <v>903</v>
      </c>
      <c r="C93" s="77">
        <v>58.820399999999999</v>
      </c>
      <c r="D93" s="77">
        <v>6.0509000000000004</v>
      </c>
      <c r="E93" s="77">
        <v>63.291499999999999</v>
      </c>
      <c r="F93" s="77">
        <v>0.55089999999999995</v>
      </c>
      <c r="G93" s="77">
        <v>2.4516</v>
      </c>
      <c r="H93" s="77">
        <v>1.6456999999999999</v>
      </c>
      <c r="I93" s="77">
        <v>17.7058</v>
      </c>
      <c r="J93" s="77">
        <v>64.147599999999997</v>
      </c>
      <c r="K93" s="77">
        <v>28.231200000000001</v>
      </c>
      <c r="L93" s="77">
        <v>40.188699999999997</v>
      </c>
      <c r="M93" s="77">
        <v>56.478099999999998</v>
      </c>
      <c r="N93" s="77">
        <v>20.4879</v>
      </c>
      <c r="O93" s="77">
        <v>42.634799999999998</v>
      </c>
      <c r="P93" s="77">
        <v>5.6639999999999997</v>
      </c>
      <c r="Q93" s="77">
        <v>7.9013</v>
      </c>
      <c r="R93" s="77">
        <v>3.2869999999999999</v>
      </c>
      <c r="S93" s="77">
        <v>21.350300000000001</v>
      </c>
      <c r="T93" s="77">
        <v>10.8301</v>
      </c>
      <c r="U93" s="77">
        <v>28.6541</v>
      </c>
      <c r="V93" s="77">
        <v>10.4924</v>
      </c>
      <c r="W93" s="77">
        <v>17.755800000000001</v>
      </c>
      <c r="X93" s="77">
        <v>28.910599999999999</v>
      </c>
      <c r="Y93" s="77">
        <v>6.4489999999999998</v>
      </c>
      <c r="Z93" s="77">
        <v>6.3243</v>
      </c>
      <c r="AA93" s="77">
        <v>17.820499999999999</v>
      </c>
      <c r="AB93" s="77">
        <v>0.36680000000000001</v>
      </c>
      <c r="AC93" s="77">
        <v>3.5123000000000002</v>
      </c>
      <c r="AD93" s="77">
        <v>8.0792000000000002</v>
      </c>
      <c r="AE93" s="77">
        <v>1.7444999999999999</v>
      </c>
      <c r="AF93" s="77">
        <v>17.728100000000001</v>
      </c>
      <c r="AG93" s="77">
        <v>0.56789999999999996</v>
      </c>
      <c r="AH93" s="77">
        <v>2.1657000000000002</v>
      </c>
      <c r="AI93" s="77">
        <v>16.701000000000001</v>
      </c>
      <c r="AJ93" s="77">
        <v>1.6017999999999999</v>
      </c>
      <c r="AK93" s="77">
        <v>33.467599999999997</v>
      </c>
      <c r="AL93" s="77">
        <v>57.587499999999999</v>
      </c>
      <c r="AM93" s="77">
        <v>9.1640999999999995</v>
      </c>
      <c r="AN93" s="77">
        <v>23.338999999999999</v>
      </c>
      <c r="AO93" s="77">
        <v>1.4595</v>
      </c>
      <c r="AP93" s="77">
        <v>46.973399999999998</v>
      </c>
      <c r="AQ93" s="77">
        <v>11.1065</v>
      </c>
      <c r="AR93" s="77">
        <v>47.531100000000002</v>
      </c>
      <c r="AS93" s="77">
        <v>0.36509999999999998</v>
      </c>
      <c r="AT93" s="77">
        <v>2.1825000000000001</v>
      </c>
      <c r="AU93" s="77">
        <v>1.1941999999999999</v>
      </c>
      <c r="AV93" s="77">
        <v>26.638000000000002</v>
      </c>
      <c r="AW93" s="77">
        <v>3.1396999999999999</v>
      </c>
      <c r="AX93" s="77">
        <v>2.1562000000000001</v>
      </c>
      <c r="AY93" s="77">
        <v>26.686</v>
      </c>
      <c r="AZ93" s="77">
        <v>7.4588000000000001</v>
      </c>
      <c r="BA93" s="77">
        <v>0.70669999999999999</v>
      </c>
      <c r="BB93" s="77">
        <v>41.471400000000003</v>
      </c>
      <c r="BC93" s="77">
        <v>9.0550999999999995</v>
      </c>
      <c r="BD93" s="77">
        <v>16.569700000000001</v>
      </c>
      <c r="BE93" s="77">
        <v>71.124899999999997</v>
      </c>
      <c r="BF93" s="77">
        <v>6.5408999999999997</v>
      </c>
      <c r="BG93" s="77">
        <v>0.70399999999999996</v>
      </c>
      <c r="BH93" s="77">
        <v>1.6395999999999999</v>
      </c>
      <c r="BI93" s="77">
        <v>35.741599999999998</v>
      </c>
      <c r="BJ93" s="77">
        <v>19.6387</v>
      </c>
      <c r="BK93" s="77">
        <v>8.5909999999999993</v>
      </c>
      <c r="BL93" s="77">
        <v>66.410300000000007</v>
      </c>
      <c r="BM93" s="77">
        <v>9.3566000000000003</v>
      </c>
      <c r="BN93" s="77">
        <v>3.6625000000000001</v>
      </c>
      <c r="BO93" s="77">
        <v>25.484999999999999</v>
      </c>
      <c r="BP93" s="77">
        <v>57.746600000000001</v>
      </c>
      <c r="BQ93" s="77">
        <v>4.2866</v>
      </c>
      <c r="BR93" s="77">
        <v>63.230200000000004</v>
      </c>
      <c r="BS93" s="77">
        <v>2.3553000000000002</v>
      </c>
      <c r="BT93" s="77">
        <v>57.534599999999998</v>
      </c>
      <c r="BU93" s="77">
        <v>76.435000000000002</v>
      </c>
      <c r="BV93" s="77">
        <v>76.9315</v>
      </c>
      <c r="BW93" s="77">
        <v>54.2348</v>
      </c>
      <c r="BX93" s="77">
        <v>1013.4233</v>
      </c>
      <c r="BY93" s="77">
        <v>374.54700000000003</v>
      </c>
      <c r="BZ93" s="77">
        <v>38.895899999999997</v>
      </c>
      <c r="CA93" s="77">
        <v>126.9298</v>
      </c>
      <c r="CB93" s="77">
        <v>43.233899999999998</v>
      </c>
      <c r="CC93" s="77">
        <v>18.044599999999999</v>
      </c>
      <c r="CD93" s="77">
        <v>12.7052</v>
      </c>
      <c r="CE93" s="77">
        <v>586.28449999999998</v>
      </c>
      <c r="CF93" s="77">
        <v>76.7958</v>
      </c>
      <c r="CG93" s="77">
        <v>310.51229999999998</v>
      </c>
      <c r="CH93" s="77">
        <v>54.977400000000003</v>
      </c>
      <c r="CI93" s="77">
        <v>42.988100000000003</v>
      </c>
      <c r="CJ93" s="77">
        <v>56.807899999999997</v>
      </c>
      <c r="CK93" s="77">
        <v>67.3429</v>
      </c>
      <c r="CL93" s="77">
        <v>343.85430000000002</v>
      </c>
      <c r="CM93" s="77">
        <v>2.9207000000000001</v>
      </c>
      <c r="CN93" s="77">
        <v>107.71810000000001</v>
      </c>
      <c r="CO93" s="77">
        <v>23.79</v>
      </c>
      <c r="CP93" s="77">
        <v>71.899600000000007</v>
      </c>
      <c r="CQ93" s="77">
        <v>30.846800000000002</v>
      </c>
      <c r="CR93" s="77">
        <v>16.514500000000002</v>
      </c>
      <c r="CS93" s="77">
        <v>47.901299999999999</v>
      </c>
      <c r="CT93" s="77">
        <v>1489.0820000000001</v>
      </c>
      <c r="CU93" s="77">
        <v>156.90110000000001</v>
      </c>
      <c r="CV93" s="77">
        <v>655.00750000000005</v>
      </c>
      <c r="CW93" s="77">
        <v>552.34230000000002</v>
      </c>
      <c r="CX93" s="77">
        <v>101.6943</v>
      </c>
      <c r="CY93" s="77">
        <v>106.5273</v>
      </c>
      <c r="CZ93" s="77">
        <v>237.6885</v>
      </c>
      <c r="DA93" s="77">
        <v>38.227899999999998</v>
      </c>
      <c r="DB93" s="77">
        <v>31.5578</v>
      </c>
      <c r="DC93" s="77">
        <v>48.716700000000003</v>
      </c>
      <c r="DD93" s="77">
        <v>130.7201</v>
      </c>
      <c r="DE93" s="77">
        <v>94.349400000000003</v>
      </c>
      <c r="DF93" s="77">
        <v>13.3843</v>
      </c>
      <c r="DG93" s="77">
        <v>23.511700000000001</v>
      </c>
      <c r="DH93" s="77">
        <v>33.780500000000004</v>
      </c>
      <c r="DI93" s="77">
        <v>21.9207</v>
      </c>
      <c r="DJ93" s="77">
        <v>8834.8392000000003</v>
      </c>
      <c r="DK93" s="77">
        <v>11145.894</v>
      </c>
      <c r="DL93" s="77">
        <v>3.8993000000000002</v>
      </c>
      <c r="DM93" s="77">
        <v>125.35769999999999</v>
      </c>
      <c r="DN93" s="77">
        <v>3.2608999999999999</v>
      </c>
      <c r="DO93" s="77">
        <v>15.899100000000001</v>
      </c>
      <c r="DP93" s="77">
        <v>2.4979</v>
      </c>
      <c r="DQ93" s="77">
        <v>7519.4233999999997</v>
      </c>
      <c r="DR93" s="77">
        <v>18816.2323</v>
      </c>
      <c r="DS93" s="77">
        <v>27651.071499999998</v>
      </c>
      <c r="DT93" s="77"/>
      <c r="DU93" s="78" t="s">
        <v>28</v>
      </c>
      <c r="DV93" s="79">
        <f t="shared" si="1"/>
        <v>144.51769999999999</v>
      </c>
      <c r="DW93" s="80"/>
      <c r="DX93" s="90"/>
      <c r="DY93" s="80"/>
      <c r="DZ93" s="80"/>
      <c r="EA93" s="80"/>
      <c r="EB93" s="80"/>
      <c r="EC93" s="80"/>
    </row>
    <row r="94" spans="1:133" ht="11.25" customHeight="1" x14ac:dyDescent="0.2">
      <c r="A94" s="74">
        <v>5101</v>
      </c>
      <c r="B94" s="75" t="s">
        <v>904</v>
      </c>
      <c r="C94" s="77">
        <v>19.796500000000002</v>
      </c>
      <c r="D94" s="77">
        <v>4.6173999999999999</v>
      </c>
      <c r="E94" s="77">
        <v>19.647600000000001</v>
      </c>
      <c r="F94" s="77">
        <v>0.38109999999999999</v>
      </c>
      <c r="G94" s="77">
        <v>6.5739000000000001</v>
      </c>
      <c r="H94" s="77">
        <v>1.2307999999999999</v>
      </c>
      <c r="I94" s="77">
        <v>5.9348000000000001</v>
      </c>
      <c r="J94" s="77">
        <v>28.051600000000001</v>
      </c>
      <c r="K94" s="77">
        <v>31.494299999999999</v>
      </c>
      <c r="L94" s="77">
        <v>9.3409999999999993</v>
      </c>
      <c r="M94" s="77">
        <v>21.558900000000001</v>
      </c>
      <c r="N94" s="77">
        <v>28.214300000000001</v>
      </c>
      <c r="O94" s="77">
        <v>24.314900000000002</v>
      </c>
      <c r="P94" s="77">
        <v>0.71279999999999999</v>
      </c>
      <c r="Q94" s="77">
        <v>1.5471999999999999</v>
      </c>
      <c r="R94" s="77">
        <v>7.8827999999999996</v>
      </c>
      <c r="S94" s="77">
        <v>3.5764999999999998</v>
      </c>
      <c r="T94" s="77">
        <v>1.2633000000000001</v>
      </c>
      <c r="U94" s="77">
        <v>7.5907999999999998</v>
      </c>
      <c r="V94" s="77">
        <v>6.5606</v>
      </c>
      <c r="W94" s="77">
        <v>4.6089000000000002</v>
      </c>
      <c r="X94" s="77">
        <v>6.0221999999999998</v>
      </c>
      <c r="Y94" s="77">
        <v>8.1980000000000004</v>
      </c>
      <c r="Z94" s="77">
        <v>3.9681000000000002</v>
      </c>
      <c r="AA94" s="77">
        <v>10.687799999999999</v>
      </c>
      <c r="AB94" s="77">
        <v>0.3488</v>
      </c>
      <c r="AC94" s="77">
        <v>0.39889999999999998</v>
      </c>
      <c r="AD94" s="77">
        <v>3.6646000000000001</v>
      </c>
      <c r="AE94" s="77">
        <v>0.46160000000000001</v>
      </c>
      <c r="AF94" s="77">
        <v>3.915</v>
      </c>
      <c r="AG94" s="77">
        <v>0.45789999999999997</v>
      </c>
      <c r="AH94" s="77">
        <v>2.3780000000000001</v>
      </c>
      <c r="AI94" s="77">
        <v>2.839</v>
      </c>
      <c r="AJ94" s="77">
        <v>1.3976</v>
      </c>
      <c r="AK94" s="77">
        <v>7.4786000000000001</v>
      </c>
      <c r="AL94" s="77">
        <v>13.4543</v>
      </c>
      <c r="AM94" s="77">
        <v>0.63670000000000004</v>
      </c>
      <c r="AN94" s="77">
        <v>5.6376999999999997</v>
      </c>
      <c r="AO94" s="77">
        <v>0.44240000000000002</v>
      </c>
      <c r="AP94" s="77">
        <v>13.415100000000001</v>
      </c>
      <c r="AQ94" s="77">
        <v>2.5145</v>
      </c>
      <c r="AR94" s="77">
        <v>4.4158999999999997</v>
      </c>
      <c r="AS94" s="77">
        <v>0.19170000000000001</v>
      </c>
      <c r="AT94" s="77">
        <v>0.89770000000000005</v>
      </c>
      <c r="AU94" s="77">
        <v>1.0817000000000001</v>
      </c>
      <c r="AV94" s="77">
        <v>11.7418</v>
      </c>
      <c r="AW94" s="77">
        <v>5.9021999999999997</v>
      </c>
      <c r="AX94" s="77">
        <v>5.1094999999999997</v>
      </c>
      <c r="AY94" s="77">
        <v>7.6631999999999998</v>
      </c>
      <c r="AZ94" s="77">
        <v>2.5798999999999999</v>
      </c>
      <c r="BA94" s="77">
        <v>0.37330000000000002</v>
      </c>
      <c r="BB94" s="77">
        <v>7.7323000000000004</v>
      </c>
      <c r="BC94" s="77">
        <v>3.5148999999999999</v>
      </c>
      <c r="BD94" s="77">
        <v>4.3415999999999997</v>
      </c>
      <c r="BE94" s="77">
        <v>8.1205999999999996</v>
      </c>
      <c r="BF94" s="77">
        <v>2.4811000000000001</v>
      </c>
      <c r="BG94" s="77">
        <v>0.57589999999999997</v>
      </c>
      <c r="BH94" s="77">
        <v>0</v>
      </c>
      <c r="BI94" s="77">
        <v>7.9954000000000001</v>
      </c>
      <c r="BJ94" s="77">
        <v>11.350899999999999</v>
      </c>
      <c r="BK94" s="77">
        <v>3.1897000000000002</v>
      </c>
      <c r="BL94" s="77">
        <v>17.995100000000001</v>
      </c>
      <c r="BM94" s="77">
        <v>6.7763</v>
      </c>
      <c r="BN94" s="77">
        <v>5.5343999999999998</v>
      </c>
      <c r="BO94" s="77">
        <v>10.759499999999999</v>
      </c>
      <c r="BP94" s="77">
        <v>24.612400000000001</v>
      </c>
      <c r="BQ94" s="77">
        <v>2.9253</v>
      </c>
      <c r="BR94" s="77">
        <v>30.135300000000001</v>
      </c>
      <c r="BS94" s="77">
        <v>13.102399999999999</v>
      </c>
      <c r="BT94" s="77">
        <v>98.679699999999997</v>
      </c>
      <c r="BU94" s="77">
        <v>49.1479</v>
      </c>
      <c r="BV94" s="77">
        <v>49.793799999999997</v>
      </c>
      <c r="BW94" s="77">
        <v>62.217700000000001</v>
      </c>
      <c r="BX94" s="77">
        <v>825.83249999999998</v>
      </c>
      <c r="BY94" s="77">
        <v>703.57249999999999</v>
      </c>
      <c r="BZ94" s="77">
        <v>53.402000000000001</v>
      </c>
      <c r="CA94" s="77">
        <v>306.60759999999999</v>
      </c>
      <c r="CB94" s="77">
        <v>345.39269999999999</v>
      </c>
      <c r="CC94" s="77">
        <v>0.79969999999999997</v>
      </c>
      <c r="CD94" s="77">
        <v>6.1150000000000002</v>
      </c>
      <c r="CE94" s="77">
        <v>27.5243</v>
      </c>
      <c r="CF94" s="77">
        <v>253.72720000000001</v>
      </c>
      <c r="CG94" s="77">
        <v>206.6217</v>
      </c>
      <c r="CH94" s="77">
        <v>119.3334</v>
      </c>
      <c r="CI94" s="77">
        <v>35.466000000000001</v>
      </c>
      <c r="CJ94" s="77">
        <v>48.248600000000003</v>
      </c>
      <c r="CK94" s="77">
        <v>75.195899999999995</v>
      </c>
      <c r="CL94" s="77">
        <v>471.47410000000002</v>
      </c>
      <c r="CM94" s="77">
        <v>3.2732000000000001</v>
      </c>
      <c r="CN94" s="77">
        <v>182.404</v>
      </c>
      <c r="CO94" s="77">
        <v>67.218100000000007</v>
      </c>
      <c r="CP94" s="77">
        <v>238.67609999999999</v>
      </c>
      <c r="CQ94" s="77">
        <v>99.232200000000006</v>
      </c>
      <c r="CR94" s="77">
        <v>20.196000000000002</v>
      </c>
      <c r="CS94" s="77">
        <v>80.116</v>
      </c>
      <c r="CT94" s="77">
        <v>1258.7683</v>
      </c>
      <c r="CU94" s="77">
        <v>132.8784</v>
      </c>
      <c r="CV94" s="77">
        <v>401.67779999999999</v>
      </c>
      <c r="CW94" s="77">
        <v>372.6429</v>
      </c>
      <c r="CX94" s="77">
        <v>14.9472</v>
      </c>
      <c r="CY94" s="77">
        <v>109.0915</v>
      </c>
      <c r="CZ94" s="77">
        <v>253.9862</v>
      </c>
      <c r="DA94" s="77">
        <v>213.54499999999999</v>
      </c>
      <c r="DB94" s="77">
        <v>98.804699999999997</v>
      </c>
      <c r="DC94" s="77">
        <v>37.2012</v>
      </c>
      <c r="DD94" s="77">
        <v>77.912999999999997</v>
      </c>
      <c r="DE94" s="77">
        <v>60.044199999999996</v>
      </c>
      <c r="DF94" s="77">
        <v>102.95699999999999</v>
      </c>
      <c r="DG94" s="77">
        <v>30.245100000000001</v>
      </c>
      <c r="DH94" s="77">
        <v>161.63550000000001</v>
      </c>
      <c r="DI94" s="77">
        <v>108.0938</v>
      </c>
      <c r="DJ94" s="77">
        <v>8389.0162999999993</v>
      </c>
      <c r="DK94" s="77">
        <v>555.55150000000003</v>
      </c>
      <c r="DL94" s="77">
        <v>0</v>
      </c>
      <c r="DM94" s="77">
        <v>16.819400000000002</v>
      </c>
      <c r="DN94" s="77">
        <v>0.37290000000000001</v>
      </c>
      <c r="DO94" s="77">
        <v>3.2019000000000002</v>
      </c>
      <c r="DP94" s="77">
        <v>0</v>
      </c>
      <c r="DQ94" s="77">
        <v>160.56270000000001</v>
      </c>
      <c r="DR94" s="77">
        <v>736.50829999999996</v>
      </c>
      <c r="DS94" s="77">
        <v>9125.5246999999999</v>
      </c>
      <c r="DT94" s="77"/>
      <c r="DU94" s="78" t="s">
        <v>28</v>
      </c>
      <c r="DV94" s="79">
        <f t="shared" si="1"/>
        <v>20.394200000000005</v>
      </c>
      <c r="DW94" s="80"/>
      <c r="DX94" s="90"/>
      <c r="DY94" s="80"/>
      <c r="DZ94" s="80"/>
      <c r="EA94" s="80"/>
      <c r="EB94" s="80"/>
      <c r="EC94" s="80"/>
    </row>
    <row r="95" spans="1:133" ht="11.25" customHeight="1" x14ac:dyDescent="0.2">
      <c r="A95" s="74">
        <v>5201</v>
      </c>
      <c r="B95" s="75" t="s">
        <v>905</v>
      </c>
      <c r="C95" s="77">
        <v>676.40390000000002</v>
      </c>
      <c r="D95" s="77">
        <v>137.59909999999999</v>
      </c>
      <c r="E95" s="77">
        <v>86.716300000000004</v>
      </c>
      <c r="F95" s="77">
        <v>4.2519</v>
      </c>
      <c r="G95" s="77">
        <v>7.7648000000000001</v>
      </c>
      <c r="H95" s="77">
        <v>13.630800000000001</v>
      </c>
      <c r="I95" s="77">
        <v>37.748899999999999</v>
      </c>
      <c r="J95" s="77">
        <v>498.76549999999997</v>
      </c>
      <c r="K95" s="77">
        <v>211.79130000000001</v>
      </c>
      <c r="L95" s="77">
        <v>84.187899999999999</v>
      </c>
      <c r="M95" s="77">
        <v>88.141400000000004</v>
      </c>
      <c r="N95" s="77">
        <v>29.708600000000001</v>
      </c>
      <c r="O95" s="77">
        <v>25.212299999999999</v>
      </c>
      <c r="P95" s="77">
        <v>102.0891</v>
      </c>
      <c r="Q95" s="77">
        <v>25.669699999999999</v>
      </c>
      <c r="R95" s="77">
        <v>137.80279999999999</v>
      </c>
      <c r="S95" s="77">
        <v>12.3909</v>
      </c>
      <c r="T95" s="77">
        <v>19.865600000000001</v>
      </c>
      <c r="U95" s="77">
        <v>234.2679</v>
      </c>
      <c r="V95" s="77">
        <v>42.641500000000001</v>
      </c>
      <c r="W95" s="77">
        <v>70.368600000000001</v>
      </c>
      <c r="X95" s="77">
        <v>238.4239</v>
      </c>
      <c r="Y95" s="77">
        <v>87.650599999999997</v>
      </c>
      <c r="Z95" s="77">
        <v>197.02709999999999</v>
      </c>
      <c r="AA95" s="77">
        <v>47.818899999999999</v>
      </c>
      <c r="AB95" s="77">
        <v>1.4025000000000001</v>
      </c>
      <c r="AC95" s="77">
        <v>3.2172000000000001</v>
      </c>
      <c r="AD95" s="77">
        <v>11.0939</v>
      </c>
      <c r="AE95" s="77">
        <v>5.0038999999999998</v>
      </c>
      <c r="AF95" s="77">
        <v>28.9496</v>
      </c>
      <c r="AG95" s="77">
        <v>3.9470999999999998</v>
      </c>
      <c r="AH95" s="77">
        <v>116.28619999999999</v>
      </c>
      <c r="AI95" s="77">
        <v>152.04669999999999</v>
      </c>
      <c r="AJ95" s="77">
        <v>36.622</v>
      </c>
      <c r="AK95" s="77">
        <v>360.97710000000001</v>
      </c>
      <c r="AL95" s="77">
        <v>90.259</v>
      </c>
      <c r="AM95" s="77">
        <v>45.0032</v>
      </c>
      <c r="AN95" s="77">
        <v>239.9289</v>
      </c>
      <c r="AO95" s="77">
        <v>10.5227</v>
      </c>
      <c r="AP95" s="77">
        <v>426.42509999999999</v>
      </c>
      <c r="AQ95" s="77">
        <v>17.338799999999999</v>
      </c>
      <c r="AR95" s="77">
        <v>169.0248</v>
      </c>
      <c r="AS95" s="77">
        <v>1.1093999999999999</v>
      </c>
      <c r="AT95" s="77">
        <v>12.684200000000001</v>
      </c>
      <c r="AU95" s="77">
        <v>3.4026000000000001</v>
      </c>
      <c r="AV95" s="77">
        <v>124.6553</v>
      </c>
      <c r="AW95" s="77">
        <v>15.7742</v>
      </c>
      <c r="AX95" s="77">
        <v>8.8251000000000008</v>
      </c>
      <c r="AY95" s="77">
        <v>194.15360000000001</v>
      </c>
      <c r="AZ95" s="77">
        <v>54.227499999999999</v>
      </c>
      <c r="BA95" s="77">
        <v>6.2488999999999999</v>
      </c>
      <c r="BB95" s="77">
        <v>204.43860000000001</v>
      </c>
      <c r="BC95" s="77">
        <v>95.641800000000003</v>
      </c>
      <c r="BD95" s="77">
        <v>105.31480000000001</v>
      </c>
      <c r="BE95" s="77">
        <v>330.49900000000002</v>
      </c>
      <c r="BF95" s="77">
        <v>20.783899999999999</v>
      </c>
      <c r="BG95" s="77">
        <v>4.9715999999999996</v>
      </c>
      <c r="BH95" s="77">
        <v>6.3231999999999999</v>
      </c>
      <c r="BI95" s="77">
        <v>28.105499999999999</v>
      </c>
      <c r="BJ95" s="77">
        <v>22.932700000000001</v>
      </c>
      <c r="BK95" s="77">
        <v>4.5968999999999998</v>
      </c>
      <c r="BL95" s="77">
        <v>61.23</v>
      </c>
      <c r="BM95" s="77">
        <v>20.5747</v>
      </c>
      <c r="BN95" s="77">
        <v>15.0792</v>
      </c>
      <c r="BO95" s="77">
        <v>10.2967</v>
      </c>
      <c r="BP95" s="77">
        <v>21.752600000000001</v>
      </c>
      <c r="BQ95" s="77">
        <v>0.26650000000000001</v>
      </c>
      <c r="BR95" s="77">
        <v>17.569099999999999</v>
      </c>
      <c r="BS95" s="77">
        <v>3.1065999999999998</v>
      </c>
      <c r="BT95" s="77">
        <v>241.2868</v>
      </c>
      <c r="BU95" s="77">
        <v>842.14499999999998</v>
      </c>
      <c r="BV95" s="77">
        <v>832.31079999999997</v>
      </c>
      <c r="BW95" s="77">
        <v>460.61610000000002</v>
      </c>
      <c r="BX95" s="77">
        <v>9337.2345999999998</v>
      </c>
      <c r="BY95" s="77">
        <v>865.89359999999999</v>
      </c>
      <c r="BZ95" s="77">
        <v>30.5578</v>
      </c>
      <c r="CA95" s="77">
        <v>193.7071</v>
      </c>
      <c r="CB95" s="77">
        <v>525.14359999999999</v>
      </c>
      <c r="CC95" s="77">
        <v>146.81299999999999</v>
      </c>
      <c r="CD95" s="77">
        <v>1129.2378000000001</v>
      </c>
      <c r="CE95" s="77">
        <v>1220.0873999999999</v>
      </c>
      <c r="CF95" s="77">
        <v>71.603399999999993</v>
      </c>
      <c r="CG95" s="77">
        <v>1990.1848</v>
      </c>
      <c r="CH95" s="77">
        <v>379.15350000000001</v>
      </c>
      <c r="CI95" s="77">
        <v>26.459</v>
      </c>
      <c r="CJ95" s="77">
        <v>33.790399999999998</v>
      </c>
      <c r="CK95" s="77">
        <v>76.354500000000002</v>
      </c>
      <c r="CL95" s="77">
        <v>324.22190000000001</v>
      </c>
      <c r="CM95" s="77">
        <v>2.5343</v>
      </c>
      <c r="CN95" s="77">
        <v>96.390699999999995</v>
      </c>
      <c r="CO95" s="77">
        <v>1.7007000000000001</v>
      </c>
      <c r="CP95" s="77">
        <v>21.787800000000001</v>
      </c>
      <c r="CQ95" s="77">
        <v>239.36760000000001</v>
      </c>
      <c r="CR95" s="77">
        <v>132.17420000000001</v>
      </c>
      <c r="CS95" s="77">
        <v>615.8356</v>
      </c>
      <c r="CT95" s="77">
        <v>1320.5487000000001</v>
      </c>
      <c r="CU95" s="77">
        <v>131.2987</v>
      </c>
      <c r="CV95" s="77">
        <v>1550.4241</v>
      </c>
      <c r="CW95" s="77">
        <v>737.69069999999999</v>
      </c>
      <c r="CX95" s="77">
        <v>283.26139999999998</v>
      </c>
      <c r="CY95" s="77">
        <v>160.99289999999999</v>
      </c>
      <c r="CZ95" s="77">
        <v>202.32060000000001</v>
      </c>
      <c r="DA95" s="77">
        <v>52.726799999999997</v>
      </c>
      <c r="DB95" s="77">
        <v>33.6233</v>
      </c>
      <c r="DC95" s="77">
        <v>30.333100000000002</v>
      </c>
      <c r="DD95" s="77">
        <v>44.210299999999997</v>
      </c>
      <c r="DE95" s="77">
        <v>33.9343</v>
      </c>
      <c r="DF95" s="77">
        <v>120.22</v>
      </c>
      <c r="DG95" s="77">
        <v>38.9801</v>
      </c>
      <c r="DH95" s="77">
        <v>89.438500000000005</v>
      </c>
      <c r="DI95" s="77">
        <v>23.537400000000002</v>
      </c>
      <c r="DJ95" s="77">
        <v>30920.6849</v>
      </c>
      <c r="DK95" s="77">
        <v>804.60670000000005</v>
      </c>
      <c r="DL95" s="77">
        <v>4999.5281000000004</v>
      </c>
      <c r="DM95" s="77">
        <v>150.72659999999999</v>
      </c>
      <c r="DN95" s="77">
        <v>3.9813999999999998</v>
      </c>
      <c r="DO95" s="77">
        <v>28.983799999999999</v>
      </c>
      <c r="DP95" s="77">
        <v>-4.0667999999999997</v>
      </c>
      <c r="DQ95" s="77">
        <v>3817.7384999999999</v>
      </c>
      <c r="DR95" s="77">
        <v>9801.4982999999993</v>
      </c>
      <c r="DS95" s="77">
        <v>40722.183100000002</v>
      </c>
      <c r="DT95" s="77"/>
      <c r="DU95" s="78" t="s">
        <v>28</v>
      </c>
      <c r="DV95" s="79">
        <f t="shared" si="1"/>
        <v>183.6918</v>
      </c>
      <c r="DW95" s="80"/>
      <c r="DX95" s="90"/>
      <c r="DY95" s="80"/>
      <c r="DZ95" s="80"/>
      <c r="EA95" s="80"/>
      <c r="EB95" s="80"/>
      <c r="EC95" s="80"/>
    </row>
    <row r="96" spans="1:133" ht="11.25" customHeight="1" x14ac:dyDescent="0.2">
      <c r="A96" s="74">
        <v>5401</v>
      </c>
      <c r="B96" s="75" t="s">
        <v>906</v>
      </c>
      <c r="C96" s="77">
        <v>19.367000000000001</v>
      </c>
      <c r="D96" s="77">
        <v>1.4458</v>
      </c>
      <c r="E96" s="77">
        <v>20.229600000000001</v>
      </c>
      <c r="F96" s="77">
        <v>5.7700000000000001E-2</v>
      </c>
      <c r="G96" s="77">
        <v>1.5652999999999999</v>
      </c>
      <c r="H96" s="77">
        <v>0.18690000000000001</v>
      </c>
      <c r="I96" s="77">
        <v>1.8751</v>
      </c>
      <c r="J96" s="77">
        <v>21.8262</v>
      </c>
      <c r="K96" s="77">
        <v>12.057700000000001</v>
      </c>
      <c r="L96" s="77">
        <v>3.7597</v>
      </c>
      <c r="M96" s="77">
        <v>6.9671000000000003</v>
      </c>
      <c r="N96" s="77">
        <v>0.6109</v>
      </c>
      <c r="O96" s="77">
        <v>38.445700000000002</v>
      </c>
      <c r="P96" s="77">
        <v>2.1604000000000001</v>
      </c>
      <c r="Q96" s="77">
        <v>1.2992999999999999</v>
      </c>
      <c r="R96" s="77">
        <v>10.5154</v>
      </c>
      <c r="S96" s="77">
        <v>1.5208999999999999</v>
      </c>
      <c r="T96" s="77">
        <v>0.16500000000000001</v>
      </c>
      <c r="U96" s="77">
        <v>6.3696000000000002</v>
      </c>
      <c r="V96" s="77">
        <v>8.5198999999999998</v>
      </c>
      <c r="W96" s="77">
        <v>3.7770999999999999</v>
      </c>
      <c r="X96" s="77">
        <v>9.2627000000000006</v>
      </c>
      <c r="Y96" s="77">
        <v>4.5278999999999998</v>
      </c>
      <c r="Z96" s="77">
        <v>2.4988000000000001</v>
      </c>
      <c r="AA96" s="77">
        <v>8.3310999999999993</v>
      </c>
      <c r="AB96" s="77">
        <v>6.08E-2</v>
      </c>
      <c r="AC96" s="77">
        <v>1.9867999999999999</v>
      </c>
      <c r="AD96" s="77">
        <v>2.8591000000000002</v>
      </c>
      <c r="AE96" s="77">
        <v>0.58079999999999998</v>
      </c>
      <c r="AF96" s="77">
        <v>11.571899999999999</v>
      </c>
      <c r="AG96" s="77">
        <v>0.44650000000000001</v>
      </c>
      <c r="AH96" s="77">
        <v>22.640699999999999</v>
      </c>
      <c r="AI96" s="77">
        <v>37.543900000000001</v>
      </c>
      <c r="AJ96" s="77">
        <v>16.5566</v>
      </c>
      <c r="AK96" s="77">
        <v>41.890500000000003</v>
      </c>
      <c r="AL96" s="77">
        <v>23.570399999999999</v>
      </c>
      <c r="AM96" s="77">
        <v>3.0165999999999999</v>
      </c>
      <c r="AN96" s="77">
        <v>32.117100000000001</v>
      </c>
      <c r="AO96" s="77">
        <v>1.494</v>
      </c>
      <c r="AP96" s="77">
        <v>34.570700000000002</v>
      </c>
      <c r="AQ96" s="77">
        <v>3.9946999999999999</v>
      </c>
      <c r="AR96" s="77">
        <v>51.299500000000002</v>
      </c>
      <c r="AS96" s="77">
        <v>0.65969999999999995</v>
      </c>
      <c r="AT96" s="77">
        <v>1.4305000000000001</v>
      </c>
      <c r="AU96" s="77">
        <v>1.0194000000000001</v>
      </c>
      <c r="AV96" s="77">
        <v>13.0169</v>
      </c>
      <c r="AW96" s="77">
        <v>5.0561999999999996</v>
      </c>
      <c r="AX96" s="77">
        <v>0.95079999999999998</v>
      </c>
      <c r="AY96" s="77">
        <v>11.563499999999999</v>
      </c>
      <c r="AZ96" s="77">
        <v>2.2246000000000001</v>
      </c>
      <c r="BA96" s="77">
        <v>0.29849999999999999</v>
      </c>
      <c r="BB96" s="77">
        <v>47.185400000000001</v>
      </c>
      <c r="BC96" s="77">
        <v>4.9443000000000001</v>
      </c>
      <c r="BD96" s="77">
        <v>6.9245000000000001</v>
      </c>
      <c r="BE96" s="77">
        <v>60.889699999999998</v>
      </c>
      <c r="BF96" s="77">
        <v>4.3147000000000002</v>
      </c>
      <c r="BG96" s="77">
        <v>0.13950000000000001</v>
      </c>
      <c r="BH96" s="77">
        <v>0</v>
      </c>
      <c r="BI96" s="77">
        <v>114.8198</v>
      </c>
      <c r="BJ96" s="77">
        <v>10.8987</v>
      </c>
      <c r="BK96" s="77">
        <v>3.5217999999999998</v>
      </c>
      <c r="BL96" s="77">
        <v>21.8278</v>
      </c>
      <c r="BM96" s="77">
        <v>5.4452999999999996</v>
      </c>
      <c r="BN96" s="77">
        <v>2.6716000000000002</v>
      </c>
      <c r="BO96" s="77">
        <v>5.4600999999999997</v>
      </c>
      <c r="BP96" s="77">
        <v>12.6942</v>
      </c>
      <c r="BQ96" s="77">
        <v>2.5310000000000001</v>
      </c>
      <c r="BR96" s="77">
        <v>27.0823</v>
      </c>
      <c r="BS96" s="77">
        <v>8.2149999999999999</v>
      </c>
      <c r="BT96" s="77">
        <v>32.9268</v>
      </c>
      <c r="BU96" s="77">
        <v>35.3688</v>
      </c>
      <c r="BV96" s="77">
        <v>37.107900000000001</v>
      </c>
      <c r="BW96" s="77">
        <v>109.6388</v>
      </c>
      <c r="BX96" s="77">
        <v>740.69860000000006</v>
      </c>
      <c r="BY96" s="77">
        <v>935.94669999999996</v>
      </c>
      <c r="BZ96" s="77">
        <v>25.68</v>
      </c>
      <c r="CA96" s="77">
        <v>178.79750000000001</v>
      </c>
      <c r="CB96" s="77">
        <v>47.313000000000002</v>
      </c>
      <c r="CC96" s="77">
        <v>39.209299999999999</v>
      </c>
      <c r="CD96" s="77">
        <v>5.2106000000000003</v>
      </c>
      <c r="CE96" s="77">
        <v>13.4719</v>
      </c>
      <c r="CF96" s="77">
        <v>79.430700000000002</v>
      </c>
      <c r="CG96" s="77">
        <v>119.46639999999999</v>
      </c>
      <c r="CH96" s="77">
        <v>131.27969999999999</v>
      </c>
      <c r="CI96" s="77">
        <v>39.3125</v>
      </c>
      <c r="CJ96" s="77">
        <v>49.045200000000001</v>
      </c>
      <c r="CK96" s="77">
        <v>90.140100000000004</v>
      </c>
      <c r="CL96" s="77">
        <v>367.91699999999997</v>
      </c>
      <c r="CM96" s="77">
        <v>7.2994000000000003</v>
      </c>
      <c r="CN96" s="77">
        <v>72.617199999999997</v>
      </c>
      <c r="CO96" s="77">
        <v>0.3871</v>
      </c>
      <c r="CP96" s="77">
        <v>2.2805</v>
      </c>
      <c r="CQ96" s="77">
        <v>147.32069999999999</v>
      </c>
      <c r="CR96" s="77">
        <v>74.949200000000005</v>
      </c>
      <c r="CS96" s="77">
        <v>294.42320000000001</v>
      </c>
      <c r="CT96" s="77">
        <v>1379.412</v>
      </c>
      <c r="CU96" s="77">
        <v>295.7063</v>
      </c>
      <c r="CV96" s="77">
        <v>480.11720000000003</v>
      </c>
      <c r="CW96" s="77">
        <v>415.62439999999998</v>
      </c>
      <c r="CX96" s="77">
        <v>17.360800000000001</v>
      </c>
      <c r="CY96" s="77">
        <v>98.914000000000001</v>
      </c>
      <c r="CZ96" s="77">
        <v>1060.3244</v>
      </c>
      <c r="DA96" s="77">
        <v>124.61660000000001</v>
      </c>
      <c r="DB96" s="77">
        <v>126.7171</v>
      </c>
      <c r="DC96" s="77">
        <v>81.841899999999995</v>
      </c>
      <c r="DD96" s="77">
        <v>51.752899999999997</v>
      </c>
      <c r="DE96" s="77">
        <v>39.883699999999997</v>
      </c>
      <c r="DF96" s="77">
        <v>50.651800000000001</v>
      </c>
      <c r="DG96" s="77">
        <v>22.550799999999999</v>
      </c>
      <c r="DH96" s="77">
        <v>109.4619</v>
      </c>
      <c r="DI96" s="77">
        <v>64.118899999999996</v>
      </c>
      <c r="DJ96" s="77">
        <v>8945.6229999999996</v>
      </c>
      <c r="DK96" s="77">
        <v>5202.8190999999997</v>
      </c>
      <c r="DL96" s="77">
        <v>3</v>
      </c>
      <c r="DM96" s="77">
        <v>247.78380000000001</v>
      </c>
      <c r="DN96" s="77">
        <v>189.49100000000001</v>
      </c>
      <c r="DO96" s="77">
        <v>646.04690000000005</v>
      </c>
      <c r="DP96" s="77">
        <v>36.347200000000001</v>
      </c>
      <c r="DQ96" s="77">
        <v>961.3759</v>
      </c>
      <c r="DR96" s="77">
        <v>7286.8639000000003</v>
      </c>
      <c r="DS96" s="77">
        <v>16232.486800000001</v>
      </c>
      <c r="DT96" s="77"/>
      <c r="DU96" s="78" t="s">
        <v>29</v>
      </c>
      <c r="DV96" s="79">
        <f t="shared" si="1"/>
        <v>1083.3217</v>
      </c>
      <c r="DW96" s="80"/>
      <c r="DX96" s="90"/>
      <c r="DY96" s="80"/>
      <c r="DZ96" s="80"/>
      <c r="EA96" s="80"/>
      <c r="EB96" s="80"/>
      <c r="EC96" s="80"/>
    </row>
    <row r="97" spans="1:133" ht="11.25" customHeight="1" x14ac:dyDescent="0.2">
      <c r="A97" s="74">
        <v>5501</v>
      </c>
      <c r="B97" s="75" t="s">
        <v>907</v>
      </c>
      <c r="C97" s="77">
        <v>4.1289999999999996</v>
      </c>
      <c r="D97" s="77">
        <v>1.3508</v>
      </c>
      <c r="E97" s="77">
        <v>1.4557</v>
      </c>
      <c r="F97" s="77">
        <v>0.17449999999999999</v>
      </c>
      <c r="G97" s="77">
        <v>2.1208</v>
      </c>
      <c r="H97" s="77">
        <v>0.56879999999999997</v>
      </c>
      <c r="I97" s="77">
        <v>2.3380999999999998</v>
      </c>
      <c r="J97" s="77">
        <v>3.1898</v>
      </c>
      <c r="K97" s="77">
        <v>3.1518000000000002</v>
      </c>
      <c r="L97" s="77">
        <v>3.2738999999999998</v>
      </c>
      <c r="M97" s="77">
        <v>1.2796000000000001</v>
      </c>
      <c r="N97" s="77">
        <v>1.3394999999999999</v>
      </c>
      <c r="O97" s="77">
        <v>1.7078</v>
      </c>
      <c r="P97" s="77">
        <v>0.40660000000000002</v>
      </c>
      <c r="Q97" s="77">
        <v>6.8500000000000005E-2</v>
      </c>
      <c r="R97" s="77">
        <v>1.3231999999999999</v>
      </c>
      <c r="S97" s="77">
        <v>0.32119999999999999</v>
      </c>
      <c r="T97" s="77">
        <v>0.443</v>
      </c>
      <c r="U97" s="77">
        <v>0.80649999999999999</v>
      </c>
      <c r="V97" s="77">
        <v>0.56840000000000002</v>
      </c>
      <c r="W97" s="77">
        <v>5.1132</v>
      </c>
      <c r="X97" s="77">
        <v>0.57520000000000004</v>
      </c>
      <c r="Y97" s="77">
        <v>3.0103</v>
      </c>
      <c r="Z97" s="77">
        <v>0.85570000000000002</v>
      </c>
      <c r="AA97" s="77">
        <v>1.8223</v>
      </c>
      <c r="AB97" s="77">
        <v>4.0300000000000002E-2</v>
      </c>
      <c r="AC97" s="77">
        <v>0.26319999999999999</v>
      </c>
      <c r="AD97" s="77">
        <v>0.62739999999999996</v>
      </c>
      <c r="AE97" s="77">
        <v>0.122</v>
      </c>
      <c r="AF97" s="77">
        <v>0.29070000000000001</v>
      </c>
      <c r="AG97" s="77">
        <v>0.33900000000000002</v>
      </c>
      <c r="AH97" s="77">
        <v>6.6238999999999999</v>
      </c>
      <c r="AI97" s="77">
        <v>7.173</v>
      </c>
      <c r="AJ97" s="77">
        <v>0.33679999999999999</v>
      </c>
      <c r="AK97" s="77">
        <v>1.6715</v>
      </c>
      <c r="AL97" s="77">
        <v>1.5546</v>
      </c>
      <c r="AM97" s="77">
        <v>6.0471000000000004</v>
      </c>
      <c r="AN97" s="77">
        <v>0.4516</v>
      </c>
      <c r="AO97" s="77">
        <v>2.2200000000000001E-2</v>
      </c>
      <c r="AP97" s="77">
        <v>1.242</v>
      </c>
      <c r="AQ97" s="77">
        <v>0.60680000000000001</v>
      </c>
      <c r="AR97" s="77">
        <v>3.4262000000000001</v>
      </c>
      <c r="AS97" s="77">
        <v>0.106</v>
      </c>
      <c r="AT97" s="77">
        <v>0.8881</v>
      </c>
      <c r="AU97" s="77">
        <v>0.23330000000000001</v>
      </c>
      <c r="AV97" s="77">
        <v>1.9845999999999999</v>
      </c>
      <c r="AW97" s="77">
        <v>0.96499999999999997</v>
      </c>
      <c r="AX97" s="77">
        <v>0.68289999999999995</v>
      </c>
      <c r="AY97" s="77">
        <v>1.5076000000000001</v>
      </c>
      <c r="AZ97" s="77">
        <v>1.8448</v>
      </c>
      <c r="BA97" s="77">
        <v>3.5200000000000002E-2</v>
      </c>
      <c r="BB97" s="77">
        <v>2.4005999999999998</v>
      </c>
      <c r="BC97" s="77">
        <v>0.53369999999999995</v>
      </c>
      <c r="BD97" s="77">
        <v>0.79510000000000003</v>
      </c>
      <c r="BE97" s="77">
        <v>9.6767000000000003</v>
      </c>
      <c r="BF97" s="77">
        <v>1.1286</v>
      </c>
      <c r="BG97" s="77">
        <v>0.40489999999999998</v>
      </c>
      <c r="BH97" s="77">
        <v>0</v>
      </c>
      <c r="BI97" s="77">
        <v>3.0590000000000002</v>
      </c>
      <c r="BJ97" s="77">
        <v>0.62070000000000003</v>
      </c>
      <c r="BK97" s="77">
        <v>0.32800000000000001</v>
      </c>
      <c r="BL97" s="77">
        <v>1.9432</v>
      </c>
      <c r="BM97" s="77">
        <v>1.0459000000000001</v>
      </c>
      <c r="BN97" s="77">
        <v>2.1701000000000001</v>
      </c>
      <c r="BO97" s="77">
        <v>1.6999999999999999E-3</v>
      </c>
      <c r="BP97" s="77">
        <v>1.3351</v>
      </c>
      <c r="BQ97" s="77">
        <v>8.8700000000000001E-2</v>
      </c>
      <c r="BR97" s="77">
        <v>2.5844999999999998</v>
      </c>
      <c r="BS97" s="77">
        <v>1.03E-2</v>
      </c>
      <c r="BT97" s="77">
        <v>5.4173999999999998</v>
      </c>
      <c r="BU97" s="77">
        <v>3.6103000000000001</v>
      </c>
      <c r="BV97" s="77">
        <v>3.6827999999999999</v>
      </c>
      <c r="BW97" s="77">
        <v>26.308199999999999</v>
      </c>
      <c r="BX97" s="77">
        <v>11.248799999999999</v>
      </c>
      <c r="BY97" s="77">
        <v>18.9955</v>
      </c>
      <c r="BZ97" s="77">
        <v>0.84960000000000002</v>
      </c>
      <c r="CA97" s="77">
        <v>6.8209</v>
      </c>
      <c r="CB97" s="77">
        <v>6.7521000000000004</v>
      </c>
      <c r="CC97" s="77">
        <v>0.91249999999999998</v>
      </c>
      <c r="CD97" s="77">
        <v>3.8742000000000001</v>
      </c>
      <c r="CE97" s="77">
        <v>1.2537</v>
      </c>
      <c r="CF97" s="77">
        <v>0.97189999999999999</v>
      </c>
      <c r="CG97" s="77">
        <v>1.96</v>
      </c>
      <c r="CH97" s="77">
        <v>1025.6371999999999</v>
      </c>
      <c r="CI97" s="77">
        <v>591.99720000000002</v>
      </c>
      <c r="CJ97" s="77">
        <v>1471.2353000000001</v>
      </c>
      <c r="CK97" s="77">
        <v>106.3956</v>
      </c>
      <c r="CL97" s="77">
        <v>70.701499999999996</v>
      </c>
      <c r="CM97" s="77">
        <v>24.392900000000001</v>
      </c>
      <c r="CN97" s="77">
        <v>2.0104000000000002</v>
      </c>
      <c r="CO97" s="77">
        <v>0.6754</v>
      </c>
      <c r="CP97" s="77">
        <v>0.92700000000000005</v>
      </c>
      <c r="CQ97" s="77">
        <v>67.833799999999997</v>
      </c>
      <c r="CR97" s="77">
        <v>16.9818</v>
      </c>
      <c r="CS97" s="77">
        <v>57.939</v>
      </c>
      <c r="CT97" s="77">
        <v>278.05509999999998</v>
      </c>
      <c r="CU97" s="77">
        <v>33.483400000000003</v>
      </c>
      <c r="CV97" s="77">
        <v>219.57650000000001</v>
      </c>
      <c r="CW97" s="77">
        <v>18.918600000000001</v>
      </c>
      <c r="CX97" s="77">
        <v>7.8720999999999997</v>
      </c>
      <c r="CY97" s="77">
        <v>23.624400000000001</v>
      </c>
      <c r="CZ97" s="77">
        <v>29.296299999999999</v>
      </c>
      <c r="DA97" s="77">
        <v>1.1282000000000001</v>
      </c>
      <c r="DB97" s="77">
        <v>4.3513000000000002</v>
      </c>
      <c r="DC97" s="77">
        <v>273.19979999999998</v>
      </c>
      <c r="DD97" s="77">
        <v>118.5707</v>
      </c>
      <c r="DE97" s="77">
        <v>91.377399999999994</v>
      </c>
      <c r="DF97" s="77">
        <v>3.1999</v>
      </c>
      <c r="DG97" s="77">
        <v>13.9703</v>
      </c>
      <c r="DH97" s="77">
        <v>5.5435999999999996</v>
      </c>
      <c r="DI97" s="77">
        <v>4.0358999999999998</v>
      </c>
      <c r="DJ97" s="77">
        <v>4764.1947</v>
      </c>
      <c r="DK97" s="77">
        <v>1337.4233999999999</v>
      </c>
      <c r="DL97" s="77">
        <v>414</v>
      </c>
      <c r="DM97" s="77">
        <v>235.34100000000001</v>
      </c>
      <c r="DN97" s="77">
        <v>8.72E-2</v>
      </c>
      <c r="DO97" s="77">
        <v>346.71069999999997</v>
      </c>
      <c r="DP97" s="77">
        <v>-85.028199999999998</v>
      </c>
      <c r="DQ97" s="77">
        <v>202.27199999999999</v>
      </c>
      <c r="DR97" s="77">
        <v>2450.806</v>
      </c>
      <c r="DS97" s="77">
        <v>7215.0006999999996</v>
      </c>
      <c r="DT97" s="77"/>
      <c r="DU97" s="78" t="s">
        <v>29</v>
      </c>
      <c r="DV97" s="79">
        <f t="shared" si="1"/>
        <v>582.13889999999992</v>
      </c>
      <c r="DW97" s="80"/>
      <c r="DX97" s="90"/>
      <c r="DY97" s="80"/>
      <c r="DZ97" s="80"/>
      <c r="EA97" s="80"/>
      <c r="EB97" s="80"/>
      <c r="EC97" s="80"/>
    </row>
    <row r="98" spans="1:133" ht="11.25" customHeight="1" x14ac:dyDescent="0.2">
      <c r="A98" s="74">
        <v>5601</v>
      </c>
      <c r="B98" s="75" t="s">
        <v>908</v>
      </c>
      <c r="C98" s="77">
        <v>2.1046999999999998</v>
      </c>
      <c r="D98" s="77">
        <v>0.56559999999999999</v>
      </c>
      <c r="E98" s="77">
        <v>0.37040000000000001</v>
      </c>
      <c r="F98" s="77">
        <v>4.4900000000000002E-2</v>
      </c>
      <c r="G98" s="77">
        <v>7.5609999999999999</v>
      </c>
      <c r="H98" s="77">
        <v>0.34670000000000001</v>
      </c>
      <c r="I98" s="77">
        <v>30.567699999999999</v>
      </c>
      <c r="J98" s="77">
        <v>2.7467999999999999</v>
      </c>
      <c r="K98" s="77">
        <v>1.9533</v>
      </c>
      <c r="L98" s="77">
        <v>3.7706</v>
      </c>
      <c r="M98" s="77">
        <v>16.011500000000002</v>
      </c>
      <c r="N98" s="77">
        <v>1.1970000000000001</v>
      </c>
      <c r="O98" s="77">
        <v>8.1056000000000008</v>
      </c>
      <c r="P98" s="77">
        <v>4.1273</v>
      </c>
      <c r="Q98" s="77">
        <v>2.9763999999999999</v>
      </c>
      <c r="R98" s="77">
        <v>25.739799999999999</v>
      </c>
      <c r="S98" s="77">
        <v>4.7003000000000004</v>
      </c>
      <c r="T98" s="77">
        <v>0.1129</v>
      </c>
      <c r="U98" s="77">
        <v>5.3914</v>
      </c>
      <c r="V98" s="77">
        <v>7.9126000000000003</v>
      </c>
      <c r="W98" s="77">
        <v>20.594000000000001</v>
      </c>
      <c r="X98" s="77">
        <v>25.2242</v>
      </c>
      <c r="Y98" s="77">
        <v>22.0776</v>
      </c>
      <c r="Z98" s="77">
        <v>5.1357999999999997</v>
      </c>
      <c r="AA98" s="77">
        <v>12.881</v>
      </c>
      <c r="AB98" s="77">
        <v>1.03E-2</v>
      </c>
      <c r="AC98" s="77">
        <v>6.7900000000000002E-2</v>
      </c>
      <c r="AD98" s="77">
        <v>0.69259999999999999</v>
      </c>
      <c r="AE98" s="77">
        <v>5.8900000000000001E-2</v>
      </c>
      <c r="AF98" s="77">
        <v>0.96319999999999995</v>
      </c>
      <c r="AG98" s="77">
        <v>0.19089999999999999</v>
      </c>
      <c r="AH98" s="77">
        <v>2.2902</v>
      </c>
      <c r="AI98" s="77">
        <v>17.155000000000001</v>
      </c>
      <c r="AJ98" s="77">
        <v>8.5800000000000001E-2</v>
      </c>
      <c r="AK98" s="77">
        <v>1.5789</v>
      </c>
      <c r="AL98" s="77">
        <v>3.0083000000000002</v>
      </c>
      <c r="AM98" s="77">
        <v>1.6393</v>
      </c>
      <c r="AN98" s="77">
        <v>20.0915</v>
      </c>
      <c r="AO98" s="77">
        <v>0.86240000000000006</v>
      </c>
      <c r="AP98" s="77">
        <v>6.6954000000000002</v>
      </c>
      <c r="AQ98" s="77">
        <v>9.1172000000000004</v>
      </c>
      <c r="AR98" s="77">
        <v>16.150700000000001</v>
      </c>
      <c r="AS98" s="77">
        <v>3.4299999999999997E-2</v>
      </c>
      <c r="AT98" s="77">
        <v>0.53659999999999997</v>
      </c>
      <c r="AU98" s="77">
        <v>0.76170000000000004</v>
      </c>
      <c r="AV98" s="77">
        <v>1.2879</v>
      </c>
      <c r="AW98" s="77">
        <v>4.6955</v>
      </c>
      <c r="AX98" s="77">
        <v>1.0027999999999999</v>
      </c>
      <c r="AY98" s="77">
        <v>1.163</v>
      </c>
      <c r="AZ98" s="77">
        <v>0.47449999999999998</v>
      </c>
      <c r="BA98" s="77">
        <v>2.01E-2</v>
      </c>
      <c r="BB98" s="77">
        <v>6.8548999999999998</v>
      </c>
      <c r="BC98" s="77">
        <v>0.38619999999999999</v>
      </c>
      <c r="BD98" s="77">
        <v>2.7959999999999998</v>
      </c>
      <c r="BE98" s="77">
        <v>125.1052</v>
      </c>
      <c r="BF98" s="77">
        <v>0.2883</v>
      </c>
      <c r="BG98" s="77">
        <v>0.1031</v>
      </c>
      <c r="BH98" s="77">
        <v>0</v>
      </c>
      <c r="BI98" s="77">
        <v>3.8123999999999998</v>
      </c>
      <c r="BJ98" s="77">
        <v>4.6081000000000003</v>
      </c>
      <c r="BK98" s="77">
        <v>2.7961</v>
      </c>
      <c r="BL98" s="77">
        <v>5.1098999999999997</v>
      </c>
      <c r="BM98" s="77">
        <v>4.4981999999999998</v>
      </c>
      <c r="BN98" s="77">
        <v>0.85260000000000002</v>
      </c>
      <c r="BO98" s="77">
        <v>1.9305000000000001</v>
      </c>
      <c r="BP98" s="77">
        <v>4.7545999999999999</v>
      </c>
      <c r="BQ98" s="77">
        <v>0.59540000000000004</v>
      </c>
      <c r="BR98" s="77">
        <v>13.6469</v>
      </c>
      <c r="BS98" s="77">
        <v>2.8315999999999999</v>
      </c>
      <c r="BT98" s="77">
        <v>21.8263</v>
      </c>
      <c r="BU98" s="77">
        <v>6.9166999999999996</v>
      </c>
      <c r="BV98" s="77">
        <v>6.8893000000000004</v>
      </c>
      <c r="BW98" s="77">
        <v>107.5398</v>
      </c>
      <c r="BX98" s="77">
        <v>211.27529999999999</v>
      </c>
      <c r="BY98" s="77">
        <v>524.16930000000002</v>
      </c>
      <c r="BZ98" s="77">
        <v>233.91909999999999</v>
      </c>
      <c r="CA98" s="77">
        <v>1216.4942000000001</v>
      </c>
      <c r="CB98" s="77">
        <v>26.4696</v>
      </c>
      <c r="CC98" s="77">
        <v>0.23749999999999999</v>
      </c>
      <c r="CD98" s="77">
        <v>4.5124000000000004</v>
      </c>
      <c r="CE98" s="77">
        <v>9.9391999999999996</v>
      </c>
      <c r="CF98" s="77">
        <v>9.8262999999999998</v>
      </c>
      <c r="CG98" s="77">
        <v>13.0639</v>
      </c>
      <c r="CH98" s="77">
        <v>87.420900000000003</v>
      </c>
      <c r="CI98" s="77">
        <v>369.92899999999997</v>
      </c>
      <c r="CJ98" s="77">
        <v>506.33859999999999</v>
      </c>
      <c r="CK98" s="77">
        <v>48.128599999999999</v>
      </c>
      <c r="CL98" s="77">
        <v>44.112000000000002</v>
      </c>
      <c r="CM98" s="77">
        <v>8.6466999999999992</v>
      </c>
      <c r="CN98" s="77">
        <v>214.12129999999999</v>
      </c>
      <c r="CO98" s="77">
        <v>9.4602000000000004</v>
      </c>
      <c r="CP98" s="77">
        <v>6.0937999999999999</v>
      </c>
      <c r="CQ98" s="77">
        <v>117.5342</v>
      </c>
      <c r="CR98" s="77">
        <v>55.346400000000003</v>
      </c>
      <c r="CS98" s="77">
        <v>274.37430000000001</v>
      </c>
      <c r="CT98" s="77">
        <v>1384.8661999999999</v>
      </c>
      <c r="CU98" s="77">
        <v>241.49850000000001</v>
      </c>
      <c r="CV98" s="77">
        <v>527.51599999999996</v>
      </c>
      <c r="CW98" s="77">
        <v>55.167400000000001</v>
      </c>
      <c r="CX98" s="77">
        <v>36.319699999999997</v>
      </c>
      <c r="CY98" s="77">
        <v>79.535899999999998</v>
      </c>
      <c r="CZ98" s="77">
        <v>33.418599999999998</v>
      </c>
      <c r="DA98" s="77">
        <v>7.2774999999999999</v>
      </c>
      <c r="DB98" s="77">
        <v>22.572900000000001</v>
      </c>
      <c r="DC98" s="77">
        <v>97.452200000000005</v>
      </c>
      <c r="DD98" s="77">
        <v>93.843999999999994</v>
      </c>
      <c r="DE98" s="77">
        <v>72.3215</v>
      </c>
      <c r="DF98" s="77">
        <v>15.344900000000001</v>
      </c>
      <c r="DG98" s="77">
        <v>14.592599999999999</v>
      </c>
      <c r="DH98" s="77">
        <v>32.3018</v>
      </c>
      <c r="DI98" s="77">
        <v>20.299199999999999</v>
      </c>
      <c r="DJ98" s="77">
        <v>7352.7376000000004</v>
      </c>
      <c r="DK98" s="77">
        <v>1529.8688999999999</v>
      </c>
      <c r="DL98" s="77">
        <v>485</v>
      </c>
      <c r="DM98" s="77">
        <v>583.18150000000003</v>
      </c>
      <c r="DN98" s="77">
        <v>0</v>
      </c>
      <c r="DO98" s="77">
        <v>0</v>
      </c>
      <c r="DP98" s="77">
        <v>0</v>
      </c>
      <c r="DQ98" s="77">
        <v>135.3015</v>
      </c>
      <c r="DR98" s="77">
        <v>2733.3519999999999</v>
      </c>
      <c r="DS98" s="77">
        <v>10086.089599999999</v>
      </c>
      <c r="DT98" s="77"/>
      <c r="DU98" s="78" t="s">
        <v>29</v>
      </c>
      <c r="DV98" s="79">
        <f t="shared" si="1"/>
        <v>583.18150000000003</v>
      </c>
      <c r="DW98" s="80"/>
      <c r="DX98" s="90"/>
      <c r="DY98" s="80"/>
      <c r="DZ98" s="80"/>
      <c r="EA98" s="80"/>
      <c r="EB98" s="80"/>
      <c r="EC98" s="80"/>
    </row>
    <row r="99" spans="1:133" ht="11.25" customHeight="1" x14ac:dyDescent="0.2">
      <c r="A99" s="74">
        <v>5701</v>
      </c>
      <c r="B99" s="75" t="s">
        <v>909</v>
      </c>
      <c r="C99" s="77">
        <v>10.9945</v>
      </c>
      <c r="D99" s="77">
        <v>1.3180000000000001</v>
      </c>
      <c r="E99" s="77">
        <v>5.9968000000000004</v>
      </c>
      <c r="F99" s="77">
        <v>0.17319999999999999</v>
      </c>
      <c r="G99" s="77">
        <v>1.0633999999999999</v>
      </c>
      <c r="H99" s="77">
        <v>0.56489999999999996</v>
      </c>
      <c r="I99" s="77">
        <v>2.3287</v>
      </c>
      <c r="J99" s="77">
        <v>11.601900000000001</v>
      </c>
      <c r="K99" s="77">
        <v>6.9169</v>
      </c>
      <c r="L99" s="77">
        <v>3.0255000000000001</v>
      </c>
      <c r="M99" s="77">
        <v>4.3722000000000003</v>
      </c>
      <c r="N99" s="77">
        <v>0.96709999999999996</v>
      </c>
      <c r="O99" s="77">
        <v>4.5206</v>
      </c>
      <c r="P99" s="77">
        <v>6.7904</v>
      </c>
      <c r="Q99" s="77">
        <v>0.77880000000000005</v>
      </c>
      <c r="R99" s="77">
        <v>12.257899999999999</v>
      </c>
      <c r="S99" s="77">
        <v>1.3340000000000001</v>
      </c>
      <c r="T99" s="77">
        <v>0.44440000000000002</v>
      </c>
      <c r="U99" s="77">
        <v>4.1898</v>
      </c>
      <c r="V99" s="77">
        <v>3.351</v>
      </c>
      <c r="W99" s="77">
        <v>3.2225000000000001</v>
      </c>
      <c r="X99" s="77">
        <v>5.8463000000000003</v>
      </c>
      <c r="Y99" s="77">
        <v>3.4068999999999998</v>
      </c>
      <c r="Z99" s="77">
        <v>0.8821</v>
      </c>
      <c r="AA99" s="77">
        <v>8.1323000000000008</v>
      </c>
      <c r="AB99" s="77">
        <v>0.1457</v>
      </c>
      <c r="AC99" s="77">
        <v>0.21560000000000001</v>
      </c>
      <c r="AD99" s="77">
        <v>1.6655</v>
      </c>
      <c r="AE99" s="77">
        <v>0.23219999999999999</v>
      </c>
      <c r="AF99" s="77">
        <v>1.1996</v>
      </c>
      <c r="AG99" s="77">
        <v>0.30969999999999998</v>
      </c>
      <c r="AH99" s="77">
        <v>3.1214</v>
      </c>
      <c r="AI99" s="77">
        <v>7.1323999999999996</v>
      </c>
      <c r="AJ99" s="77">
        <v>0.80889999999999995</v>
      </c>
      <c r="AK99" s="77">
        <v>12.6234</v>
      </c>
      <c r="AL99" s="77">
        <v>20.226600000000001</v>
      </c>
      <c r="AM99" s="77">
        <v>4.4819000000000004</v>
      </c>
      <c r="AN99" s="77">
        <v>14.549200000000001</v>
      </c>
      <c r="AO99" s="77">
        <v>0.62670000000000003</v>
      </c>
      <c r="AP99" s="77">
        <v>18.791499999999999</v>
      </c>
      <c r="AQ99" s="77">
        <v>1.7579</v>
      </c>
      <c r="AR99" s="77">
        <v>21.846599999999999</v>
      </c>
      <c r="AS99" s="77">
        <v>0.41410000000000002</v>
      </c>
      <c r="AT99" s="77">
        <v>2.0937000000000001</v>
      </c>
      <c r="AU99" s="77">
        <v>0.58630000000000004</v>
      </c>
      <c r="AV99" s="77">
        <v>11.185700000000001</v>
      </c>
      <c r="AW99" s="77">
        <v>3.1865999999999999</v>
      </c>
      <c r="AX99" s="77">
        <v>2.1082000000000001</v>
      </c>
      <c r="AY99" s="77">
        <v>85.596400000000003</v>
      </c>
      <c r="AZ99" s="77">
        <v>3.2932000000000001</v>
      </c>
      <c r="BA99" s="77">
        <v>1.9041999999999999</v>
      </c>
      <c r="BB99" s="77">
        <v>13.7563</v>
      </c>
      <c r="BC99" s="77">
        <v>1.9374</v>
      </c>
      <c r="BD99" s="77">
        <v>7.5045000000000002</v>
      </c>
      <c r="BE99" s="77">
        <v>141.02379999999999</v>
      </c>
      <c r="BF99" s="77">
        <v>1.7408999999999999</v>
      </c>
      <c r="BG99" s="77">
        <v>0.50460000000000005</v>
      </c>
      <c r="BH99" s="77">
        <v>0</v>
      </c>
      <c r="BI99" s="77">
        <v>10.751799999999999</v>
      </c>
      <c r="BJ99" s="77">
        <v>6.2872000000000003</v>
      </c>
      <c r="BK99" s="77">
        <v>3.3382000000000001</v>
      </c>
      <c r="BL99" s="77">
        <v>22.0733</v>
      </c>
      <c r="BM99" s="77">
        <v>2.1781000000000001</v>
      </c>
      <c r="BN99" s="77">
        <v>1.5402</v>
      </c>
      <c r="BO99" s="77">
        <v>23.464500000000001</v>
      </c>
      <c r="BP99" s="77">
        <v>54.101799999999997</v>
      </c>
      <c r="BQ99" s="77">
        <v>4.1493000000000002</v>
      </c>
      <c r="BR99" s="77">
        <v>11.204499999999999</v>
      </c>
      <c r="BS99" s="77">
        <v>2.206</v>
      </c>
      <c r="BT99" s="77">
        <v>41.882199999999997</v>
      </c>
      <c r="BU99" s="77">
        <v>43.54</v>
      </c>
      <c r="BV99" s="77">
        <v>42.210599999999999</v>
      </c>
      <c r="BW99" s="77">
        <v>45.944600000000001</v>
      </c>
      <c r="BX99" s="77">
        <v>317.65339999999998</v>
      </c>
      <c r="BY99" s="77">
        <v>276.51600000000002</v>
      </c>
      <c r="BZ99" s="77">
        <v>14.4582</v>
      </c>
      <c r="CA99" s="77">
        <v>88.259500000000003</v>
      </c>
      <c r="CB99" s="77">
        <v>56.361699999999999</v>
      </c>
      <c r="CC99" s="77">
        <v>7.3933999999999997</v>
      </c>
      <c r="CD99" s="77">
        <v>4.7050999999999998</v>
      </c>
      <c r="CE99" s="77">
        <v>5.3818000000000001</v>
      </c>
      <c r="CF99" s="77">
        <v>26.631799999999998</v>
      </c>
      <c r="CG99" s="77">
        <v>116.8322</v>
      </c>
      <c r="CH99" s="77">
        <v>39.825200000000002</v>
      </c>
      <c r="CI99" s="77">
        <v>13.428699999999999</v>
      </c>
      <c r="CJ99" s="77">
        <v>19.385999999999999</v>
      </c>
      <c r="CK99" s="77">
        <v>22.627600000000001</v>
      </c>
      <c r="CL99" s="77">
        <v>112.8283</v>
      </c>
      <c r="CM99" s="77">
        <v>2.9037000000000002</v>
      </c>
      <c r="CN99" s="77">
        <v>44.829900000000002</v>
      </c>
      <c r="CO99" s="77">
        <v>6.6783000000000001</v>
      </c>
      <c r="CP99" s="77">
        <v>45.446599999999997</v>
      </c>
      <c r="CQ99" s="77">
        <v>34.908999999999999</v>
      </c>
      <c r="CR99" s="77">
        <v>15.7666</v>
      </c>
      <c r="CS99" s="77">
        <v>62.6708</v>
      </c>
      <c r="CT99" s="77">
        <v>414.40109999999999</v>
      </c>
      <c r="CU99" s="77">
        <v>58.156199999999998</v>
      </c>
      <c r="CV99" s="77">
        <v>149.6062</v>
      </c>
      <c r="CW99" s="77">
        <v>196.8801</v>
      </c>
      <c r="CX99" s="77">
        <v>4.7618</v>
      </c>
      <c r="CY99" s="77">
        <v>38.433500000000002</v>
      </c>
      <c r="CZ99" s="77">
        <v>87.426599999999993</v>
      </c>
      <c r="DA99" s="77">
        <v>25.460699999999999</v>
      </c>
      <c r="DB99" s="77">
        <v>29.205400000000001</v>
      </c>
      <c r="DC99" s="77">
        <v>44.996099999999998</v>
      </c>
      <c r="DD99" s="77">
        <v>27.000299999999999</v>
      </c>
      <c r="DE99" s="77">
        <v>20.8079</v>
      </c>
      <c r="DF99" s="77">
        <v>27.301400000000001</v>
      </c>
      <c r="DG99" s="77">
        <v>19.450600000000001</v>
      </c>
      <c r="DH99" s="77">
        <v>30.180700000000002</v>
      </c>
      <c r="DI99" s="77">
        <v>26.3917</v>
      </c>
      <c r="DJ99" s="77">
        <v>3341.8773000000001</v>
      </c>
      <c r="DK99" s="77">
        <v>1971.6624999999999</v>
      </c>
      <c r="DL99" s="77">
        <v>0</v>
      </c>
      <c r="DM99" s="77">
        <v>14.8901</v>
      </c>
      <c r="DN99" s="77">
        <v>0.27600000000000002</v>
      </c>
      <c r="DO99" s="77">
        <v>3.8338999999999999</v>
      </c>
      <c r="DP99" s="77">
        <v>0</v>
      </c>
      <c r="DQ99" s="77">
        <v>91.617199999999997</v>
      </c>
      <c r="DR99" s="77">
        <v>2082.2797999999998</v>
      </c>
      <c r="DS99" s="77">
        <v>5424.1571000000004</v>
      </c>
      <c r="DT99" s="77"/>
      <c r="DU99" s="78" t="s">
        <v>29</v>
      </c>
      <c r="DV99" s="79">
        <f t="shared" si="1"/>
        <v>19</v>
      </c>
      <c r="DW99" s="80"/>
      <c r="DX99" s="90"/>
      <c r="DY99" s="80"/>
      <c r="DZ99" s="80"/>
      <c r="EA99" s="80"/>
      <c r="EB99" s="80"/>
      <c r="EC99" s="80"/>
    </row>
    <row r="100" spans="1:133" ht="11.25" customHeight="1" x14ac:dyDescent="0.2">
      <c r="A100" s="74">
        <v>5801</v>
      </c>
      <c r="B100" s="75" t="s">
        <v>910</v>
      </c>
      <c r="C100" s="77">
        <v>34.1616</v>
      </c>
      <c r="D100" s="77">
        <v>10.7035</v>
      </c>
      <c r="E100" s="77">
        <v>60.5809</v>
      </c>
      <c r="F100" s="77">
        <v>1.8042</v>
      </c>
      <c r="G100" s="77">
        <v>5.9928999999999997</v>
      </c>
      <c r="H100" s="77">
        <v>5.8872</v>
      </c>
      <c r="I100" s="77">
        <v>24.5411</v>
      </c>
      <c r="J100" s="77">
        <v>27.0946</v>
      </c>
      <c r="K100" s="77">
        <v>23.891300000000001</v>
      </c>
      <c r="L100" s="77">
        <v>7.8628999999999998</v>
      </c>
      <c r="M100" s="77">
        <v>17.856300000000001</v>
      </c>
      <c r="N100" s="77">
        <v>4.2778</v>
      </c>
      <c r="O100" s="77">
        <v>53.424999999999997</v>
      </c>
      <c r="P100" s="77">
        <v>36.307000000000002</v>
      </c>
      <c r="Q100" s="77">
        <v>4.7807000000000004</v>
      </c>
      <c r="R100" s="77">
        <v>72.722999999999999</v>
      </c>
      <c r="S100" s="77">
        <v>7.7217000000000002</v>
      </c>
      <c r="T100" s="77">
        <v>3.5032999999999999</v>
      </c>
      <c r="U100" s="77">
        <v>37.194299999999998</v>
      </c>
      <c r="V100" s="77">
        <v>27.423100000000002</v>
      </c>
      <c r="W100" s="77">
        <v>17.2119</v>
      </c>
      <c r="X100" s="77">
        <v>34.571599999999997</v>
      </c>
      <c r="Y100" s="77">
        <v>32.468400000000003</v>
      </c>
      <c r="Z100" s="77">
        <v>11.028600000000001</v>
      </c>
      <c r="AA100" s="77">
        <v>43.262500000000003</v>
      </c>
      <c r="AB100" s="77">
        <v>0.77990000000000004</v>
      </c>
      <c r="AC100" s="77">
        <v>1.9787999999999999</v>
      </c>
      <c r="AD100" s="77">
        <v>12.559699999999999</v>
      </c>
      <c r="AE100" s="77">
        <v>1.6357999999999999</v>
      </c>
      <c r="AF100" s="77">
        <v>11.976000000000001</v>
      </c>
      <c r="AG100" s="77">
        <v>1.7205999999999999</v>
      </c>
      <c r="AH100" s="77">
        <v>12.2423</v>
      </c>
      <c r="AI100" s="77">
        <v>52.057699999999997</v>
      </c>
      <c r="AJ100" s="77">
        <v>3.7707999999999999</v>
      </c>
      <c r="AK100" s="77">
        <v>44.404299999999999</v>
      </c>
      <c r="AL100" s="77">
        <v>87.108900000000006</v>
      </c>
      <c r="AM100" s="77">
        <v>37.297899999999998</v>
      </c>
      <c r="AN100" s="77">
        <v>34.376199999999997</v>
      </c>
      <c r="AO100" s="77">
        <v>1.4996</v>
      </c>
      <c r="AP100" s="77">
        <v>58.423900000000003</v>
      </c>
      <c r="AQ100" s="77">
        <v>8.5281000000000002</v>
      </c>
      <c r="AR100" s="77">
        <v>92.002099999999999</v>
      </c>
      <c r="AS100" s="77">
        <v>0.69820000000000004</v>
      </c>
      <c r="AT100" s="77">
        <v>6.3639999999999999</v>
      </c>
      <c r="AU100" s="77">
        <v>4.306</v>
      </c>
      <c r="AV100" s="77">
        <v>68.934399999999997</v>
      </c>
      <c r="AW100" s="77">
        <v>30.589099999999998</v>
      </c>
      <c r="AX100" s="77">
        <v>20.2408</v>
      </c>
      <c r="AY100" s="77">
        <v>47.080399999999997</v>
      </c>
      <c r="AZ100" s="77">
        <v>6.2</v>
      </c>
      <c r="BA100" s="77">
        <v>1.0831999999999999</v>
      </c>
      <c r="BB100" s="77">
        <v>104.855</v>
      </c>
      <c r="BC100" s="77">
        <v>14.5878</v>
      </c>
      <c r="BD100" s="77">
        <v>43.663200000000003</v>
      </c>
      <c r="BE100" s="77">
        <v>146.65110000000001</v>
      </c>
      <c r="BF100" s="77">
        <v>16.3993</v>
      </c>
      <c r="BG100" s="77">
        <v>3.1543999999999999</v>
      </c>
      <c r="BH100" s="77">
        <v>0</v>
      </c>
      <c r="BI100" s="77">
        <v>59.691299999999998</v>
      </c>
      <c r="BJ100" s="77">
        <v>41.828099999999999</v>
      </c>
      <c r="BK100" s="77">
        <v>15.7349</v>
      </c>
      <c r="BL100" s="77">
        <v>169.13409999999999</v>
      </c>
      <c r="BM100" s="77">
        <v>29.111599999999999</v>
      </c>
      <c r="BN100" s="77">
        <v>17.7822</v>
      </c>
      <c r="BO100" s="77">
        <v>66.179599999999994</v>
      </c>
      <c r="BP100" s="77">
        <v>151.46960000000001</v>
      </c>
      <c r="BQ100" s="77">
        <v>22.406500000000001</v>
      </c>
      <c r="BR100" s="77">
        <v>107.1093</v>
      </c>
      <c r="BS100" s="77">
        <v>23.394100000000002</v>
      </c>
      <c r="BT100" s="77">
        <v>334.93950000000001</v>
      </c>
      <c r="BU100" s="77">
        <v>384.7201</v>
      </c>
      <c r="BV100" s="77">
        <v>383.82749999999999</v>
      </c>
      <c r="BW100" s="77">
        <v>300.13099999999997</v>
      </c>
      <c r="BX100" s="77">
        <v>2360.8235</v>
      </c>
      <c r="BY100" s="77">
        <v>1949.9148</v>
      </c>
      <c r="BZ100" s="77">
        <v>102.4149</v>
      </c>
      <c r="CA100" s="77">
        <v>634.58969999999999</v>
      </c>
      <c r="CB100" s="77">
        <v>367.0129</v>
      </c>
      <c r="CC100" s="77">
        <v>37.305399999999999</v>
      </c>
      <c r="CD100" s="77">
        <v>28.876899999999999</v>
      </c>
      <c r="CE100" s="77">
        <v>101.72239999999999</v>
      </c>
      <c r="CF100" s="77">
        <v>135.0155</v>
      </c>
      <c r="CG100" s="77">
        <v>966.35050000000001</v>
      </c>
      <c r="CH100" s="77">
        <v>89.523399999999995</v>
      </c>
      <c r="CI100" s="77">
        <v>132.03100000000001</v>
      </c>
      <c r="CJ100" s="77">
        <v>177.81379999999999</v>
      </c>
      <c r="CK100" s="77">
        <v>129.5795</v>
      </c>
      <c r="CL100" s="77">
        <v>610.56560000000002</v>
      </c>
      <c r="CM100" s="77">
        <v>8.2119</v>
      </c>
      <c r="CN100" s="77">
        <v>419.96449999999999</v>
      </c>
      <c r="CO100" s="77">
        <v>56.603200000000001</v>
      </c>
      <c r="CP100" s="77">
        <v>457.0496</v>
      </c>
      <c r="CQ100" s="77">
        <v>259.99189999999999</v>
      </c>
      <c r="CR100" s="77">
        <v>96.617999999999995</v>
      </c>
      <c r="CS100" s="77">
        <v>454.10930000000002</v>
      </c>
      <c r="CT100" s="77">
        <v>2587.3098</v>
      </c>
      <c r="CU100" s="77">
        <v>371.49689999999998</v>
      </c>
      <c r="CV100" s="77">
        <v>786.36320000000001</v>
      </c>
      <c r="CW100" s="77">
        <v>1312.2415000000001</v>
      </c>
      <c r="CX100" s="77">
        <v>59.761899999999997</v>
      </c>
      <c r="CY100" s="77">
        <v>238.19210000000001</v>
      </c>
      <c r="CZ100" s="77">
        <v>660.57050000000004</v>
      </c>
      <c r="DA100" s="77">
        <v>274.06920000000002</v>
      </c>
      <c r="DB100" s="77">
        <v>244.4614</v>
      </c>
      <c r="DC100" s="77">
        <v>124.72499999999999</v>
      </c>
      <c r="DD100" s="77">
        <v>276.02870000000001</v>
      </c>
      <c r="DE100" s="77">
        <v>212.7235</v>
      </c>
      <c r="DF100" s="77">
        <v>260.35860000000002</v>
      </c>
      <c r="DG100" s="77">
        <v>159.13499999999999</v>
      </c>
      <c r="DH100" s="77">
        <v>244.01679999999999</v>
      </c>
      <c r="DI100" s="77">
        <v>218.8013</v>
      </c>
      <c r="DJ100" s="77">
        <v>21297.247800000001</v>
      </c>
      <c r="DK100" s="77">
        <v>13083.1963</v>
      </c>
      <c r="DL100" s="77">
        <v>68</v>
      </c>
      <c r="DM100" s="77">
        <v>2994.2795999999998</v>
      </c>
      <c r="DN100" s="77">
        <v>1551.5564999999999</v>
      </c>
      <c r="DO100" s="77">
        <v>347.16390000000001</v>
      </c>
      <c r="DP100" s="77">
        <v>0</v>
      </c>
      <c r="DQ100" s="77">
        <v>693.9171</v>
      </c>
      <c r="DR100" s="77">
        <v>18738.113399999998</v>
      </c>
      <c r="DS100" s="77">
        <v>40035.361199999999</v>
      </c>
      <c r="DT100" s="77"/>
      <c r="DU100" s="78" t="s">
        <v>29</v>
      </c>
      <c r="DV100" s="79">
        <f t="shared" si="1"/>
        <v>4893</v>
      </c>
      <c r="DW100" s="80"/>
      <c r="DX100" s="90"/>
      <c r="DY100" s="80"/>
      <c r="DZ100" s="80"/>
      <c r="EA100" s="80"/>
      <c r="EB100" s="80"/>
      <c r="EC100" s="80"/>
    </row>
    <row r="101" spans="1:133" ht="11.25" customHeight="1" x14ac:dyDescent="0.2">
      <c r="A101" s="74">
        <v>6001</v>
      </c>
      <c r="B101" s="75" t="s">
        <v>911</v>
      </c>
      <c r="C101" s="77">
        <v>4.3200000000000002E-2</v>
      </c>
      <c r="D101" s="77">
        <v>1.41E-2</v>
      </c>
      <c r="E101" s="77">
        <v>1.52E-2</v>
      </c>
      <c r="F101" s="77">
        <v>1.8E-3</v>
      </c>
      <c r="G101" s="77">
        <v>2.2200000000000001E-2</v>
      </c>
      <c r="H101" s="77">
        <v>5.8999999999999999E-3</v>
      </c>
      <c r="I101" s="77">
        <v>2.5100000000000001E-2</v>
      </c>
      <c r="J101" s="77">
        <v>3.39E-2</v>
      </c>
      <c r="K101" s="77">
        <v>3.3099999999999997E-2</v>
      </c>
      <c r="L101" s="77">
        <v>3.4500000000000003E-2</v>
      </c>
      <c r="M101" s="77">
        <v>1.38E-2</v>
      </c>
      <c r="N101" s="77">
        <v>1.4E-2</v>
      </c>
      <c r="O101" s="77">
        <v>1.9099999999999999E-2</v>
      </c>
      <c r="P101" s="77">
        <v>4.8999999999999998E-3</v>
      </c>
      <c r="Q101" s="77">
        <v>1E-3</v>
      </c>
      <c r="R101" s="77">
        <v>1.5100000000000001E-2</v>
      </c>
      <c r="S101" s="77">
        <v>3.5000000000000001E-3</v>
      </c>
      <c r="T101" s="77">
        <v>4.7999999999999996E-3</v>
      </c>
      <c r="U101" s="77">
        <v>9.4000000000000004E-3</v>
      </c>
      <c r="V101" s="77">
        <v>5.4999999999999997E-3</v>
      </c>
      <c r="W101" s="77">
        <v>2.3599999999999999E-2</v>
      </c>
      <c r="X101" s="77">
        <v>7.7000000000000002E-3</v>
      </c>
      <c r="Y101" s="77">
        <v>3.3300000000000003E-2</v>
      </c>
      <c r="Z101" s="77">
        <v>8.9999999999999993E-3</v>
      </c>
      <c r="AA101" s="77">
        <v>2.0199999999999999E-2</v>
      </c>
      <c r="AB101" s="77">
        <v>4.0000000000000002E-4</v>
      </c>
      <c r="AC101" s="77">
        <v>3.0999999999999999E-3</v>
      </c>
      <c r="AD101" s="77">
        <v>7.4999999999999997E-3</v>
      </c>
      <c r="AE101" s="77">
        <v>1.4E-3</v>
      </c>
      <c r="AF101" s="77">
        <v>3.5999999999999999E-3</v>
      </c>
      <c r="AG101" s="77">
        <v>3.5999999999999999E-3</v>
      </c>
      <c r="AH101" s="77">
        <v>6.9800000000000001E-2</v>
      </c>
      <c r="AI101" s="77">
        <v>7.6100000000000001E-2</v>
      </c>
      <c r="AJ101" s="77">
        <v>3.5999999999999999E-3</v>
      </c>
      <c r="AK101" s="77">
        <v>1.9099999999999999E-2</v>
      </c>
      <c r="AL101" s="77">
        <v>1.78E-2</v>
      </c>
      <c r="AM101" s="77">
        <v>6.3600000000000004E-2</v>
      </c>
      <c r="AN101" s="77">
        <v>6.8999999999999999E-3</v>
      </c>
      <c r="AO101" s="77">
        <v>8.0000000000000004E-4</v>
      </c>
      <c r="AP101" s="77">
        <v>1.52E-2</v>
      </c>
      <c r="AQ101" s="77">
        <v>7.7000000000000002E-3</v>
      </c>
      <c r="AR101" s="77">
        <v>3.7999999999999999E-2</v>
      </c>
      <c r="AS101" s="77">
        <v>1.4E-3</v>
      </c>
      <c r="AT101" s="77">
        <v>0.01</v>
      </c>
      <c r="AU101" s="77">
        <v>2.7000000000000001E-3</v>
      </c>
      <c r="AV101" s="77">
        <v>2.1299999999999999E-2</v>
      </c>
      <c r="AW101" s="77">
        <v>1.0699999999999999E-2</v>
      </c>
      <c r="AX101" s="77">
        <v>7.4000000000000003E-3</v>
      </c>
      <c r="AY101" s="77">
        <v>1.7399999999999999E-2</v>
      </c>
      <c r="AZ101" s="77">
        <v>2.0299999999999999E-2</v>
      </c>
      <c r="BA101" s="77">
        <v>5.0000000000000001E-4</v>
      </c>
      <c r="BB101" s="77">
        <v>2.5999999999999999E-2</v>
      </c>
      <c r="BC101" s="77">
        <v>5.8999999999999999E-3</v>
      </c>
      <c r="BD101" s="77">
        <v>8.3999999999999995E-3</v>
      </c>
      <c r="BE101" s="77">
        <v>6.3700000000000007E-2</v>
      </c>
      <c r="BF101" s="77">
        <v>1.2E-2</v>
      </c>
      <c r="BG101" s="77">
        <v>4.3E-3</v>
      </c>
      <c r="BH101" s="77">
        <v>0</v>
      </c>
      <c r="BI101" s="77">
        <v>3.6299999999999999E-2</v>
      </c>
      <c r="BJ101" s="77">
        <v>7.4999999999999997E-3</v>
      </c>
      <c r="BK101" s="77">
        <v>4.0000000000000001E-3</v>
      </c>
      <c r="BL101" s="77">
        <v>2.3099999999999999E-2</v>
      </c>
      <c r="BM101" s="77">
        <v>1.1599999999999999E-2</v>
      </c>
      <c r="BN101" s="77">
        <v>2.29E-2</v>
      </c>
      <c r="BO101" s="77">
        <v>2.9999999999999997E-4</v>
      </c>
      <c r="BP101" s="77">
        <v>1.46E-2</v>
      </c>
      <c r="BQ101" s="77">
        <v>1.1999999999999999E-3</v>
      </c>
      <c r="BR101" s="77">
        <v>2.7199999999999998E-2</v>
      </c>
      <c r="BS101" s="77">
        <v>1.9E-3</v>
      </c>
      <c r="BT101" s="77">
        <v>6.1899999999999997E-2</v>
      </c>
      <c r="BU101" s="77">
        <v>4.0399999999999998E-2</v>
      </c>
      <c r="BV101" s="77">
        <v>4.1000000000000002E-2</v>
      </c>
      <c r="BW101" s="77">
        <v>0.1017</v>
      </c>
      <c r="BX101" s="77">
        <v>0.13500000000000001</v>
      </c>
      <c r="BY101" s="77">
        <v>4.0800000000000003E-2</v>
      </c>
      <c r="BZ101" s="77">
        <v>1.6199999999999999E-2</v>
      </c>
      <c r="CA101" s="77">
        <v>5.3199999999999997E-2</v>
      </c>
      <c r="CB101" s="77">
        <v>4.8800000000000003E-2</v>
      </c>
      <c r="CC101" s="77">
        <v>1.2699999999999999E-2</v>
      </c>
      <c r="CD101" s="77">
        <v>1.38E-2</v>
      </c>
      <c r="CE101" s="77">
        <v>1.9300000000000001E-2</v>
      </c>
      <c r="CF101" s="77">
        <v>1.9800000000000002E-2</v>
      </c>
      <c r="CG101" s="77">
        <v>2.9399999999999999E-2</v>
      </c>
      <c r="CH101" s="77">
        <v>5.0049999999999999</v>
      </c>
      <c r="CI101" s="77">
        <v>2.01E-2</v>
      </c>
      <c r="CJ101" s="77">
        <v>20.481999999999999</v>
      </c>
      <c r="CK101" s="77">
        <v>2.6499999999999999E-2</v>
      </c>
      <c r="CL101" s="77">
        <v>0.2278</v>
      </c>
      <c r="CM101" s="77">
        <v>2.0999999999999999E-3</v>
      </c>
      <c r="CN101" s="77">
        <v>0.11070000000000001</v>
      </c>
      <c r="CO101" s="77">
        <v>8.0100000000000005E-2</v>
      </c>
      <c r="CP101" s="77">
        <v>7.5899999999999995E-2</v>
      </c>
      <c r="CQ101" s="77">
        <v>5.7299999999999997E-2</v>
      </c>
      <c r="CR101" s="77">
        <v>4.4400000000000002E-2</v>
      </c>
      <c r="CS101" s="77">
        <v>0.14360000000000001</v>
      </c>
      <c r="CT101" s="77">
        <v>85.3917</v>
      </c>
      <c r="CU101" s="77">
        <v>0.28420000000000001</v>
      </c>
      <c r="CV101" s="77">
        <v>3.8847999999999998</v>
      </c>
      <c r="CW101" s="77">
        <v>116.0025</v>
      </c>
      <c r="CX101" s="77">
        <v>9.4600000000000004E-2</v>
      </c>
      <c r="CY101" s="77">
        <v>20.4617</v>
      </c>
      <c r="CZ101" s="77">
        <v>58.933399999999999</v>
      </c>
      <c r="DA101" s="77">
        <v>2.1899999999999999E-2</v>
      </c>
      <c r="DB101" s="77">
        <v>2.24E-2</v>
      </c>
      <c r="DC101" s="77">
        <v>2.4400000000000002E-2</v>
      </c>
      <c r="DD101" s="77">
        <v>9.4000000000000004E-3</v>
      </c>
      <c r="DE101" s="77">
        <v>7.3000000000000001E-3</v>
      </c>
      <c r="DF101" s="77">
        <v>3.0800000000000001E-2</v>
      </c>
      <c r="DG101" s="77">
        <v>0.1168</v>
      </c>
      <c r="DH101" s="77">
        <v>2.0500000000000001E-2</v>
      </c>
      <c r="DI101" s="77">
        <v>2.2100000000000002E-2</v>
      </c>
      <c r="DJ101" s="77">
        <v>313.35300000000001</v>
      </c>
      <c r="DK101" s="77">
        <v>61.007300000000001</v>
      </c>
      <c r="DL101" s="77">
        <v>878</v>
      </c>
      <c r="DM101" s="77">
        <v>0</v>
      </c>
      <c r="DN101" s="77">
        <v>0</v>
      </c>
      <c r="DO101" s="77">
        <v>0</v>
      </c>
      <c r="DP101" s="77">
        <v>0</v>
      </c>
      <c r="DQ101" s="77">
        <v>11.305</v>
      </c>
      <c r="DR101" s="77">
        <v>950.31230000000005</v>
      </c>
      <c r="DS101" s="77">
        <v>1263.6652999999999</v>
      </c>
      <c r="DT101" s="77"/>
      <c r="DU101" s="78" t="s">
        <v>29</v>
      </c>
      <c r="DV101" s="79">
        <f t="shared" si="1"/>
        <v>0</v>
      </c>
      <c r="DW101" s="80"/>
      <c r="DX101" s="90"/>
      <c r="DY101" s="80"/>
      <c r="DZ101" s="80"/>
      <c r="EA101" s="80"/>
      <c r="EB101" s="80"/>
      <c r="EC101" s="80"/>
    </row>
    <row r="102" spans="1:133" ht="11.25" customHeight="1" x14ac:dyDescent="0.2">
      <c r="A102" s="74">
        <v>6201</v>
      </c>
      <c r="B102" s="75" t="s">
        <v>750</v>
      </c>
      <c r="C102" s="77">
        <v>633.23410000000001</v>
      </c>
      <c r="D102" s="77">
        <v>96.667400000000001</v>
      </c>
      <c r="E102" s="77">
        <v>333.024</v>
      </c>
      <c r="F102" s="77">
        <v>19.670200000000001</v>
      </c>
      <c r="G102" s="77">
        <v>32.761499999999998</v>
      </c>
      <c r="H102" s="77">
        <v>68.387900000000002</v>
      </c>
      <c r="I102" s="77">
        <v>68.266800000000003</v>
      </c>
      <c r="J102" s="77">
        <v>380.62380000000002</v>
      </c>
      <c r="K102" s="77">
        <v>405.2251</v>
      </c>
      <c r="L102" s="77">
        <v>181.00540000000001</v>
      </c>
      <c r="M102" s="77">
        <v>394.69029999999998</v>
      </c>
      <c r="N102" s="77">
        <v>63.633400000000002</v>
      </c>
      <c r="O102" s="77">
        <v>195.74019999999999</v>
      </c>
      <c r="P102" s="77">
        <v>55.1693</v>
      </c>
      <c r="Q102" s="77">
        <v>13.1877</v>
      </c>
      <c r="R102" s="77">
        <v>70.852999999999994</v>
      </c>
      <c r="S102" s="77">
        <v>25.660599999999999</v>
      </c>
      <c r="T102" s="77">
        <v>3.7589999999999999</v>
      </c>
      <c r="U102" s="77">
        <v>44.705100000000002</v>
      </c>
      <c r="V102" s="77">
        <v>29.870999999999999</v>
      </c>
      <c r="W102" s="77">
        <v>21.889700000000001</v>
      </c>
      <c r="X102" s="77">
        <v>65.295299999999997</v>
      </c>
      <c r="Y102" s="77">
        <v>21.052099999999999</v>
      </c>
      <c r="Z102" s="77">
        <v>233.87209999999999</v>
      </c>
      <c r="AA102" s="77">
        <v>77.053299999999993</v>
      </c>
      <c r="AB102" s="77">
        <v>5.5453999999999999</v>
      </c>
      <c r="AC102" s="77">
        <v>6.2908999999999997</v>
      </c>
      <c r="AD102" s="77">
        <v>28.629100000000001</v>
      </c>
      <c r="AE102" s="77">
        <v>6.4600999999999997</v>
      </c>
      <c r="AF102" s="77">
        <v>19.207699999999999</v>
      </c>
      <c r="AG102" s="77">
        <v>1.8227</v>
      </c>
      <c r="AH102" s="77">
        <v>28.970700000000001</v>
      </c>
      <c r="AI102" s="77">
        <v>58.816600000000001</v>
      </c>
      <c r="AJ102" s="77">
        <v>22.96</v>
      </c>
      <c r="AK102" s="77">
        <v>49.105499999999999</v>
      </c>
      <c r="AL102" s="77">
        <v>103.3002</v>
      </c>
      <c r="AM102" s="77">
        <v>67.691500000000005</v>
      </c>
      <c r="AN102" s="77">
        <v>82.876000000000005</v>
      </c>
      <c r="AO102" s="77">
        <v>4.2222</v>
      </c>
      <c r="AP102" s="77">
        <v>110.62269999999999</v>
      </c>
      <c r="AQ102" s="77">
        <v>23.060300000000002</v>
      </c>
      <c r="AR102" s="77">
        <v>95.178799999999995</v>
      </c>
      <c r="AS102" s="77">
        <v>1.9577</v>
      </c>
      <c r="AT102" s="77">
        <v>39.0291</v>
      </c>
      <c r="AU102" s="77">
        <v>19.4528</v>
      </c>
      <c r="AV102" s="77">
        <v>27.602699999999999</v>
      </c>
      <c r="AW102" s="77">
        <v>8.6965000000000003</v>
      </c>
      <c r="AX102" s="77">
        <v>24.457000000000001</v>
      </c>
      <c r="AY102" s="77">
        <v>49.403599999999997</v>
      </c>
      <c r="AZ102" s="77">
        <v>216.822</v>
      </c>
      <c r="BA102" s="77">
        <v>1.2516</v>
      </c>
      <c r="BB102" s="77">
        <v>114.2563</v>
      </c>
      <c r="BC102" s="77">
        <v>33.590499999999999</v>
      </c>
      <c r="BD102" s="77">
        <v>67.863600000000005</v>
      </c>
      <c r="BE102" s="77">
        <v>114.2109</v>
      </c>
      <c r="BF102" s="77">
        <v>13.1487</v>
      </c>
      <c r="BG102" s="77">
        <v>10.246499999999999</v>
      </c>
      <c r="BH102" s="77">
        <v>12.8452</v>
      </c>
      <c r="BI102" s="77">
        <v>97.676400000000001</v>
      </c>
      <c r="BJ102" s="77">
        <v>51.7348</v>
      </c>
      <c r="BK102" s="77">
        <v>13.1881</v>
      </c>
      <c r="BL102" s="77">
        <v>61.574199999999998</v>
      </c>
      <c r="BM102" s="77">
        <v>40.105200000000004</v>
      </c>
      <c r="BN102" s="77">
        <v>15.0166</v>
      </c>
      <c r="BO102" s="77">
        <v>487.56830000000002</v>
      </c>
      <c r="BP102" s="77">
        <v>820.93129999999996</v>
      </c>
      <c r="BQ102" s="77">
        <v>137.30080000000001</v>
      </c>
      <c r="BR102" s="77">
        <v>715.32839999999999</v>
      </c>
      <c r="BS102" s="77">
        <v>32.363999999999997</v>
      </c>
      <c r="BT102" s="77">
        <v>578.19039999999995</v>
      </c>
      <c r="BU102" s="77">
        <v>517.29880000000003</v>
      </c>
      <c r="BV102" s="77">
        <v>512.995</v>
      </c>
      <c r="BW102" s="77">
        <v>1311.0644</v>
      </c>
      <c r="BX102" s="77">
        <v>2552.6586000000002</v>
      </c>
      <c r="BY102" s="77">
        <v>1404.3877</v>
      </c>
      <c r="BZ102" s="77">
        <v>190.39349999999999</v>
      </c>
      <c r="CA102" s="77">
        <v>494.15940000000001</v>
      </c>
      <c r="CB102" s="77">
        <v>527.34649999999999</v>
      </c>
      <c r="CC102" s="77">
        <v>119.1219</v>
      </c>
      <c r="CD102" s="77">
        <v>161.0599</v>
      </c>
      <c r="CE102" s="77">
        <v>205.63980000000001</v>
      </c>
      <c r="CF102" s="77">
        <v>96.955399999999997</v>
      </c>
      <c r="CG102" s="77">
        <v>935.45780000000002</v>
      </c>
      <c r="CH102" s="77">
        <v>122.21040000000001</v>
      </c>
      <c r="CI102" s="77">
        <v>102.01439999999999</v>
      </c>
      <c r="CJ102" s="77">
        <v>187.24930000000001</v>
      </c>
      <c r="CK102" s="77">
        <v>72.216800000000006</v>
      </c>
      <c r="CL102" s="77">
        <v>580.84619999999995</v>
      </c>
      <c r="CM102" s="77">
        <v>7.2122000000000002</v>
      </c>
      <c r="CN102" s="77">
        <v>1925.6747</v>
      </c>
      <c r="CO102" s="77">
        <v>2782.6808999999998</v>
      </c>
      <c r="CP102" s="77">
        <v>254.40379999999999</v>
      </c>
      <c r="CQ102" s="77">
        <v>809.74199999999996</v>
      </c>
      <c r="CR102" s="77">
        <v>12958.595600000001</v>
      </c>
      <c r="CS102" s="77">
        <v>2465.2636000000002</v>
      </c>
      <c r="CT102" s="77">
        <v>2679.3004999999998</v>
      </c>
      <c r="CU102" s="77">
        <v>183.47389999999999</v>
      </c>
      <c r="CV102" s="77">
        <v>855.62490000000003</v>
      </c>
      <c r="CW102" s="77">
        <v>714.89480000000003</v>
      </c>
      <c r="CX102" s="77">
        <v>194.9556</v>
      </c>
      <c r="CY102" s="77">
        <v>207.3553</v>
      </c>
      <c r="CZ102" s="77">
        <v>613.61389999999994</v>
      </c>
      <c r="DA102" s="77">
        <v>700.31769999999995</v>
      </c>
      <c r="DB102" s="77">
        <v>178.73419999999999</v>
      </c>
      <c r="DC102" s="77">
        <v>85.21</v>
      </c>
      <c r="DD102" s="77">
        <v>187.13509999999999</v>
      </c>
      <c r="DE102" s="77">
        <v>104.086</v>
      </c>
      <c r="DF102" s="77">
        <v>196.7414</v>
      </c>
      <c r="DG102" s="77">
        <v>59.244500000000002</v>
      </c>
      <c r="DH102" s="77">
        <v>188.06270000000001</v>
      </c>
      <c r="DI102" s="77">
        <v>171.71690000000001</v>
      </c>
      <c r="DJ102" s="77">
        <v>46672.987699999998</v>
      </c>
      <c r="DK102" s="77">
        <v>27615.998299999999</v>
      </c>
      <c r="DL102" s="77">
        <v>25.097799999999999</v>
      </c>
      <c r="DM102" s="77">
        <v>494.50740000000002</v>
      </c>
      <c r="DN102" s="77">
        <v>9.1663999999999994</v>
      </c>
      <c r="DO102" s="77">
        <v>127.3262</v>
      </c>
      <c r="DP102" s="77">
        <v>0</v>
      </c>
      <c r="DQ102" s="77">
        <v>883.07690000000002</v>
      </c>
      <c r="DR102" s="77">
        <v>29155.172999999999</v>
      </c>
      <c r="DS102" s="77">
        <v>75828.160699999993</v>
      </c>
      <c r="DT102" s="77"/>
      <c r="DU102" s="78" t="s">
        <v>30</v>
      </c>
      <c r="DV102" s="79">
        <f t="shared" si="1"/>
        <v>631</v>
      </c>
      <c r="DW102" s="80"/>
      <c r="DX102" s="90"/>
      <c r="DY102" s="80"/>
      <c r="DZ102" s="80"/>
      <c r="EA102" s="80"/>
      <c r="EB102" s="80"/>
      <c r="EC102" s="80"/>
    </row>
    <row r="103" spans="1:133" ht="11.25" customHeight="1" x14ac:dyDescent="0.2">
      <c r="A103" s="74">
        <v>6301</v>
      </c>
      <c r="B103" s="75" t="s">
        <v>912</v>
      </c>
      <c r="C103" s="77">
        <v>103.5569</v>
      </c>
      <c r="D103" s="77">
        <v>8.3015000000000008</v>
      </c>
      <c r="E103" s="77">
        <v>164.99639999999999</v>
      </c>
      <c r="F103" s="77">
        <v>6.3090000000000002</v>
      </c>
      <c r="G103" s="77">
        <v>33.515500000000003</v>
      </c>
      <c r="H103" s="77">
        <v>19.736799999999999</v>
      </c>
      <c r="I103" s="77">
        <v>23.087199999999999</v>
      </c>
      <c r="J103" s="77">
        <v>137.93340000000001</v>
      </c>
      <c r="K103" s="77">
        <v>61.086599999999997</v>
      </c>
      <c r="L103" s="77">
        <v>46.1374</v>
      </c>
      <c r="M103" s="77">
        <v>65.970200000000006</v>
      </c>
      <c r="N103" s="77">
        <v>62.073099999999997</v>
      </c>
      <c r="O103" s="77">
        <v>15.5573</v>
      </c>
      <c r="P103" s="77">
        <v>17.493500000000001</v>
      </c>
      <c r="Q103" s="77">
        <v>17.0489</v>
      </c>
      <c r="R103" s="77">
        <v>2.6143000000000001</v>
      </c>
      <c r="S103" s="77">
        <v>16.7896</v>
      </c>
      <c r="T103" s="77">
        <v>21.423500000000001</v>
      </c>
      <c r="U103" s="77">
        <v>62.3611</v>
      </c>
      <c r="V103" s="77">
        <v>25.8917</v>
      </c>
      <c r="W103" s="77">
        <v>49.530999999999999</v>
      </c>
      <c r="X103" s="77">
        <v>141.61060000000001</v>
      </c>
      <c r="Y103" s="77">
        <v>21.0578</v>
      </c>
      <c r="Z103" s="77">
        <v>19.366299999999999</v>
      </c>
      <c r="AA103" s="77">
        <v>35.818199999999997</v>
      </c>
      <c r="AB103" s="77">
        <v>0.50009999999999999</v>
      </c>
      <c r="AC103" s="77">
        <v>0.23710000000000001</v>
      </c>
      <c r="AD103" s="77">
        <v>6.3613999999999997</v>
      </c>
      <c r="AE103" s="77">
        <v>0.29530000000000001</v>
      </c>
      <c r="AF103" s="77">
        <v>0.86370000000000002</v>
      </c>
      <c r="AG103" s="77">
        <v>0.18679999999999999</v>
      </c>
      <c r="AH103" s="77">
        <v>5.2629000000000001</v>
      </c>
      <c r="AI103" s="77">
        <v>16.469100000000001</v>
      </c>
      <c r="AJ103" s="77">
        <v>4.3125</v>
      </c>
      <c r="AK103" s="77">
        <v>33.759700000000002</v>
      </c>
      <c r="AL103" s="77">
        <v>22.572800000000001</v>
      </c>
      <c r="AM103" s="77">
        <v>9.1805000000000003</v>
      </c>
      <c r="AN103" s="77">
        <v>21.6767</v>
      </c>
      <c r="AO103" s="77">
        <v>1.7071000000000001</v>
      </c>
      <c r="AP103" s="77">
        <v>27.3249</v>
      </c>
      <c r="AQ103" s="77">
        <v>5.6597999999999997</v>
      </c>
      <c r="AR103" s="77">
        <v>30.894500000000001</v>
      </c>
      <c r="AS103" s="77">
        <v>0.7631</v>
      </c>
      <c r="AT103" s="77">
        <v>4.0567000000000002</v>
      </c>
      <c r="AU103" s="77">
        <v>1.0356000000000001</v>
      </c>
      <c r="AV103" s="77">
        <v>36.979999999999997</v>
      </c>
      <c r="AW103" s="77">
        <v>5.8356000000000003</v>
      </c>
      <c r="AX103" s="77">
        <v>1.8817999999999999</v>
      </c>
      <c r="AY103" s="77">
        <v>14.7956</v>
      </c>
      <c r="AZ103" s="77">
        <v>7.1760999999999999</v>
      </c>
      <c r="BA103" s="77">
        <v>1.4397</v>
      </c>
      <c r="BB103" s="77">
        <v>26.551500000000001</v>
      </c>
      <c r="BC103" s="77">
        <v>4.5545999999999998</v>
      </c>
      <c r="BD103" s="77">
        <v>10.6897</v>
      </c>
      <c r="BE103" s="77">
        <v>80.450900000000004</v>
      </c>
      <c r="BF103" s="77">
        <v>11.7661</v>
      </c>
      <c r="BG103" s="77">
        <v>3.7172000000000001</v>
      </c>
      <c r="BH103" s="77">
        <v>19.077400000000001</v>
      </c>
      <c r="BI103" s="77">
        <v>15.303100000000001</v>
      </c>
      <c r="BJ103" s="77">
        <v>6.2081</v>
      </c>
      <c r="BK103" s="77">
        <v>2.2902999999999998</v>
      </c>
      <c r="BL103" s="77">
        <v>14.7065</v>
      </c>
      <c r="BM103" s="77">
        <v>6.0861000000000001</v>
      </c>
      <c r="BN103" s="77">
        <v>1.3489</v>
      </c>
      <c r="BO103" s="77">
        <v>8.6372</v>
      </c>
      <c r="BP103" s="77">
        <v>2.6587999999999998</v>
      </c>
      <c r="BQ103" s="77">
        <v>0.18970000000000001</v>
      </c>
      <c r="BR103" s="77">
        <v>3.4298000000000002</v>
      </c>
      <c r="BS103" s="77">
        <v>2.3904000000000001</v>
      </c>
      <c r="BT103" s="77">
        <v>772.12059999999997</v>
      </c>
      <c r="BU103" s="77">
        <v>338.9178</v>
      </c>
      <c r="BV103" s="77">
        <v>331.54649999999998</v>
      </c>
      <c r="BW103" s="77">
        <v>281.44979999999998</v>
      </c>
      <c r="BX103" s="77">
        <v>854.06299999999999</v>
      </c>
      <c r="BY103" s="77">
        <v>560.43340000000001</v>
      </c>
      <c r="BZ103" s="77">
        <v>80.388400000000004</v>
      </c>
      <c r="CA103" s="77">
        <v>437.98700000000002</v>
      </c>
      <c r="CB103" s="77">
        <v>94.080799999999996</v>
      </c>
      <c r="CC103" s="77">
        <v>67.127200000000002</v>
      </c>
      <c r="CD103" s="77">
        <v>3.7170999999999998</v>
      </c>
      <c r="CE103" s="77">
        <v>17.461099999999998</v>
      </c>
      <c r="CF103" s="77">
        <v>29.799499999999998</v>
      </c>
      <c r="CG103" s="77">
        <v>93.840999999999994</v>
      </c>
      <c r="CH103" s="77">
        <v>130.1336</v>
      </c>
      <c r="CI103" s="77">
        <v>59.868099999999998</v>
      </c>
      <c r="CJ103" s="77">
        <v>78.683599999999998</v>
      </c>
      <c r="CK103" s="77">
        <v>31.690899999999999</v>
      </c>
      <c r="CL103" s="77">
        <v>154.77359999999999</v>
      </c>
      <c r="CM103" s="77">
        <v>8.1583000000000006</v>
      </c>
      <c r="CN103" s="77">
        <v>201.2611</v>
      </c>
      <c r="CO103" s="77">
        <v>21.635899999999999</v>
      </c>
      <c r="CP103" s="77">
        <v>100.55929999999999</v>
      </c>
      <c r="CQ103" s="77">
        <v>157.60990000000001</v>
      </c>
      <c r="CR103" s="77">
        <v>595.02459999999996</v>
      </c>
      <c r="CS103" s="77">
        <v>370.0136</v>
      </c>
      <c r="CT103" s="77">
        <v>486.39640000000003</v>
      </c>
      <c r="CU103" s="77">
        <v>109.9742</v>
      </c>
      <c r="CV103" s="77">
        <v>356.89460000000003</v>
      </c>
      <c r="CW103" s="77">
        <v>101.465</v>
      </c>
      <c r="CX103" s="77">
        <v>64.200999999999993</v>
      </c>
      <c r="CY103" s="77">
        <v>73.771699999999996</v>
      </c>
      <c r="CZ103" s="77">
        <v>53.436300000000003</v>
      </c>
      <c r="DA103" s="77">
        <v>93.293999999999997</v>
      </c>
      <c r="DB103" s="77">
        <v>51.517099999999999</v>
      </c>
      <c r="DC103" s="77">
        <v>91.544600000000003</v>
      </c>
      <c r="DD103" s="77">
        <v>83.656499999999994</v>
      </c>
      <c r="DE103" s="77">
        <v>64.170500000000004</v>
      </c>
      <c r="DF103" s="77">
        <v>261.27859999999998</v>
      </c>
      <c r="DG103" s="77">
        <v>77.546899999999994</v>
      </c>
      <c r="DH103" s="77">
        <v>43.406700000000001</v>
      </c>
      <c r="DI103" s="77">
        <v>18.536000000000001</v>
      </c>
      <c r="DJ103" s="77">
        <v>9563.9887999999992</v>
      </c>
      <c r="DK103" s="77">
        <v>30973.2405</v>
      </c>
      <c r="DL103" s="77">
        <v>1.4265000000000001</v>
      </c>
      <c r="DM103" s="77">
        <v>35.234000000000002</v>
      </c>
      <c r="DN103" s="77">
        <v>0.84189999999999998</v>
      </c>
      <c r="DO103" s="77">
        <v>6.4414999999999996</v>
      </c>
      <c r="DP103" s="77">
        <v>0</v>
      </c>
      <c r="DQ103" s="77">
        <v>440.39120000000003</v>
      </c>
      <c r="DR103" s="77">
        <v>31457.5756</v>
      </c>
      <c r="DS103" s="77">
        <v>41021.564400000003</v>
      </c>
      <c r="DT103" s="77"/>
      <c r="DU103" s="78" t="s">
        <v>30</v>
      </c>
      <c r="DV103" s="79">
        <f t="shared" si="1"/>
        <v>42.517400000000002</v>
      </c>
      <c r="DW103" s="80"/>
      <c r="DX103" s="90"/>
      <c r="DY103" s="80"/>
      <c r="DZ103" s="80"/>
      <c r="EA103" s="80"/>
      <c r="EB103" s="80"/>
      <c r="EC103" s="80"/>
    </row>
    <row r="104" spans="1:133" ht="11.25" customHeight="1" x14ac:dyDescent="0.2">
      <c r="A104" s="74">
        <v>6401</v>
      </c>
      <c r="B104" s="75" t="s">
        <v>913</v>
      </c>
      <c r="C104" s="77">
        <v>237.2253</v>
      </c>
      <c r="D104" s="77">
        <v>15.8218</v>
      </c>
      <c r="E104" s="77">
        <v>115.28959999999999</v>
      </c>
      <c r="F104" s="77">
        <v>0.72240000000000004</v>
      </c>
      <c r="G104" s="77">
        <v>1.4305000000000001</v>
      </c>
      <c r="H104" s="77">
        <v>2.4043000000000001</v>
      </c>
      <c r="I104" s="77">
        <v>14.7759</v>
      </c>
      <c r="J104" s="77">
        <v>167.8339</v>
      </c>
      <c r="K104" s="77">
        <v>64.666899999999998</v>
      </c>
      <c r="L104" s="77">
        <v>54.5</v>
      </c>
      <c r="M104" s="77">
        <v>165.94409999999999</v>
      </c>
      <c r="N104" s="77">
        <v>16.474</v>
      </c>
      <c r="O104" s="77">
        <v>192.22829999999999</v>
      </c>
      <c r="P104" s="77">
        <v>15.169700000000001</v>
      </c>
      <c r="Q104" s="77">
        <v>1.6736</v>
      </c>
      <c r="R104" s="77">
        <v>22.570499999999999</v>
      </c>
      <c r="S104" s="77">
        <v>4.8863000000000003</v>
      </c>
      <c r="T104" s="77">
        <v>2.1876000000000002</v>
      </c>
      <c r="U104" s="77">
        <v>5.5533000000000001</v>
      </c>
      <c r="V104" s="77">
        <v>5.2327000000000004</v>
      </c>
      <c r="W104" s="77">
        <v>8.0418000000000003</v>
      </c>
      <c r="X104" s="77">
        <v>13.187200000000001</v>
      </c>
      <c r="Y104" s="77">
        <v>8.1335999999999995</v>
      </c>
      <c r="Z104" s="77">
        <v>5.7645</v>
      </c>
      <c r="AA104" s="77">
        <v>19.859100000000002</v>
      </c>
      <c r="AB104" s="77">
        <v>8.6199999999999999E-2</v>
      </c>
      <c r="AC104" s="77">
        <v>0.72719999999999996</v>
      </c>
      <c r="AD104" s="77">
        <v>1.9516</v>
      </c>
      <c r="AE104" s="77">
        <v>0.29980000000000001</v>
      </c>
      <c r="AF104" s="77">
        <v>3.8227000000000002</v>
      </c>
      <c r="AG104" s="77">
        <v>0.59219999999999995</v>
      </c>
      <c r="AH104" s="77">
        <v>1.7051000000000001</v>
      </c>
      <c r="AI104" s="77">
        <v>5.8929999999999998</v>
      </c>
      <c r="AJ104" s="77">
        <v>2.0106999999999999</v>
      </c>
      <c r="AK104" s="77">
        <v>12.9602</v>
      </c>
      <c r="AL104" s="77">
        <v>21.875</v>
      </c>
      <c r="AM104" s="77">
        <v>3.15</v>
      </c>
      <c r="AN104" s="77">
        <v>15.9034</v>
      </c>
      <c r="AO104" s="77">
        <v>0.70950000000000002</v>
      </c>
      <c r="AP104" s="77">
        <v>16.025400000000001</v>
      </c>
      <c r="AQ104" s="77">
        <v>2.7810000000000001</v>
      </c>
      <c r="AR104" s="77">
        <v>24.439599999999999</v>
      </c>
      <c r="AS104" s="77">
        <v>0.60899999999999999</v>
      </c>
      <c r="AT104" s="77">
        <v>2.4937999999999998</v>
      </c>
      <c r="AU104" s="77">
        <v>0.68799999999999994</v>
      </c>
      <c r="AV104" s="77">
        <v>34.131700000000002</v>
      </c>
      <c r="AW104" s="77">
        <v>7.4641999999999999</v>
      </c>
      <c r="AX104" s="77">
        <v>1.4476</v>
      </c>
      <c r="AY104" s="77">
        <v>4.8357999999999999</v>
      </c>
      <c r="AZ104" s="77">
        <v>1.3986000000000001</v>
      </c>
      <c r="BA104" s="77">
        <v>0.42559999999999998</v>
      </c>
      <c r="BB104" s="77">
        <v>11.754300000000001</v>
      </c>
      <c r="BC104" s="77">
        <v>1.9103000000000001</v>
      </c>
      <c r="BD104" s="77">
        <v>3.4956</v>
      </c>
      <c r="BE104" s="77">
        <v>21.711099999999998</v>
      </c>
      <c r="BF104" s="77">
        <v>1.1011</v>
      </c>
      <c r="BG104" s="77">
        <v>0.19070000000000001</v>
      </c>
      <c r="BH104" s="77">
        <v>0.65139999999999998</v>
      </c>
      <c r="BI104" s="77">
        <v>13.719099999999999</v>
      </c>
      <c r="BJ104" s="77">
        <v>6.8978999999999999</v>
      </c>
      <c r="BK104" s="77">
        <v>2.512</v>
      </c>
      <c r="BL104" s="77">
        <v>24.296600000000002</v>
      </c>
      <c r="BM104" s="77">
        <v>8.8834</v>
      </c>
      <c r="BN104" s="77">
        <v>1.6597999999999999</v>
      </c>
      <c r="BO104" s="77">
        <v>25.643599999999999</v>
      </c>
      <c r="BP104" s="77">
        <v>58.660800000000002</v>
      </c>
      <c r="BQ104" s="77">
        <v>4.3573000000000004</v>
      </c>
      <c r="BR104" s="77">
        <v>334.40429999999998</v>
      </c>
      <c r="BS104" s="77">
        <v>2.6493000000000002</v>
      </c>
      <c r="BT104" s="77">
        <v>2576.5295000000001</v>
      </c>
      <c r="BU104" s="77">
        <v>660.95659999999998</v>
      </c>
      <c r="BV104" s="77">
        <v>652.39980000000003</v>
      </c>
      <c r="BW104" s="77">
        <v>3655.58</v>
      </c>
      <c r="BX104" s="77">
        <v>485.65809999999999</v>
      </c>
      <c r="BY104" s="77">
        <v>239.15969999999999</v>
      </c>
      <c r="BZ104" s="77">
        <v>17.020299999999999</v>
      </c>
      <c r="CA104" s="77">
        <v>107.8665</v>
      </c>
      <c r="CB104" s="77">
        <v>40.921799999999998</v>
      </c>
      <c r="CC104" s="77">
        <v>14.4132</v>
      </c>
      <c r="CD104" s="77">
        <v>2.8892000000000002</v>
      </c>
      <c r="CE104" s="77">
        <v>10.432</v>
      </c>
      <c r="CF104" s="77">
        <v>51.567700000000002</v>
      </c>
      <c r="CG104" s="77">
        <v>72.445099999999996</v>
      </c>
      <c r="CH104" s="77">
        <v>19.0687</v>
      </c>
      <c r="CI104" s="77">
        <v>23.120799999999999</v>
      </c>
      <c r="CJ104" s="77">
        <v>26.227</v>
      </c>
      <c r="CK104" s="77">
        <v>32.628</v>
      </c>
      <c r="CL104" s="77">
        <v>259.30160000000001</v>
      </c>
      <c r="CM104" s="77">
        <v>1.7599</v>
      </c>
      <c r="CN104" s="77">
        <v>16306.349099999999</v>
      </c>
      <c r="CO104" s="77">
        <v>8115.0375999999997</v>
      </c>
      <c r="CP104" s="77">
        <v>9302.5103999999992</v>
      </c>
      <c r="CQ104" s="77">
        <v>93.108800000000002</v>
      </c>
      <c r="CR104" s="77">
        <v>63.947699999999998</v>
      </c>
      <c r="CS104" s="77">
        <v>183.0933</v>
      </c>
      <c r="CT104" s="77">
        <v>820.06809999999996</v>
      </c>
      <c r="CU104" s="77">
        <v>43.1922</v>
      </c>
      <c r="CV104" s="77">
        <v>212.3192</v>
      </c>
      <c r="CW104" s="77">
        <v>2712.2505000000001</v>
      </c>
      <c r="CX104" s="77">
        <v>6.8259999999999996</v>
      </c>
      <c r="CY104" s="77">
        <v>151.61179999999999</v>
      </c>
      <c r="CZ104" s="77">
        <v>115.6576</v>
      </c>
      <c r="DA104" s="77">
        <v>127.33629999999999</v>
      </c>
      <c r="DB104" s="77">
        <v>41.428600000000003</v>
      </c>
      <c r="DC104" s="77">
        <v>35.624099999999999</v>
      </c>
      <c r="DD104" s="77">
        <v>30.415700000000001</v>
      </c>
      <c r="DE104" s="77">
        <v>23.440100000000001</v>
      </c>
      <c r="DF104" s="77">
        <v>79.602599999999995</v>
      </c>
      <c r="DG104" s="77">
        <v>41.618699999999997</v>
      </c>
      <c r="DH104" s="77">
        <v>49.771500000000003</v>
      </c>
      <c r="DI104" s="77">
        <v>22.540400000000002</v>
      </c>
      <c r="DJ104" s="77">
        <v>49382.197999999997</v>
      </c>
      <c r="DK104" s="77">
        <v>2250.8593999999998</v>
      </c>
      <c r="DL104" s="77">
        <v>0.41499999999999998</v>
      </c>
      <c r="DM104" s="77">
        <v>39.184399999999997</v>
      </c>
      <c r="DN104" s="77">
        <v>0.72629999999999995</v>
      </c>
      <c r="DO104" s="77">
        <v>10.0892</v>
      </c>
      <c r="DP104" s="77">
        <v>0</v>
      </c>
      <c r="DQ104" s="77">
        <v>378.28539999999998</v>
      </c>
      <c r="DR104" s="77">
        <v>2679.5596999999998</v>
      </c>
      <c r="DS104" s="77">
        <v>52061.757700000002</v>
      </c>
      <c r="DT104" s="77"/>
      <c r="DU104" s="78" t="s">
        <v>30</v>
      </c>
      <c r="DV104" s="79">
        <f t="shared" si="1"/>
        <v>49.999899999999997</v>
      </c>
      <c r="DW104" s="80"/>
      <c r="DX104" s="90"/>
      <c r="DY104" s="80"/>
      <c r="DZ104" s="80"/>
      <c r="EA104" s="80"/>
      <c r="EB104" s="80"/>
      <c r="EC104" s="80"/>
    </row>
    <row r="105" spans="1:133" ht="11.25" customHeight="1" x14ac:dyDescent="0.2">
      <c r="A105" s="74">
        <v>6601</v>
      </c>
      <c r="B105" s="75" t="s">
        <v>914</v>
      </c>
      <c r="C105" s="77">
        <v>109.0715</v>
      </c>
      <c r="D105" s="77">
        <v>18.174900000000001</v>
      </c>
      <c r="E105" s="77">
        <v>39.235399999999998</v>
      </c>
      <c r="F105" s="77">
        <v>2.5438000000000001</v>
      </c>
      <c r="G105" s="77">
        <v>27.097799999999999</v>
      </c>
      <c r="H105" s="77">
        <v>11.2057</v>
      </c>
      <c r="I105" s="77">
        <v>428.66989999999998</v>
      </c>
      <c r="J105" s="77">
        <v>256.44749999999999</v>
      </c>
      <c r="K105" s="77">
        <v>143.10669999999999</v>
      </c>
      <c r="L105" s="77">
        <v>49.643700000000003</v>
      </c>
      <c r="M105" s="77">
        <v>204.90430000000001</v>
      </c>
      <c r="N105" s="77">
        <v>72.272800000000004</v>
      </c>
      <c r="O105" s="77">
        <v>39.926200000000001</v>
      </c>
      <c r="P105" s="77">
        <v>16.854900000000001</v>
      </c>
      <c r="Q105" s="77">
        <v>2.6103999999999998</v>
      </c>
      <c r="R105" s="77">
        <v>38.366999999999997</v>
      </c>
      <c r="S105" s="77">
        <v>5.6798999999999999</v>
      </c>
      <c r="T105" s="77">
        <v>5.2377000000000002</v>
      </c>
      <c r="U105" s="77">
        <v>15.7742</v>
      </c>
      <c r="V105" s="77">
        <v>21.8674</v>
      </c>
      <c r="W105" s="77">
        <v>22.9329</v>
      </c>
      <c r="X105" s="77">
        <v>19.642299999999999</v>
      </c>
      <c r="Y105" s="77">
        <v>39.903599999999997</v>
      </c>
      <c r="Z105" s="77">
        <v>8.5222999999999995</v>
      </c>
      <c r="AA105" s="77">
        <v>22.8537</v>
      </c>
      <c r="AB105" s="77">
        <v>0.47389999999999999</v>
      </c>
      <c r="AC105" s="77">
        <v>2.2097000000000002</v>
      </c>
      <c r="AD105" s="77">
        <v>7.8327</v>
      </c>
      <c r="AE105" s="77">
        <v>1.3187</v>
      </c>
      <c r="AF105" s="77">
        <v>7.4406999999999996</v>
      </c>
      <c r="AG105" s="77">
        <v>2.9296000000000002</v>
      </c>
      <c r="AH105" s="77">
        <v>55.331099999999999</v>
      </c>
      <c r="AI105" s="77">
        <v>82.146600000000007</v>
      </c>
      <c r="AJ105" s="77">
        <v>3.7904</v>
      </c>
      <c r="AK105" s="77">
        <v>47.624600000000001</v>
      </c>
      <c r="AL105" s="77">
        <v>66.832400000000007</v>
      </c>
      <c r="AM105" s="77">
        <v>84.527100000000004</v>
      </c>
      <c r="AN105" s="77">
        <v>23.6144</v>
      </c>
      <c r="AO105" s="77">
        <v>1.0143</v>
      </c>
      <c r="AP105" s="77">
        <v>29.5441</v>
      </c>
      <c r="AQ105" s="77">
        <v>9.1257000000000001</v>
      </c>
      <c r="AR105" s="77">
        <v>68.402299999999997</v>
      </c>
      <c r="AS105" s="77">
        <v>1.0376000000000001</v>
      </c>
      <c r="AT105" s="77">
        <v>9.1705000000000005</v>
      </c>
      <c r="AU105" s="77">
        <v>2.19</v>
      </c>
      <c r="AV105" s="77">
        <v>32.119300000000003</v>
      </c>
      <c r="AW105" s="77">
        <v>11.5304</v>
      </c>
      <c r="AX105" s="77">
        <v>6.0670000000000002</v>
      </c>
      <c r="AY105" s="77">
        <v>151.19409999999999</v>
      </c>
      <c r="AZ105" s="77">
        <v>20.242699999999999</v>
      </c>
      <c r="BA105" s="77">
        <v>3.1244000000000001</v>
      </c>
      <c r="BB105" s="77">
        <v>60.240600000000001</v>
      </c>
      <c r="BC105" s="77">
        <v>15.261799999999999</v>
      </c>
      <c r="BD105" s="77">
        <v>26.246300000000002</v>
      </c>
      <c r="BE105" s="77">
        <v>150.19669999999999</v>
      </c>
      <c r="BF105" s="77">
        <v>20.105499999999999</v>
      </c>
      <c r="BG105" s="77">
        <v>3.5139999999999998</v>
      </c>
      <c r="BH105" s="77">
        <v>0</v>
      </c>
      <c r="BI105" s="77">
        <v>42.6526</v>
      </c>
      <c r="BJ105" s="77">
        <v>18.0838</v>
      </c>
      <c r="BK105" s="77">
        <v>5.6970999999999998</v>
      </c>
      <c r="BL105" s="77">
        <v>65.362399999999994</v>
      </c>
      <c r="BM105" s="77">
        <v>17.194299999999998</v>
      </c>
      <c r="BN105" s="77">
        <v>20.432600000000001</v>
      </c>
      <c r="BO105" s="77">
        <v>72.695300000000003</v>
      </c>
      <c r="BP105" s="77">
        <v>175.8228</v>
      </c>
      <c r="BQ105" s="77">
        <v>38.710799999999999</v>
      </c>
      <c r="BR105" s="77">
        <v>18.500499999999999</v>
      </c>
      <c r="BS105" s="77">
        <v>10.1203</v>
      </c>
      <c r="BT105" s="77">
        <v>185.09739999999999</v>
      </c>
      <c r="BU105" s="77">
        <v>492.29919999999998</v>
      </c>
      <c r="BV105" s="77">
        <v>491.78359999999998</v>
      </c>
      <c r="BW105" s="77">
        <v>453.74020000000002</v>
      </c>
      <c r="BX105" s="77">
        <v>802.63879999999995</v>
      </c>
      <c r="BY105" s="77">
        <v>473.24419999999998</v>
      </c>
      <c r="BZ105" s="77">
        <v>101.1285</v>
      </c>
      <c r="CA105" s="77">
        <v>538.10550000000001</v>
      </c>
      <c r="CB105" s="77">
        <v>164.8484</v>
      </c>
      <c r="CC105" s="77">
        <v>63.345599999999997</v>
      </c>
      <c r="CD105" s="77">
        <v>15.8462</v>
      </c>
      <c r="CE105" s="77">
        <v>49.617600000000003</v>
      </c>
      <c r="CF105" s="77">
        <v>135.958</v>
      </c>
      <c r="CG105" s="77">
        <v>529.04809999999998</v>
      </c>
      <c r="CH105" s="77">
        <v>245.67859999999999</v>
      </c>
      <c r="CI105" s="77">
        <v>72.694500000000005</v>
      </c>
      <c r="CJ105" s="77">
        <v>95.567700000000002</v>
      </c>
      <c r="CK105" s="77">
        <v>88.345500000000001</v>
      </c>
      <c r="CL105" s="77">
        <v>615.10910000000001</v>
      </c>
      <c r="CM105" s="77">
        <v>4.5964</v>
      </c>
      <c r="CN105" s="77">
        <v>390.84370000000001</v>
      </c>
      <c r="CO105" s="77">
        <v>51.678199999999997</v>
      </c>
      <c r="CP105" s="77">
        <v>189.9093</v>
      </c>
      <c r="CQ105" s="77">
        <v>237.02809999999999</v>
      </c>
      <c r="CR105" s="77">
        <v>125.2576</v>
      </c>
      <c r="CS105" s="77">
        <v>515.90110000000004</v>
      </c>
      <c r="CT105" s="77">
        <v>1381.1042</v>
      </c>
      <c r="CU105" s="77">
        <v>69.8035</v>
      </c>
      <c r="CV105" s="77">
        <v>732.73559999999998</v>
      </c>
      <c r="CW105" s="77">
        <v>418.87119999999999</v>
      </c>
      <c r="CX105" s="77">
        <v>42.953699999999998</v>
      </c>
      <c r="CY105" s="77">
        <v>137.01390000000001</v>
      </c>
      <c r="CZ105" s="77">
        <v>122.8048</v>
      </c>
      <c r="DA105" s="77">
        <v>193.8143</v>
      </c>
      <c r="DB105" s="77">
        <v>142.7105</v>
      </c>
      <c r="DC105" s="77">
        <v>52.424900000000001</v>
      </c>
      <c r="DD105" s="77">
        <v>101.53489999999999</v>
      </c>
      <c r="DE105" s="77">
        <v>78.248599999999996</v>
      </c>
      <c r="DF105" s="77">
        <v>321.0111</v>
      </c>
      <c r="DG105" s="77">
        <v>418.48379999999997</v>
      </c>
      <c r="DH105" s="77">
        <v>147.0592</v>
      </c>
      <c r="DI105" s="77">
        <v>97.500799999999998</v>
      </c>
      <c r="DJ105" s="77">
        <v>14701.6044</v>
      </c>
      <c r="DK105" s="77">
        <v>2806.7613999999999</v>
      </c>
      <c r="DL105" s="77">
        <v>0</v>
      </c>
      <c r="DM105" s="77">
        <v>17.241099999999999</v>
      </c>
      <c r="DN105" s="77">
        <v>0.3196</v>
      </c>
      <c r="DO105" s="77">
        <v>4.4393000000000002</v>
      </c>
      <c r="DP105" s="77">
        <v>0</v>
      </c>
      <c r="DQ105" s="77">
        <v>572.61030000000005</v>
      </c>
      <c r="DR105" s="77">
        <v>3401.3717000000001</v>
      </c>
      <c r="DS105" s="77">
        <v>18102.9761</v>
      </c>
      <c r="DT105" s="77"/>
      <c r="DU105" s="78" t="s">
        <v>31</v>
      </c>
      <c r="DV105" s="79">
        <f t="shared" si="1"/>
        <v>22</v>
      </c>
      <c r="DW105" s="80"/>
      <c r="DX105" s="90"/>
      <c r="DY105" s="80"/>
      <c r="DZ105" s="80"/>
      <c r="EA105" s="80"/>
      <c r="EB105" s="80"/>
      <c r="EC105" s="80"/>
    </row>
    <row r="106" spans="1:133" ht="11.25" customHeight="1" x14ac:dyDescent="0.2">
      <c r="A106" s="74">
        <v>6701</v>
      </c>
      <c r="B106" s="75" t="s">
        <v>915</v>
      </c>
      <c r="C106" s="77">
        <v>6.5000000000000002E-2</v>
      </c>
      <c r="D106" s="77">
        <v>4.1999999999999997E-3</v>
      </c>
      <c r="E106" s="77">
        <v>2.1299999999999999E-2</v>
      </c>
      <c r="F106" s="77">
        <v>0</v>
      </c>
      <c r="G106" s="77">
        <v>0</v>
      </c>
      <c r="H106" s="77">
        <v>1E-4</v>
      </c>
      <c r="I106" s="77">
        <v>1.4800000000000001E-2</v>
      </c>
      <c r="J106" s="77">
        <v>0</v>
      </c>
      <c r="K106" s="77">
        <v>0</v>
      </c>
      <c r="L106" s="77">
        <v>0</v>
      </c>
      <c r="M106" s="77">
        <v>0</v>
      </c>
      <c r="N106" s="77">
        <v>0</v>
      </c>
      <c r="O106" s="77">
        <v>0</v>
      </c>
      <c r="P106" s="77">
        <v>2.0000000000000001E-4</v>
      </c>
      <c r="Q106" s="77">
        <v>5.0000000000000001E-4</v>
      </c>
      <c r="R106" s="77">
        <v>0</v>
      </c>
      <c r="S106" s="77">
        <v>1E-4</v>
      </c>
      <c r="T106" s="77">
        <v>1E-4</v>
      </c>
      <c r="U106" s="77">
        <v>6.9999999999999999E-4</v>
      </c>
      <c r="V106" s="77">
        <v>6.9999999999999999E-4</v>
      </c>
      <c r="W106" s="77">
        <v>8.0000000000000004E-4</v>
      </c>
      <c r="X106" s="77">
        <v>3.7000000000000002E-3</v>
      </c>
      <c r="Y106" s="77">
        <v>1.5E-3</v>
      </c>
      <c r="Z106" s="77">
        <v>1E-4</v>
      </c>
      <c r="AA106" s="77">
        <v>8.0000000000000004E-4</v>
      </c>
      <c r="AB106" s="77">
        <v>0</v>
      </c>
      <c r="AC106" s="77">
        <v>0</v>
      </c>
      <c r="AD106" s="77">
        <v>2.0000000000000001E-4</v>
      </c>
      <c r="AE106" s="77">
        <v>0</v>
      </c>
      <c r="AF106" s="77">
        <v>0</v>
      </c>
      <c r="AG106" s="77">
        <v>0</v>
      </c>
      <c r="AH106" s="77">
        <v>2.9999999999999997E-4</v>
      </c>
      <c r="AI106" s="77">
        <v>5.0000000000000001E-4</v>
      </c>
      <c r="AJ106" s="77">
        <v>2.9999999999999997E-4</v>
      </c>
      <c r="AK106" s="77">
        <v>3.2000000000000002E-3</v>
      </c>
      <c r="AL106" s="77">
        <v>1.8E-3</v>
      </c>
      <c r="AM106" s="77">
        <v>5.9999999999999995E-4</v>
      </c>
      <c r="AN106" s="77">
        <v>0</v>
      </c>
      <c r="AO106" s="77">
        <v>0</v>
      </c>
      <c r="AP106" s="77">
        <v>0</v>
      </c>
      <c r="AQ106" s="77">
        <v>0</v>
      </c>
      <c r="AR106" s="77">
        <v>8.0000000000000004E-4</v>
      </c>
      <c r="AS106" s="77">
        <v>0</v>
      </c>
      <c r="AT106" s="77">
        <v>1E-4</v>
      </c>
      <c r="AU106" s="77">
        <v>0</v>
      </c>
      <c r="AV106" s="77">
        <v>6.9999999999999999E-4</v>
      </c>
      <c r="AW106" s="77">
        <v>1E-4</v>
      </c>
      <c r="AX106" s="77">
        <v>0</v>
      </c>
      <c r="AY106" s="77">
        <v>2.5000000000000001E-3</v>
      </c>
      <c r="AZ106" s="77">
        <v>2.0000000000000001E-4</v>
      </c>
      <c r="BA106" s="77">
        <v>1E-4</v>
      </c>
      <c r="BB106" s="77">
        <v>6.9999999999999999E-4</v>
      </c>
      <c r="BC106" s="77">
        <v>4.0000000000000002E-4</v>
      </c>
      <c r="BD106" s="77">
        <v>4.0000000000000002E-4</v>
      </c>
      <c r="BE106" s="77">
        <v>7.3000000000000001E-3</v>
      </c>
      <c r="BF106" s="77">
        <v>2.0000000000000001E-4</v>
      </c>
      <c r="BG106" s="77">
        <v>0</v>
      </c>
      <c r="BH106" s="77">
        <v>0</v>
      </c>
      <c r="BI106" s="77">
        <v>2.0000000000000001E-4</v>
      </c>
      <c r="BJ106" s="77">
        <v>2.9999999999999997E-4</v>
      </c>
      <c r="BK106" s="77">
        <v>0</v>
      </c>
      <c r="BL106" s="77">
        <v>6.9999999999999999E-4</v>
      </c>
      <c r="BM106" s="77">
        <v>4.0000000000000002E-4</v>
      </c>
      <c r="BN106" s="77">
        <v>1E-4</v>
      </c>
      <c r="BO106" s="77">
        <v>2.9999999999999997E-4</v>
      </c>
      <c r="BP106" s="77">
        <v>5.9999999999999995E-4</v>
      </c>
      <c r="BQ106" s="77">
        <v>0</v>
      </c>
      <c r="BR106" s="77">
        <v>2.5999999999999999E-3</v>
      </c>
      <c r="BS106" s="77">
        <v>2.0000000000000001E-4</v>
      </c>
      <c r="BT106" s="77">
        <v>0</v>
      </c>
      <c r="BU106" s="77">
        <v>0</v>
      </c>
      <c r="BV106" s="77">
        <v>0</v>
      </c>
      <c r="BW106" s="77">
        <v>6.8500000000000005E-2</v>
      </c>
      <c r="BX106" s="77">
        <v>8.2500000000000004E-2</v>
      </c>
      <c r="BY106" s="77">
        <v>1.44E-2</v>
      </c>
      <c r="BZ106" s="77">
        <v>1.6999999999999999E-3</v>
      </c>
      <c r="CA106" s="77">
        <v>1.03E-2</v>
      </c>
      <c r="CB106" s="77">
        <v>7.5999999999999998E-2</v>
      </c>
      <c r="CC106" s="77">
        <v>1.1000000000000001E-3</v>
      </c>
      <c r="CD106" s="77">
        <v>2.0000000000000001E-4</v>
      </c>
      <c r="CE106" s="77">
        <v>0</v>
      </c>
      <c r="CF106" s="77">
        <v>5.1999999999999998E-3</v>
      </c>
      <c r="CG106" s="77">
        <v>0.2021</v>
      </c>
      <c r="CH106" s="77">
        <v>1.2999999999999999E-2</v>
      </c>
      <c r="CI106" s="77">
        <v>8.0000000000000004E-4</v>
      </c>
      <c r="CJ106" s="77">
        <v>1E-3</v>
      </c>
      <c r="CK106" s="77">
        <v>5.4999999999999997E-3</v>
      </c>
      <c r="CL106" s="77">
        <v>2.4299999999999999E-2</v>
      </c>
      <c r="CM106" s="77">
        <v>2.0000000000000001E-4</v>
      </c>
      <c r="CN106" s="77">
        <v>2.5899999999999999E-2</v>
      </c>
      <c r="CO106" s="77">
        <v>8.0000000000000004E-4</v>
      </c>
      <c r="CP106" s="77">
        <v>4.7999999999999996E-3</v>
      </c>
      <c r="CQ106" s="77">
        <v>6.9900000000000004E-2</v>
      </c>
      <c r="CR106" s="77">
        <v>0.91190000000000004</v>
      </c>
      <c r="CS106" s="77">
        <v>0.19370000000000001</v>
      </c>
      <c r="CT106" s="77">
        <v>0.78639999999999999</v>
      </c>
      <c r="CU106" s="77">
        <v>1.2699999999999999E-2</v>
      </c>
      <c r="CV106" s="77">
        <v>0.17899999999999999</v>
      </c>
      <c r="CW106" s="77">
        <v>2.7E-2</v>
      </c>
      <c r="CX106" s="77">
        <v>0</v>
      </c>
      <c r="CY106" s="77">
        <v>1.5800000000000002E-2</v>
      </c>
      <c r="CZ106" s="77">
        <v>6.9699999999999998E-2</v>
      </c>
      <c r="DA106" s="77">
        <v>7.6E-3</v>
      </c>
      <c r="DB106" s="77">
        <v>2.3E-3</v>
      </c>
      <c r="DC106" s="77">
        <v>1.6000000000000001E-3</v>
      </c>
      <c r="DD106" s="77">
        <v>8.9999999999999998E-4</v>
      </c>
      <c r="DE106" s="77">
        <v>6.9999999999999999E-4</v>
      </c>
      <c r="DF106" s="77">
        <v>6.1000000000000004E-3</v>
      </c>
      <c r="DG106" s="77">
        <v>1.9E-3</v>
      </c>
      <c r="DH106" s="77">
        <v>9.4000000000000004E-3</v>
      </c>
      <c r="DI106" s="77">
        <v>1.5E-3</v>
      </c>
      <c r="DJ106" s="77">
        <v>2.9767000000000001</v>
      </c>
      <c r="DK106" s="77">
        <v>97114.340400000001</v>
      </c>
      <c r="DL106" s="77">
        <v>171</v>
      </c>
      <c r="DM106" s="77">
        <v>5.0293999999999999</v>
      </c>
      <c r="DN106" s="77">
        <v>0</v>
      </c>
      <c r="DO106" s="77">
        <v>0</v>
      </c>
      <c r="DP106" s="77">
        <v>0</v>
      </c>
      <c r="DQ106" s="77">
        <v>557.95669999999996</v>
      </c>
      <c r="DR106" s="77">
        <v>97848.326499999996</v>
      </c>
      <c r="DS106" s="77">
        <v>97851.3033</v>
      </c>
      <c r="DT106" s="77"/>
      <c r="DU106" s="78" t="s">
        <v>815</v>
      </c>
      <c r="DV106" s="79">
        <f t="shared" si="1"/>
        <v>5.0293999999999999</v>
      </c>
      <c r="DW106" s="80"/>
      <c r="DX106" s="90"/>
      <c r="DY106" s="80"/>
      <c r="DZ106" s="80"/>
      <c r="EA106" s="80"/>
      <c r="EB106" s="80"/>
      <c r="EC106" s="80"/>
    </row>
    <row r="107" spans="1:133" ht="11.25" customHeight="1" x14ac:dyDescent="0.2">
      <c r="A107" s="74">
        <v>6702</v>
      </c>
      <c r="B107" s="75" t="s">
        <v>916</v>
      </c>
      <c r="C107" s="77">
        <v>118.12860000000001</v>
      </c>
      <c r="D107" s="77">
        <v>7.1585999999999999</v>
      </c>
      <c r="E107" s="77">
        <v>38.687899999999999</v>
      </c>
      <c r="F107" s="77">
        <v>8.7400000000000005E-2</v>
      </c>
      <c r="G107" s="77">
        <v>6.25E-2</v>
      </c>
      <c r="H107" s="77">
        <v>0.46610000000000001</v>
      </c>
      <c r="I107" s="77">
        <v>36.876800000000003</v>
      </c>
      <c r="J107" s="77">
        <v>387.96230000000003</v>
      </c>
      <c r="K107" s="77">
        <v>210.143</v>
      </c>
      <c r="L107" s="77">
        <v>338.2629</v>
      </c>
      <c r="M107" s="77">
        <v>26.538699999999999</v>
      </c>
      <c r="N107" s="77">
        <v>5.0903</v>
      </c>
      <c r="O107" s="77">
        <v>12.378500000000001</v>
      </c>
      <c r="P107" s="77">
        <v>111.39279999999999</v>
      </c>
      <c r="Q107" s="77">
        <v>3.6366999999999998</v>
      </c>
      <c r="R107" s="77">
        <v>26.801100000000002</v>
      </c>
      <c r="S107" s="77">
        <v>7.9786000000000001</v>
      </c>
      <c r="T107" s="77">
        <v>1.101</v>
      </c>
      <c r="U107" s="77">
        <v>10.9084</v>
      </c>
      <c r="V107" s="77">
        <v>9.3683999999999994</v>
      </c>
      <c r="W107" s="77">
        <v>19.377099999999999</v>
      </c>
      <c r="X107" s="77">
        <v>25.319400000000002</v>
      </c>
      <c r="Y107" s="77">
        <v>10.0297</v>
      </c>
      <c r="Z107" s="77">
        <v>10.140700000000001</v>
      </c>
      <c r="AA107" s="77">
        <v>49.276299999999999</v>
      </c>
      <c r="AB107" s="77">
        <v>7.4000000000000003E-3</v>
      </c>
      <c r="AC107" s="77">
        <v>2.9586000000000001</v>
      </c>
      <c r="AD107" s="77">
        <v>4.6093000000000002</v>
      </c>
      <c r="AE107" s="77">
        <v>0.37540000000000001</v>
      </c>
      <c r="AF107" s="77">
        <v>14.089</v>
      </c>
      <c r="AG107" s="77">
        <v>3.2805</v>
      </c>
      <c r="AH107" s="77">
        <v>7.9427000000000003</v>
      </c>
      <c r="AI107" s="77">
        <v>33.0627</v>
      </c>
      <c r="AJ107" s="77">
        <v>9.7609999999999992</v>
      </c>
      <c r="AK107" s="77">
        <v>43.836500000000001</v>
      </c>
      <c r="AL107" s="77">
        <v>42.3444</v>
      </c>
      <c r="AM107" s="77">
        <v>16.0532</v>
      </c>
      <c r="AN107" s="77">
        <v>14.0108</v>
      </c>
      <c r="AO107" s="77">
        <v>1.0999999999999999E-2</v>
      </c>
      <c r="AP107" s="77">
        <v>36.500399999999999</v>
      </c>
      <c r="AQ107" s="77">
        <v>4.5831999999999997</v>
      </c>
      <c r="AR107" s="77">
        <v>38.832799999999999</v>
      </c>
      <c r="AS107" s="77">
        <v>0.60409999999999997</v>
      </c>
      <c r="AT107" s="77">
        <v>12.2742</v>
      </c>
      <c r="AU107" s="77">
        <v>1.1933</v>
      </c>
      <c r="AV107" s="77">
        <v>24.815799999999999</v>
      </c>
      <c r="AW107" s="77">
        <v>21.116900000000001</v>
      </c>
      <c r="AX107" s="77">
        <v>9.8658999999999999</v>
      </c>
      <c r="AY107" s="77">
        <v>215.87719999999999</v>
      </c>
      <c r="AZ107" s="77">
        <v>63.330300000000001</v>
      </c>
      <c r="BA107" s="77">
        <v>25.897500000000001</v>
      </c>
      <c r="BB107" s="77">
        <v>79.472099999999998</v>
      </c>
      <c r="BC107" s="77">
        <v>16.4544</v>
      </c>
      <c r="BD107" s="77">
        <v>38.8324</v>
      </c>
      <c r="BE107" s="77">
        <v>121.6178</v>
      </c>
      <c r="BF107" s="77">
        <v>18.0076</v>
      </c>
      <c r="BG107" s="77">
        <v>9.8977000000000004</v>
      </c>
      <c r="BH107" s="77">
        <v>42.621499999999997</v>
      </c>
      <c r="BI107" s="77">
        <v>57.891300000000001</v>
      </c>
      <c r="BJ107" s="77">
        <v>10.4207</v>
      </c>
      <c r="BK107" s="77">
        <v>2.4417</v>
      </c>
      <c r="BL107" s="77">
        <v>24.7424</v>
      </c>
      <c r="BM107" s="77">
        <v>3.7143999999999999</v>
      </c>
      <c r="BN107" s="77">
        <v>2.3269000000000002</v>
      </c>
      <c r="BO107" s="77">
        <v>6.5811000000000002</v>
      </c>
      <c r="BP107" s="77">
        <v>15.0543</v>
      </c>
      <c r="BQ107" s="77">
        <v>2.1031</v>
      </c>
      <c r="BR107" s="77">
        <v>4.1936999999999998</v>
      </c>
      <c r="BS107" s="77">
        <v>2.4548999999999999</v>
      </c>
      <c r="BT107" s="77">
        <v>1496.0649000000001</v>
      </c>
      <c r="BU107" s="77">
        <v>1163.0636999999999</v>
      </c>
      <c r="BV107" s="77">
        <v>1048.1926000000001</v>
      </c>
      <c r="BW107" s="77">
        <v>2876.6289000000002</v>
      </c>
      <c r="BX107" s="77">
        <v>5274.2302</v>
      </c>
      <c r="BY107" s="77">
        <v>1875.4485</v>
      </c>
      <c r="BZ107" s="77">
        <v>172.80289999999999</v>
      </c>
      <c r="CA107" s="77">
        <v>982.42150000000004</v>
      </c>
      <c r="CB107" s="77">
        <v>486.83940000000001</v>
      </c>
      <c r="CC107" s="77">
        <v>405.68669999999997</v>
      </c>
      <c r="CD107" s="77">
        <v>23.093699999999998</v>
      </c>
      <c r="CE107" s="77">
        <v>308.33929999999998</v>
      </c>
      <c r="CF107" s="77">
        <v>291.36439999999999</v>
      </c>
      <c r="CG107" s="77">
        <v>1096.8144</v>
      </c>
      <c r="CH107" s="77">
        <v>38.014200000000002</v>
      </c>
      <c r="CI107" s="77">
        <v>126.8141</v>
      </c>
      <c r="CJ107" s="77">
        <v>167.18899999999999</v>
      </c>
      <c r="CK107" s="77">
        <v>163.14580000000001</v>
      </c>
      <c r="CL107" s="77">
        <v>1311.4658999999999</v>
      </c>
      <c r="CM107" s="77">
        <v>12.3225</v>
      </c>
      <c r="CN107" s="77">
        <v>47.8874</v>
      </c>
      <c r="CO107" s="77">
        <v>2.6419000000000001</v>
      </c>
      <c r="CP107" s="77">
        <v>253.15430000000001</v>
      </c>
      <c r="CQ107" s="77">
        <v>2193.2159999999999</v>
      </c>
      <c r="CR107" s="77">
        <v>2547.1343999999999</v>
      </c>
      <c r="CS107" s="77">
        <v>5595.9323000000004</v>
      </c>
      <c r="CT107" s="77">
        <v>2188.6543000000001</v>
      </c>
      <c r="CU107" s="77">
        <v>27.711099999999998</v>
      </c>
      <c r="CV107" s="77">
        <v>2425.8807999999999</v>
      </c>
      <c r="CW107" s="77">
        <v>59.936100000000003</v>
      </c>
      <c r="CX107" s="77">
        <v>26.241</v>
      </c>
      <c r="CY107" s="77">
        <v>269.37299999999999</v>
      </c>
      <c r="CZ107" s="77">
        <v>174.44630000000001</v>
      </c>
      <c r="DA107" s="77">
        <v>12.8271</v>
      </c>
      <c r="DB107" s="77">
        <v>10.9747</v>
      </c>
      <c r="DC107" s="77">
        <v>144.15559999999999</v>
      </c>
      <c r="DD107" s="77">
        <v>291.53300000000002</v>
      </c>
      <c r="DE107" s="77">
        <v>224.672</v>
      </c>
      <c r="DF107" s="77">
        <v>26.488600000000002</v>
      </c>
      <c r="DG107" s="77">
        <v>7.4470999999999998</v>
      </c>
      <c r="DH107" s="77">
        <v>72.767200000000003</v>
      </c>
      <c r="DI107" s="77">
        <v>19.173200000000001</v>
      </c>
      <c r="DJ107" s="77">
        <v>38515.425799999997</v>
      </c>
      <c r="DK107" s="77">
        <v>0</v>
      </c>
      <c r="DL107" s="77">
        <v>27.1508</v>
      </c>
      <c r="DM107" s="77">
        <v>8085.5281999999997</v>
      </c>
      <c r="DN107" s="77">
        <v>7.2599999999999998E-2</v>
      </c>
      <c r="DO107" s="77">
        <v>1.0088999999999999</v>
      </c>
      <c r="DP107" s="77">
        <v>0</v>
      </c>
      <c r="DQ107" s="77">
        <v>70.238500000000002</v>
      </c>
      <c r="DR107" s="77">
        <v>8183.9989999999998</v>
      </c>
      <c r="DS107" s="77">
        <v>46699.424800000001</v>
      </c>
      <c r="DT107" s="77"/>
      <c r="DU107" s="78" t="s">
        <v>31</v>
      </c>
      <c r="DV107" s="79">
        <f t="shared" si="1"/>
        <v>8086.6097</v>
      </c>
      <c r="DW107" s="80"/>
      <c r="DX107" s="90"/>
      <c r="DY107" s="80"/>
      <c r="DZ107" s="80"/>
      <c r="EA107" s="80"/>
      <c r="EB107" s="80"/>
      <c r="EC107" s="80"/>
    </row>
    <row r="108" spans="1:133" ht="11.25" customHeight="1" x14ac:dyDescent="0.2">
      <c r="A108" s="74">
        <v>6901</v>
      </c>
      <c r="B108" s="75" t="s">
        <v>917</v>
      </c>
      <c r="C108" s="77">
        <v>692.88900000000001</v>
      </c>
      <c r="D108" s="77">
        <v>45.554699999999997</v>
      </c>
      <c r="E108" s="77">
        <v>434.72340000000003</v>
      </c>
      <c r="F108" s="77">
        <v>11.942500000000001</v>
      </c>
      <c r="G108" s="77">
        <v>25.8658</v>
      </c>
      <c r="H108" s="77">
        <v>7.3470000000000004</v>
      </c>
      <c r="I108" s="77">
        <v>204.87649999999999</v>
      </c>
      <c r="J108" s="77">
        <v>448.73090000000002</v>
      </c>
      <c r="K108" s="77">
        <v>143.70679999999999</v>
      </c>
      <c r="L108" s="77">
        <v>82.676599999999993</v>
      </c>
      <c r="M108" s="77">
        <v>470.6275</v>
      </c>
      <c r="N108" s="77">
        <v>56.527299999999997</v>
      </c>
      <c r="O108" s="77">
        <v>3013.3968</v>
      </c>
      <c r="P108" s="77">
        <v>69.415000000000006</v>
      </c>
      <c r="Q108" s="77">
        <v>15.173400000000001</v>
      </c>
      <c r="R108" s="77">
        <v>259.14370000000002</v>
      </c>
      <c r="S108" s="77">
        <v>50.456400000000002</v>
      </c>
      <c r="T108" s="77">
        <v>19.439</v>
      </c>
      <c r="U108" s="77">
        <v>166.02269999999999</v>
      </c>
      <c r="V108" s="77">
        <v>63.573999999999998</v>
      </c>
      <c r="W108" s="77">
        <v>191.5248</v>
      </c>
      <c r="X108" s="77">
        <v>264.66800000000001</v>
      </c>
      <c r="Y108" s="77">
        <v>112.8288</v>
      </c>
      <c r="Z108" s="77">
        <v>90.887600000000006</v>
      </c>
      <c r="AA108" s="77">
        <v>240.44749999999999</v>
      </c>
      <c r="AB108" s="77">
        <v>3.1602999999999999</v>
      </c>
      <c r="AC108" s="77">
        <v>13.5733</v>
      </c>
      <c r="AD108" s="77">
        <v>59.3977</v>
      </c>
      <c r="AE108" s="77">
        <v>7.9290000000000003</v>
      </c>
      <c r="AF108" s="77">
        <v>46.974800000000002</v>
      </c>
      <c r="AG108" s="77">
        <v>7.8609</v>
      </c>
      <c r="AH108" s="77">
        <v>61.049199999999999</v>
      </c>
      <c r="AI108" s="77">
        <v>182.44829999999999</v>
      </c>
      <c r="AJ108" s="77">
        <v>17.589400000000001</v>
      </c>
      <c r="AK108" s="77">
        <v>436.30079999999998</v>
      </c>
      <c r="AL108" s="77">
        <v>466.01299999999998</v>
      </c>
      <c r="AM108" s="77">
        <v>40.451599999999999</v>
      </c>
      <c r="AN108" s="77">
        <v>490.3261</v>
      </c>
      <c r="AO108" s="77">
        <v>24.775600000000001</v>
      </c>
      <c r="AP108" s="77">
        <v>322.64760000000001</v>
      </c>
      <c r="AQ108" s="77">
        <v>31.8278</v>
      </c>
      <c r="AR108" s="77">
        <v>404.61349999999999</v>
      </c>
      <c r="AS108" s="77">
        <v>10.0336</v>
      </c>
      <c r="AT108" s="77">
        <v>30.763000000000002</v>
      </c>
      <c r="AU108" s="77">
        <v>17.441400000000002</v>
      </c>
      <c r="AV108" s="77">
        <v>205.1669</v>
      </c>
      <c r="AW108" s="77">
        <v>137.25749999999999</v>
      </c>
      <c r="AX108" s="77">
        <v>41.540999999999997</v>
      </c>
      <c r="AY108" s="77">
        <v>252.90520000000001</v>
      </c>
      <c r="AZ108" s="77">
        <v>64.959000000000003</v>
      </c>
      <c r="BA108" s="77">
        <v>6.0749000000000004</v>
      </c>
      <c r="BB108" s="77">
        <v>305.9563</v>
      </c>
      <c r="BC108" s="77">
        <v>72.978700000000003</v>
      </c>
      <c r="BD108" s="77">
        <v>168.90450000000001</v>
      </c>
      <c r="BE108" s="77">
        <v>1200.1939</v>
      </c>
      <c r="BF108" s="77">
        <v>61.404499999999999</v>
      </c>
      <c r="BG108" s="77">
        <v>13.8109</v>
      </c>
      <c r="BH108" s="77">
        <v>49.936900000000001</v>
      </c>
      <c r="BI108" s="77">
        <v>506.19819999999999</v>
      </c>
      <c r="BJ108" s="77">
        <v>235.2525</v>
      </c>
      <c r="BK108" s="77">
        <v>124.9958</v>
      </c>
      <c r="BL108" s="77">
        <v>511.41759999999999</v>
      </c>
      <c r="BM108" s="77">
        <v>106.0812</v>
      </c>
      <c r="BN108" s="77">
        <v>44.224800000000002</v>
      </c>
      <c r="BO108" s="77">
        <v>124.3753</v>
      </c>
      <c r="BP108" s="77">
        <v>292.8227</v>
      </c>
      <c r="BQ108" s="77">
        <v>107.2216</v>
      </c>
      <c r="BR108" s="77">
        <v>555.69830000000002</v>
      </c>
      <c r="BS108" s="77">
        <v>12.209199999999999</v>
      </c>
      <c r="BT108" s="77">
        <v>1477.5841</v>
      </c>
      <c r="BU108" s="77">
        <v>4085.3074000000001</v>
      </c>
      <c r="BV108" s="77">
        <v>4064.3166000000001</v>
      </c>
      <c r="BW108" s="77">
        <v>2930.0704999999998</v>
      </c>
      <c r="BX108" s="77">
        <v>6310.9633000000003</v>
      </c>
      <c r="BY108" s="77">
        <v>6879.4084999999995</v>
      </c>
      <c r="BZ108" s="77">
        <v>263.29660000000001</v>
      </c>
      <c r="CA108" s="77">
        <v>1591.8871999999999</v>
      </c>
      <c r="CB108" s="77">
        <v>1655.4982</v>
      </c>
      <c r="CC108" s="77">
        <v>41.223100000000002</v>
      </c>
      <c r="CD108" s="77">
        <v>220.78989999999999</v>
      </c>
      <c r="CE108" s="77">
        <v>662.67679999999996</v>
      </c>
      <c r="CF108" s="77">
        <v>137.9726</v>
      </c>
      <c r="CG108" s="77">
        <v>1920.6224999999999</v>
      </c>
      <c r="CH108" s="77">
        <v>553.66840000000002</v>
      </c>
      <c r="CI108" s="77">
        <v>302.02760000000001</v>
      </c>
      <c r="CJ108" s="77">
        <v>406.4812</v>
      </c>
      <c r="CK108" s="77">
        <v>342.87020000000001</v>
      </c>
      <c r="CL108" s="77">
        <v>964.22180000000003</v>
      </c>
      <c r="CM108" s="77">
        <v>17.385000000000002</v>
      </c>
      <c r="CN108" s="77">
        <v>401.13920000000002</v>
      </c>
      <c r="CO108" s="77">
        <v>164.2492</v>
      </c>
      <c r="CP108" s="77">
        <v>1784.7018</v>
      </c>
      <c r="CQ108" s="77">
        <v>755.16669999999999</v>
      </c>
      <c r="CR108" s="77">
        <v>834.02</v>
      </c>
      <c r="CS108" s="77">
        <v>4332.4093000000003</v>
      </c>
      <c r="CT108" s="77">
        <v>19397.342400000001</v>
      </c>
      <c r="CU108" s="77">
        <v>3015.3868000000002</v>
      </c>
      <c r="CV108" s="77">
        <v>3549.6459</v>
      </c>
      <c r="CW108" s="77">
        <v>3145.2339000000002</v>
      </c>
      <c r="CX108" s="77">
        <v>335.98469999999998</v>
      </c>
      <c r="CY108" s="77">
        <v>306.11860000000001</v>
      </c>
      <c r="CZ108" s="77">
        <v>659.9162</v>
      </c>
      <c r="DA108" s="77">
        <v>994.68529999999998</v>
      </c>
      <c r="DB108" s="77">
        <v>299.03449999999998</v>
      </c>
      <c r="DC108" s="77">
        <v>295.97030000000001</v>
      </c>
      <c r="DD108" s="77">
        <v>705.13319999999999</v>
      </c>
      <c r="DE108" s="77">
        <v>421.7296</v>
      </c>
      <c r="DF108" s="77">
        <v>900.83180000000004</v>
      </c>
      <c r="DG108" s="77">
        <v>544.3492</v>
      </c>
      <c r="DH108" s="77">
        <v>436.0025</v>
      </c>
      <c r="DI108" s="77">
        <v>237.8553</v>
      </c>
      <c r="DJ108" s="77">
        <v>93404.387300000002</v>
      </c>
      <c r="DK108" s="77">
        <v>3739.8530999999998</v>
      </c>
      <c r="DL108" s="77">
        <v>2498.2276000000002</v>
      </c>
      <c r="DM108" s="77">
        <v>6736.4812000000002</v>
      </c>
      <c r="DN108" s="77">
        <v>32.3949</v>
      </c>
      <c r="DO108" s="77">
        <v>449.97989999999999</v>
      </c>
      <c r="DP108" s="77">
        <v>0</v>
      </c>
      <c r="DQ108" s="77">
        <v>4915.5328</v>
      </c>
      <c r="DR108" s="77">
        <v>18372.469499999999</v>
      </c>
      <c r="DS108" s="77">
        <v>111776.85679999999</v>
      </c>
      <c r="DT108" s="77"/>
      <c r="DU108" s="78" t="s">
        <v>32</v>
      </c>
      <c r="DV108" s="79">
        <f t="shared" si="1"/>
        <v>7218.8560000000007</v>
      </c>
      <c r="DW108" s="80"/>
      <c r="DX108" s="90"/>
      <c r="DY108" s="80"/>
      <c r="DZ108" s="80"/>
      <c r="EA108" s="80"/>
      <c r="EB108" s="80"/>
      <c r="EC108" s="80"/>
    </row>
    <row r="109" spans="1:133" ht="11.25" customHeight="1" x14ac:dyDescent="0.2">
      <c r="A109" s="74">
        <v>7001</v>
      </c>
      <c r="B109" s="75" t="s">
        <v>918</v>
      </c>
      <c r="C109" s="77">
        <v>1.0318000000000001</v>
      </c>
      <c r="D109" s="77">
        <v>0.2918</v>
      </c>
      <c r="E109" s="77">
        <v>0.3145</v>
      </c>
      <c r="F109" s="77">
        <v>3.7699999999999997E-2</v>
      </c>
      <c r="G109" s="77">
        <v>0.4582</v>
      </c>
      <c r="H109" s="77">
        <v>0.153</v>
      </c>
      <c r="I109" s="77">
        <v>8.1618999999999993</v>
      </c>
      <c r="J109" s="77">
        <v>8.1873000000000005</v>
      </c>
      <c r="K109" s="77">
        <v>2.6642999999999999</v>
      </c>
      <c r="L109" s="77">
        <v>4.5372000000000003</v>
      </c>
      <c r="M109" s="77">
        <v>5.8699000000000003</v>
      </c>
      <c r="N109" s="77">
        <v>0.82340000000000002</v>
      </c>
      <c r="O109" s="77">
        <v>11.1449</v>
      </c>
      <c r="P109" s="77">
        <v>4.9824000000000002</v>
      </c>
      <c r="Q109" s="77">
        <v>4.9035000000000002</v>
      </c>
      <c r="R109" s="77">
        <v>8.0210000000000008</v>
      </c>
      <c r="S109" s="77">
        <v>4.1188000000000002</v>
      </c>
      <c r="T109" s="77">
        <v>1.9521999999999999</v>
      </c>
      <c r="U109" s="77">
        <v>8.0134000000000007</v>
      </c>
      <c r="V109" s="77">
        <v>8.4366000000000003</v>
      </c>
      <c r="W109" s="77">
        <v>6.3414000000000001</v>
      </c>
      <c r="X109" s="77">
        <v>18.006499999999999</v>
      </c>
      <c r="Y109" s="77">
        <v>18.8398</v>
      </c>
      <c r="Z109" s="77">
        <v>1.0904</v>
      </c>
      <c r="AA109" s="77">
        <v>15.922700000000001</v>
      </c>
      <c r="AB109" s="77">
        <v>0.11650000000000001</v>
      </c>
      <c r="AC109" s="77">
        <v>2.6859000000000002</v>
      </c>
      <c r="AD109" s="77">
        <v>9.1824999999999992</v>
      </c>
      <c r="AE109" s="77">
        <v>1.5807</v>
      </c>
      <c r="AF109" s="77">
        <v>6.9720000000000004</v>
      </c>
      <c r="AG109" s="77">
        <v>0.83440000000000003</v>
      </c>
      <c r="AH109" s="77">
        <v>7.9823000000000004</v>
      </c>
      <c r="AI109" s="77">
        <v>11.3643</v>
      </c>
      <c r="AJ109" s="77">
        <v>0.87590000000000001</v>
      </c>
      <c r="AK109" s="77">
        <v>13.369199999999999</v>
      </c>
      <c r="AL109" s="77">
        <v>14.827400000000001</v>
      </c>
      <c r="AM109" s="77">
        <v>4.7967000000000004</v>
      </c>
      <c r="AN109" s="77">
        <v>13.6225</v>
      </c>
      <c r="AO109" s="77">
        <v>4.8616000000000001</v>
      </c>
      <c r="AP109" s="77">
        <v>17.7988</v>
      </c>
      <c r="AQ109" s="77">
        <v>12.463100000000001</v>
      </c>
      <c r="AR109" s="77">
        <v>14.719900000000001</v>
      </c>
      <c r="AS109" s="77">
        <v>3.1429999999999998</v>
      </c>
      <c r="AT109" s="77">
        <v>6.9218999999999999</v>
      </c>
      <c r="AU109" s="77">
        <v>3.1175999999999999</v>
      </c>
      <c r="AV109" s="77">
        <v>15.176600000000001</v>
      </c>
      <c r="AW109" s="77">
        <v>5.1871</v>
      </c>
      <c r="AX109" s="77">
        <v>2.9123000000000001</v>
      </c>
      <c r="AY109" s="77">
        <v>11.7235</v>
      </c>
      <c r="AZ109" s="77">
        <v>6.2126000000000001</v>
      </c>
      <c r="BA109" s="77">
        <v>1.2275</v>
      </c>
      <c r="BB109" s="77">
        <v>6.5849000000000002</v>
      </c>
      <c r="BC109" s="77">
        <v>4.6245000000000003</v>
      </c>
      <c r="BD109" s="77">
        <v>5.2732999999999999</v>
      </c>
      <c r="BE109" s="77">
        <v>13.880699999999999</v>
      </c>
      <c r="BF109" s="77">
        <v>2.4468999999999999</v>
      </c>
      <c r="BG109" s="77">
        <v>1.1451</v>
      </c>
      <c r="BH109" s="77">
        <v>0</v>
      </c>
      <c r="BI109" s="77">
        <v>54.627200000000002</v>
      </c>
      <c r="BJ109" s="77">
        <v>12.0587</v>
      </c>
      <c r="BK109" s="77">
        <v>4.0514999999999999</v>
      </c>
      <c r="BL109" s="77">
        <v>24.7012</v>
      </c>
      <c r="BM109" s="77">
        <v>8.8547999999999991</v>
      </c>
      <c r="BN109" s="77">
        <v>3.1772</v>
      </c>
      <c r="BO109" s="77">
        <v>3.6015999999999999</v>
      </c>
      <c r="BP109" s="77">
        <v>8.5261999999999993</v>
      </c>
      <c r="BQ109" s="77">
        <v>2.9969000000000001</v>
      </c>
      <c r="BR109" s="77">
        <v>2.2804000000000002</v>
      </c>
      <c r="BS109" s="77">
        <v>13.1999</v>
      </c>
      <c r="BT109" s="77">
        <v>32.624899999999997</v>
      </c>
      <c r="BU109" s="77">
        <v>17.014500000000002</v>
      </c>
      <c r="BV109" s="77">
        <v>16.052299999999999</v>
      </c>
      <c r="BW109" s="77">
        <v>43.153100000000002</v>
      </c>
      <c r="BX109" s="77">
        <v>1192.251</v>
      </c>
      <c r="BY109" s="77">
        <v>317.76280000000003</v>
      </c>
      <c r="BZ109" s="77">
        <v>49.436599999999999</v>
      </c>
      <c r="CA109" s="77">
        <v>111.7221</v>
      </c>
      <c r="CB109" s="77">
        <v>47.256599999999999</v>
      </c>
      <c r="CC109" s="77">
        <v>20.870100000000001</v>
      </c>
      <c r="CD109" s="77">
        <v>18.036300000000001</v>
      </c>
      <c r="CE109" s="77">
        <v>47.1417</v>
      </c>
      <c r="CF109" s="77">
        <v>58.811</v>
      </c>
      <c r="CG109" s="77">
        <v>86.048000000000002</v>
      </c>
      <c r="CH109" s="77">
        <v>36.034500000000001</v>
      </c>
      <c r="CI109" s="77">
        <v>14.749000000000001</v>
      </c>
      <c r="CJ109" s="77">
        <v>13.1098</v>
      </c>
      <c r="CK109" s="77">
        <v>131.91999999999999</v>
      </c>
      <c r="CL109" s="77">
        <v>1269.8067000000001</v>
      </c>
      <c r="CM109" s="77">
        <v>7.2157</v>
      </c>
      <c r="CN109" s="77">
        <v>605.35</v>
      </c>
      <c r="CO109" s="77">
        <v>457.22019999999998</v>
      </c>
      <c r="CP109" s="77">
        <v>405.66629999999998</v>
      </c>
      <c r="CQ109" s="77">
        <v>75.416899999999998</v>
      </c>
      <c r="CR109" s="77">
        <v>25.300599999999999</v>
      </c>
      <c r="CS109" s="77">
        <v>118.9442</v>
      </c>
      <c r="CT109" s="77">
        <v>2420.1406999999999</v>
      </c>
      <c r="CU109" s="77">
        <v>1720.8693000000001</v>
      </c>
      <c r="CV109" s="77">
        <v>1033.0437999999999</v>
      </c>
      <c r="CW109" s="77">
        <v>2209.3004999999998</v>
      </c>
      <c r="CX109" s="77">
        <v>440.21300000000002</v>
      </c>
      <c r="CY109" s="77">
        <v>960.36490000000003</v>
      </c>
      <c r="CZ109" s="77">
        <v>605.02229999999997</v>
      </c>
      <c r="DA109" s="77">
        <v>91.239099999999993</v>
      </c>
      <c r="DB109" s="77">
        <v>76.581999999999994</v>
      </c>
      <c r="DC109" s="77">
        <v>91.538300000000007</v>
      </c>
      <c r="DD109" s="77">
        <v>27.053899999999999</v>
      </c>
      <c r="DE109" s="77">
        <v>20.849299999999999</v>
      </c>
      <c r="DF109" s="77">
        <v>3.2517999999999998</v>
      </c>
      <c r="DG109" s="77">
        <v>16.866700000000002</v>
      </c>
      <c r="DH109" s="77">
        <v>70.92</v>
      </c>
      <c r="DI109" s="77">
        <v>190.34270000000001</v>
      </c>
      <c r="DJ109" s="77">
        <v>15706.524100000001</v>
      </c>
      <c r="DK109" s="77">
        <v>0.1502</v>
      </c>
      <c r="DL109" s="77">
        <v>28</v>
      </c>
      <c r="DM109" s="77">
        <v>7455.9692999999997</v>
      </c>
      <c r="DN109" s="77">
        <v>177.37190000000001</v>
      </c>
      <c r="DO109" s="77">
        <v>1196.3831</v>
      </c>
      <c r="DP109" s="77">
        <v>0</v>
      </c>
      <c r="DQ109" s="77">
        <v>663.84870000000001</v>
      </c>
      <c r="DR109" s="77">
        <v>9521.7232000000004</v>
      </c>
      <c r="DS109" s="77">
        <v>25228.247299999999</v>
      </c>
      <c r="DT109" s="77"/>
      <c r="DU109" s="78" t="s">
        <v>32</v>
      </c>
      <c r="DV109" s="79">
        <f t="shared" si="1"/>
        <v>8829.7242999999999</v>
      </c>
      <c r="DW109" s="80"/>
      <c r="DX109" s="90"/>
      <c r="DY109" s="80"/>
      <c r="DZ109" s="80"/>
      <c r="EA109" s="80"/>
      <c r="EB109" s="80"/>
      <c r="EC109" s="80"/>
    </row>
    <row r="110" spans="1:133" ht="11.25" customHeight="1" x14ac:dyDescent="0.2">
      <c r="A110" s="74">
        <v>7201</v>
      </c>
      <c r="B110" s="75" t="s">
        <v>919</v>
      </c>
      <c r="C110" s="77">
        <v>58.220199999999998</v>
      </c>
      <c r="D110" s="77">
        <v>5.7173999999999996</v>
      </c>
      <c r="E110" s="77">
        <v>23.4924</v>
      </c>
      <c r="F110" s="77">
        <v>6.0376000000000003</v>
      </c>
      <c r="G110" s="77">
        <v>7.3598999999999997</v>
      </c>
      <c r="H110" s="77">
        <v>7.3280000000000003</v>
      </c>
      <c r="I110" s="77">
        <v>23.4041</v>
      </c>
      <c r="J110" s="77">
        <v>121.3861</v>
      </c>
      <c r="K110" s="77">
        <v>30.2182</v>
      </c>
      <c r="L110" s="77">
        <v>18.226500000000001</v>
      </c>
      <c r="M110" s="77">
        <v>216.41</v>
      </c>
      <c r="N110" s="77">
        <v>30.3858</v>
      </c>
      <c r="O110" s="77">
        <v>140.80670000000001</v>
      </c>
      <c r="P110" s="77">
        <v>127.9755</v>
      </c>
      <c r="Q110" s="77">
        <v>26.8017</v>
      </c>
      <c r="R110" s="77">
        <v>63.746099999999998</v>
      </c>
      <c r="S110" s="77">
        <v>125.9401</v>
      </c>
      <c r="T110" s="77">
        <v>16.837900000000001</v>
      </c>
      <c r="U110" s="77">
        <v>39.9848</v>
      </c>
      <c r="V110" s="77">
        <v>71.075500000000005</v>
      </c>
      <c r="W110" s="77">
        <v>46.582700000000003</v>
      </c>
      <c r="X110" s="77">
        <v>141.95609999999999</v>
      </c>
      <c r="Y110" s="77">
        <v>129.60230000000001</v>
      </c>
      <c r="Z110" s="77">
        <v>28.934799999999999</v>
      </c>
      <c r="AA110" s="77">
        <v>173.26920000000001</v>
      </c>
      <c r="AB110" s="77">
        <v>1.7306999999999999</v>
      </c>
      <c r="AC110" s="77">
        <v>14.487</v>
      </c>
      <c r="AD110" s="77">
        <v>25.2576</v>
      </c>
      <c r="AE110" s="77">
        <v>7.9813000000000001</v>
      </c>
      <c r="AF110" s="77">
        <v>63.404699999999998</v>
      </c>
      <c r="AG110" s="77">
        <v>15.6859</v>
      </c>
      <c r="AH110" s="77">
        <v>62.121499999999997</v>
      </c>
      <c r="AI110" s="77">
        <v>98.674700000000001</v>
      </c>
      <c r="AJ110" s="77">
        <v>14.092000000000001</v>
      </c>
      <c r="AK110" s="77">
        <v>294.9778</v>
      </c>
      <c r="AL110" s="77">
        <v>307.60230000000001</v>
      </c>
      <c r="AM110" s="77">
        <v>183.95259999999999</v>
      </c>
      <c r="AN110" s="77">
        <v>644.43219999999997</v>
      </c>
      <c r="AO110" s="77">
        <v>33.0471</v>
      </c>
      <c r="AP110" s="77">
        <v>272.01339999999999</v>
      </c>
      <c r="AQ110" s="77">
        <v>61.993299999999998</v>
      </c>
      <c r="AR110" s="77">
        <v>446.29610000000002</v>
      </c>
      <c r="AS110" s="77">
        <v>29.618300000000001</v>
      </c>
      <c r="AT110" s="77">
        <v>17.117899999999999</v>
      </c>
      <c r="AU110" s="77">
        <v>6.9058999999999999</v>
      </c>
      <c r="AV110" s="77">
        <v>203.27</v>
      </c>
      <c r="AW110" s="77">
        <v>61.920200000000001</v>
      </c>
      <c r="AX110" s="77">
        <v>11.642200000000001</v>
      </c>
      <c r="AY110" s="77">
        <v>242.92850000000001</v>
      </c>
      <c r="AZ110" s="77">
        <v>70.922600000000003</v>
      </c>
      <c r="BA110" s="77">
        <v>7.6536</v>
      </c>
      <c r="BB110" s="77">
        <v>332.62150000000003</v>
      </c>
      <c r="BC110" s="77">
        <v>63.820599999999999</v>
      </c>
      <c r="BD110" s="77">
        <v>188.0308</v>
      </c>
      <c r="BE110" s="77">
        <v>831.95899999999995</v>
      </c>
      <c r="BF110" s="77">
        <v>20.231200000000001</v>
      </c>
      <c r="BG110" s="77">
        <v>17.237100000000002</v>
      </c>
      <c r="BH110" s="77">
        <v>44.904800000000002</v>
      </c>
      <c r="BI110" s="77">
        <v>149.25040000000001</v>
      </c>
      <c r="BJ110" s="77">
        <v>103.996</v>
      </c>
      <c r="BK110" s="77">
        <v>48.327800000000003</v>
      </c>
      <c r="BL110" s="77">
        <v>187.18700000000001</v>
      </c>
      <c r="BM110" s="77">
        <v>63.231400000000001</v>
      </c>
      <c r="BN110" s="77">
        <v>26.5793</v>
      </c>
      <c r="BO110" s="77">
        <v>28.8721</v>
      </c>
      <c r="BP110" s="77">
        <v>68.385599999999997</v>
      </c>
      <c r="BQ110" s="77">
        <v>21.1906</v>
      </c>
      <c r="BR110" s="77">
        <v>33.745800000000003</v>
      </c>
      <c r="BS110" s="77">
        <v>13.5036</v>
      </c>
      <c r="BT110" s="77">
        <v>1144.8</v>
      </c>
      <c r="BU110" s="77">
        <v>1507.2933</v>
      </c>
      <c r="BV110" s="77">
        <v>1500.3833</v>
      </c>
      <c r="BW110" s="77">
        <v>1908.6591000000001</v>
      </c>
      <c r="BX110" s="77">
        <v>2201.3279000000002</v>
      </c>
      <c r="BY110" s="77">
        <v>3530.5286000000001</v>
      </c>
      <c r="BZ110" s="77">
        <v>1329.8580999999999</v>
      </c>
      <c r="CA110" s="77">
        <v>1830.7532000000001</v>
      </c>
      <c r="CB110" s="77">
        <v>226.53620000000001</v>
      </c>
      <c r="CC110" s="77">
        <v>77.8459</v>
      </c>
      <c r="CD110" s="77">
        <v>57.831699999999998</v>
      </c>
      <c r="CE110" s="77">
        <v>1879.9650999999999</v>
      </c>
      <c r="CF110" s="77">
        <v>92.514499999999998</v>
      </c>
      <c r="CG110" s="77">
        <v>3350.9153000000001</v>
      </c>
      <c r="CH110" s="77">
        <v>1145.4994999999999</v>
      </c>
      <c r="CI110" s="77">
        <v>95.4392</v>
      </c>
      <c r="CJ110" s="77">
        <v>112.964</v>
      </c>
      <c r="CK110" s="77">
        <v>110.4641</v>
      </c>
      <c r="CL110" s="77">
        <v>342.44349999999997</v>
      </c>
      <c r="CM110" s="77">
        <v>419.61</v>
      </c>
      <c r="CN110" s="77">
        <v>790.56089999999995</v>
      </c>
      <c r="CO110" s="77">
        <v>152.8219</v>
      </c>
      <c r="CP110" s="77">
        <v>1344.39</v>
      </c>
      <c r="CQ110" s="77">
        <v>1136.3119999999999</v>
      </c>
      <c r="CR110" s="77">
        <v>336.34100000000001</v>
      </c>
      <c r="CS110" s="77">
        <v>2923.3526999999999</v>
      </c>
      <c r="CT110" s="77">
        <v>4570.6701000000003</v>
      </c>
      <c r="CU110" s="77">
        <v>589.19309999999996</v>
      </c>
      <c r="CV110" s="77">
        <v>2896.3186000000001</v>
      </c>
      <c r="CW110" s="77">
        <v>1367.3177000000001</v>
      </c>
      <c r="CX110" s="77">
        <v>32.544899999999998</v>
      </c>
      <c r="CY110" s="77">
        <v>441.73610000000002</v>
      </c>
      <c r="CZ110" s="77">
        <v>1236.1905999999999</v>
      </c>
      <c r="DA110" s="77">
        <v>540.17750000000001</v>
      </c>
      <c r="DB110" s="77">
        <v>382.97370000000001</v>
      </c>
      <c r="DC110" s="77">
        <v>357.51990000000001</v>
      </c>
      <c r="DD110" s="77">
        <v>771.41110000000003</v>
      </c>
      <c r="DE110" s="77">
        <v>163.18020000000001</v>
      </c>
      <c r="DF110" s="77">
        <v>75.975200000000001</v>
      </c>
      <c r="DG110" s="77">
        <v>141.60380000000001</v>
      </c>
      <c r="DH110" s="77">
        <v>346.98899999999998</v>
      </c>
      <c r="DI110" s="77">
        <v>336.90030000000002</v>
      </c>
      <c r="DJ110" s="77">
        <v>50924.616300000002</v>
      </c>
      <c r="DK110" s="77">
        <v>922.40060000000005</v>
      </c>
      <c r="DL110" s="77">
        <v>2118.5324999999998</v>
      </c>
      <c r="DM110" s="77">
        <v>244.3475</v>
      </c>
      <c r="DN110" s="77">
        <v>4.6341000000000001</v>
      </c>
      <c r="DO110" s="77">
        <v>60.979700000000001</v>
      </c>
      <c r="DP110" s="77">
        <v>0</v>
      </c>
      <c r="DQ110" s="77">
        <v>909.7423</v>
      </c>
      <c r="DR110" s="77">
        <v>4260.6368000000002</v>
      </c>
      <c r="DS110" s="77">
        <v>55185.253100000002</v>
      </c>
      <c r="DT110" s="77"/>
      <c r="DU110" s="78" t="s">
        <v>33</v>
      </c>
      <c r="DV110" s="79">
        <f t="shared" si="1"/>
        <v>309.96129999999999</v>
      </c>
      <c r="DW110" s="80"/>
      <c r="DX110" s="90"/>
      <c r="DY110" s="80"/>
      <c r="DZ110" s="80"/>
      <c r="EA110" s="80"/>
      <c r="EB110" s="80"/>
      <c r="EC110" s="80"/>
    </row>
    <row r="111" spans="1:133" ht="11.25" customHeight="1" x14ac:dyDescent="0.2">
      <c r="A111" s="74">
        <v>7501</v>
      </c>
      <c r="B111" s="75" t="s">
        <v>920</v>
      </c>
      <c r="C111" s="77">
        <v>13.906499999999999</v>
      </c>
      <c r="D111" s="77">
        <v>1.0072000000000001</v>
      </c>
      <c r="E111" s="77">
        <v>21.590800000000002</v>
      </c>
      <c r="F111" s="77">
        <v>1.3755999999999999</v>
      </c>
      <c r="G111" s="77">
        <v>4.9157000000000002</v>
      </c>
      <c r="H111" s="77">
        <v>4.4225000000000003</v>
      </c>
      <c r="I111" s="77">
        <v>6.4111000000000002</v>
      </c>
      <c r="J111" s="77">
        <v>77.633499999999998</v>
      </c>
      <c r="K111" s="77">
        <v>34.769300000000001</v>
      </c>
      <c r="L111" s="77">
        <v>50.726500000000001</v>
      </c>
      <c r="M111" s="77">
        <v>61.486600000000003</v>
      </c>
      <c r="N111" s="77">
        <v>19.887599999999999</v>
      </c>
      <c r="O111" s="77">
        <v>8.1298999999999992</v>
      </c>
      <c r="P111" s="77">
        <v>11.869899999999999</v>
      </c>
      <c r="Q111" s="77">
        <v>3.9733000000000001</v>
      </c>
      <c r="R111" s="77">
        <v>3.8382000000000001</v>
      </c>
      <c r="S111" s="77">
        <v>0.45390000000000003</v>
      </c>
      <c r="T111" s="77">
        <v>0.92659999999999998</v>
      </c>
      <c r="U111" s="77">
        <v>8.9732000000000003</v>
      </c>
      <c r="V111" s="77">
        <v>4.1677999999999997</v>
      </c>
      <c r="W111" s="77">
        <v>13.7171</v>
      </c>
      <c r="X111" s="77">
        <v>33.029499999999999</v>
      </c>
      <c r="Y111" s="77">
        <v>25.889099999999999</v>
      </c>
      <c r="Z111" s="77">
        <v>5.048</v>
      </c>
      <c r="AA111" s="77">
        <v>13.7416</v>
      </c>
      <c r="AB111" s="77">
        <v>2.0799999999999999E-2</v>
      </c>
      <c r="AC111" s="77">
        <v>4.3200000000000002E-2</v>
      </c>
      <c r="AD111" s="77">
        <v>0.8</v>
      </c>
      <c r="AE111" s="77">
        <v>8.9099999999999999E-2</v>
      </c>
      <c r="AF111" s="77">
        <v>0.1754</v>
      </c>
      <c r="AG111" s="77">
        <v>1.9300000000000001E-2</v>
      </c>
      <c r="AH111" s="77">
        <v>4.1281999999999996</v>
      </c>
      <c r="AI111" s="77">
        <v>6.9821999999999997</v>
      </c>
      <c r="AJ111" s="77">
        <v>2.5571000000000002</v>
      </c>
      <c r="AK111" s="77">
        <v>37.052</v>
      </c>
      <c r="AL111" s="77">
        <v>29.178899999999999</v>
      </c>
      <c r="AM111" s="77">
        <v>9.6051000000000002</v>
      </c>
      <c r="AN111" s="77">
        <v>6.0999999999999999E-2</v>
      </c>
      <c r="AO111" s="77">
        <v>7.3700000000000002E-2</v>
      </c>
      <c r="AP111" s="77">
        <v>133.2466</v>
      </c>
      <c r="AQ111" s="77">
        <v>11.6724</v>
      </c>
      <c r="AR111" s="77">
        <v>36.553699999999999</v>
      </c>
      <c r="AS111" s="77">
        <v>0.16450000000000001</v>
      </c>
      <c r="AT111" s="77">
        <v>1.0699000000000001</v>
      </c>
      <c r="AU111" s="77">
        <v>0.53549999999999998</v>
      </c>
      <c r="AV111" s="77">
        <v>13.594900000000001</v>
      </c>
      <c r="AW111" s="77">
        <v>2.4722</v>
      </c>
      <c r="AX111" s="77">
        <v>0.53890000000000005</v>
      </c>
      <c r="AY111" s="77">
        <v>33.002899999999997</v>
      </c>
      <c r="AZ111" s="77">
        <v>1.3848</v>
      </c>
      <c r="BA111" s="77">
        <v>0.82730000000000004</v>
      </c>
      <c r="BB111" s="77">
        <v>13.056699999999999</v>
      </c>
      <c r="BC111" s="77">
        <v>6.4916</v>
      </c>
      <c r="BD111" s="77">
        <v>6.3746</v>
      </c>
      <c r="BE111" s="77">
        <v>85.9238</v>
      </c>
      <c r="BF111" s="77">
        <v>4.7263000000000002</v>
      </c>
      <c r="BG111" s="77">
        <v>0.38840000000000002</v>
      </c>
      <c r="BH111" s="77">
        <v>0</v>
      </c>
      <c r="BI111" s="77">
        <v>5.5677000000000003</v>
      </c>
      <c r="BJ111" s="77">
        <v>3.2143000000000002</v>
      </c>
      <c r="BK111" s="77">
        <v>1.4709000000000001</v>
      </c>
      <c r="BL111" s="77">
        <v>9.6875</v>
      </c>
      <c r="BM111" s="77">
        <v>3.8637000000000001</v>
      </c>
      <c r="BN111" s="77">
        <v>1.0056</v>
      </c>
      <c r="BO111" s="77">
        <v>6.2145999999999999</v>
      </c>
      <c r="BP111" s="77">
        <v>13.729200000000001</v>
      </c>
      <c r="BQ111" s="77">
        <v>7.2099999999999997E-2</v>
      </c>
      <c r="BR111" s="77">
        <v>47.770699999999998</v>
      </c>
      <c r="BS111" s="77">
        <v>0.14360000000000001</v>
      </c>
      <c r="BT111" s="77">
        <v>240.7645</v>
      </c>
      <c r="BU111" s="77">
        <v>193.87899999999999</v>
      </c>
      <c r="BV111" s="77">
        <v>192.3783</v>
      </c>
      <c r="BW111" s="77">
        <v>84.612099999999998</v>
      </c>
      <c r="BX111" s="77">
        <v>173.262</v>
      </c>
      <c r="BY111" s="77">
        <v>187.88200000000001</v>
      </c>
      <c r="BZ111" s="77">
        <v>2.5535999999999999</v>
      </c>
      <c r="CA111" s="77">
        <v>20.066299999999998</v>
      </c>
      <c r="CB111" s="77">
        <v>459.71080000000001</v>
      </c>
      <c r="CC111" s="77">
        <v>15.233000000000001</v>
      </c>
      <c r="CD111" s="77">
        <v>2.9336000000000002</v>
      </c>
      <c r="CE111" s="77">
        <v>0.54010000000000002</v>
      </c>
      <c r="CF111" s="77">
        <v>57.4968</v>
      </c>
      <c r="CG111" s="77">
        <v>427.84109999999998</v>
      </c>
      <c r="CH111" s="77">
        <v>148.62819999999999</v>
      </c>
      <c r="CI111" s="77">
        <v>7.1391999999999998</v>
      </c>
      <c r="CJ111" s="77">
        <v>6.8487999999999998</v>
      </c>
      <c r="CK111" s="77">
        <v>60.374200000000002</v>
      </c>
      <c r="CL111" s="77">
        <v>269.50909999999999</v>
      </c>
      <c r="CM111" s="77">
        <v>1.0066999999999999</v>
      </c>
      <c r="CN111" s="77">
        <v>18.063600000000001</v>
      </c>
      <c r="CO111" s="77">
        <v>3.1621000000000001</v>
      </c>
      <c r="CP111" s="77">
        <v>34.555100000000003</v>
      </c>
      <c r="CQ111" s="77">
        <v>45.070099999999996</v>
      </c>
      <c r="CR111" s="77">
        <v>12.659800000000001</v>
      </c>
      <c r="CS111" s="77">
        <v>45.054099999999998</v>
      </c>
      <c r="CT111" s="77">
        <v>917.58849999999995</v>
      </c>
      <c r="CU111" s="77">
        <v>159.9708</v>
      </c>
      <c r="CV111" s="77">
        <v>319.68180000000001</v>
      </c>
      <c r="CW111" s="77">
        <v>1795.4097999999999</v>
      </c>
      <c r="CX111" s="77">
        <v>42.445500000000003</v>
      </c>
      <c r="CY111" s="77">
        <v>100.2598</v>
      </c>
      <c r="CZ111" s="77">
        <v>264.83909999999997</v>
      </c>
      <c r="DA111" s="77">
        <v>64.730199999999996</v>
      </c>
      <c r="DB111" s="77">
        <v>53.7515</v>
      </c>
      <c r="DC111" s="77">
        <v>17.773800000000001</v>
      </c>
      <c r="DD111" s="77">
        <v>7.9462999999999999</v>
      </c>
      <c r="DE111" s="77">
        <v>6.1238999999999999</v>
      </c>
      <c r="DF111" s="77">
        <v>77.414100000000005</v>
      </c>
      <c r="DG111" s="77">
        <v>21.215399999999999</v>
      </c>
      <c r="DH111" s="77">
        <v>74.6233</v>
      </c>
      <c r="DI111" s="77">
        <v>12.1433</v>
      </c>
      <c r="DJ111" s="77">
        <v>7614.5837000000001</v>
      </c>
      <c r="DK111" s="77">
        <v>1169.6332</v>
      </c>
      <c r="DL111" s="77">
        <v>51609</v>
      </c>
      <c r="DM111" s="77">
        <v>840.10490000000004</v>
      </c>
      <c r="DN111" s="77">
        <v>14.198399999999999</v>
      </c>
      <c r="DO111" s="77">
        <v>137.32830000000001</v>
      </c>
      <c r="DP111" s="77">
        <v>0</v>
      </c>
      <c r="DQ111" s="77">
        <v>41.040900000000001</v>
      </c>
      <c r="DR111" s="77">
        <v>53811.305699999997</v>
      </c>
      <c r="DS111" s="77">
        <v>61425.8894</v>
      </c>
      <c r="DT111" s="77"/>
      <c r="DU111" s="78" t="s">
        <v>34</v>
      </c>
      <c r="DV111" s="79">
        <f t="shared" si="1"/>
        <v>991.63160000000005</v>
      </c>
      <c r="DW111" s="80"/>
      <c r="DX111" s="90"/>
      <c r="DY111" s="80"/>
      <c r="DZ111" s="80"/>
      <c r="EA111" s="80"/>
      <c r="EB111" s="80"/>
      <c r="EC111" s="80"/>
    </row>
    <row r="112" spans="1:133" ht="11.25" customHeight="1" x14ac:dyDescent="0.2">
      <c r="A112" s="74">
        <v>7601</v>
      </c>
      <c r="B112" s="75" t="s">
        <v>761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2.9999999999999997E-4</v>
      </c>
      <c r="I112" s="77">
        <v>6.4199999999999993E-2</v>
      </c>
      <c r="J112" s="77">
        <v>6.2799999999999995E-2</v>
      </c>
      <c r="K112" s="77">
        <v>1.66E-2</v>
      </c>
      <c r="L112" s="77">
        <v>3.2099999999999997E-2</v>
      </c>
      <c r="M112" s="77">
        <v>4.6899999999999997E-2</v>
      </c>
      <c r="N112" s="77">
        <v>4.4999999999999997E-3</v>
      </c>
      <c r="O112" s="77">
        <v>5.6300000000000003E-2</v>
      </c>
      <c r="P112" s="77">
        <v>1.7600000000000001E-2</v>
      </c>
      <c r="Q112" s="77">
        <v>4.9700000000000001E-2</v>
      </c>
      <c r="R112" s="77">
        <v>7.3000000000000001E-3</v>
      </c>
      <c r="S112" s="77">
        <v>5.2999999999999999E-2</v>
      </c>
      <c r="T112" s="77">
        <v>1.5599999999999999E-2</v>
      </c>
      <c r="U112" s="77">
        <v>3.1800000000000002E-2</v>
      </c>
      <c r="V112" s="77">
        <v>8.3799999999999999E-2</v>
      </c>
      <c r="W112" s="77">
        <v>8.8000000000000005E-3</v>
      </c>
      <c r="X112" s="77">
        <v>0.11559999999999999</v>
      </c>
      <c r="Y112" s="77">
        <v>0.1183</v>
      </c>
      <c r="Z112" s="77">
        <v>7.6E-3</v>
      </c>
      <c r="AA112" s="77">
        <v>0.13969999999999999</v>
      </c>
      <c r="AB112" s="77">
        <v>8.9999999999999998E-4</v>
      </c>
      <c r="AC112" s="77">
        <v>1.3899999999999999E-2</v>
      </c>
      <c r="AD112" s="77">
        <v>5.33E-2</v>
      </c>
      <c r="AE112" s="77">
        <v>1.6400000000000001E-2</v>
      </c>
      <c r="AF112" s="77">
        <v>5.79E-2</v>
      </c>
      <c r="AG112" s="77">
        <v>6.4000000000000003E-3</v>
      </c>
      <c r="AH112" s="77">
        <v>5.4899999999999997E-2</v>
      </c>
      <c r="AI112" s="77">
        <v>5.21E-2</v>
      </c>
      <c r="AJ112" s="77">
        <v>6.7000000000000002E-3</v>
      </c>
      <c r="AK112" s="77">
        <v>5.9700000000000003E-2</v>
      </c>
      <c r="AL112" s="77">
        <v>8.4099999999999994E-2</v>
      </c>
      <c r="AM112" s="77">
        <v>2.01E-2</v>
      </c>
      <c r="AN112" s="77">
        <v>2.01E-2</v>
      </c>
      <c r="AO112" s="77">
        <v>2.4299999999999999E-2</v>
      </c>
      <c r="AP112" s="77">
        <v>7.5200000000000003E-2</v>
      </c>
      <c r="AQ112" s="77">
        <v>6.6699999999999995E-2</v>
      </c>
      <c r="AR112" s="77">
        <v>2.6100000000000002E-2</v>
      </c>
      <c r="AS112" s="77">
        <v>2.6100000000000002E-2</v>
      </c>
      <c r="AT112" s="77">
        <v>0.04</v>
      </c>
      <c r="AU112" s="77">
        <v>2.5700000000000001E-2</v>
      </c>
      <c r="AV112" s="77">
        <v>0.18479999999999999</v>
      </c>
      <c r="AW112" s="77">
        <v>2.5999999999999999E-2</v>
      </c>
      <c r="AX112" s="77">
        <v>2.3199999999999998E-2</v>
      </c>
      <c r="AY112" s="77">
        <v>2.8500000000000001E-2</v>
      </c>
      <c r="AZ112" s="77">
        <v>3.0000000000000001E-3</v>
      </c>
      <c r="BA112" s="77">
        <v>1.0200000000000001E-2</v>
      </c>
      <c r="BB112" s="77">
        <v>9.1999999999999998E-3</v>
      </c>
      <c r="BC112" s="77">
        <v>4.1399999999999999E-2</v>
      </c>
      <c r="BD112" s="77">
        <v>7.0499999999999993E-2</v>
      </c>
      <c r="BE112" s="77">
        <v>6.4699999999999994E-2</v>
      </c>
      <c r="BF112" s="77">
        <v>1.8499999999999999E-2</v>
      </c>
      <c r="BG112" s="77">
        <v>8.8999999999999999E-3</v>
      </c>
      <c r="BH112" s="77">
        <v>0</v>
      </c>
      <c r="BI112" s="77">
        <v>0.45229999999999998</v>
      </c>
      <c r="BJ112" s="77">
        <v>9.9900000000000003E-2</v>
      </c>
      <c r="BK112" s="77">
        <v>7.6E-3</v>
      </c>
      <c r="BL112" s="77">
        <v>0.13020000000000001</v>
      </c>
      <c r="BM112" s="77">
        <v>7.2300000000000003E-2</v>
      </c>
      <c r="BN112" s="77">
        <v>2.2700000000000001E-2</v>
      </c>
      <c r="BO112" s="77">
        <v>3.0200000000000001E-2</v>
      </c>
      <c r="BP112" s="77">
        <v>6.9000000000000006E-2</v>
      </c>
      <c r="BQ112" s="77">
        <v>2.2100000000000002E-2</v>
      </c>
      <c r="BR112" s="77">
        <v>1.44E-2</v>
      </c>
      <c r="BS112" s="77">
        <v>4.7399999999999998E-2</v>
      </c>
      <c r="BT112" s="77">
        <v>2.0299999999999999E-2</v>
      </c>
      <c r="BU112" s="77">
        <v>1.7100000000000001E-2</v>
      </c>
      <c r="BV112" s="77">
        <v>9.7999999999999997E-3</v>
      </c>
      <c r="BW112" s="77">
        <v>4.9799999999999997E-2</v>
      </c>
      <c r="BX112" s="77">
        <v>9.9856999999999996</v>
      </c>
      <c r="BY112" s="77">
        <v>2.6606000000000001</v>
      </c>
      <c r="BZ112" s="77">
        <v>0.1113</v>
      </c>
      <c r="CA112" s="77">
        <v>0.70120000000000005</v>
      </c>
      <c r="CB112" s="77">
        <v>9.6000000000000002E-2</v>
      </c>
      <c r="CC112" s="77">
        <v>3.6299999999999999E-2</v>
      </c>
      <c r="CD112" s="77">
        <v>9.8799999999999999E-2</v>
      </c>
      <c r="CE112" s="77">
        <v>0.17829999999999999</v>
      </c>
      <c r="CF112" s="77">
        <v>4.8399999999999999E-2</v>
      </c>
      <c r="CG112" s="77">
        <v>0.54110000000000003</v>
      </c>
      <c r="CH112" s="77">
        <v>5.96E-2</v>
      </c>
      <c r="CI112" s="77">
        <v>6.3600000000000004E-2</v>
      </c>
      <c r="CJ112" s="77">
        <v>8.3000000000000001E-3</v>
      </c>
      <c r="CK112" s="77">
        <v>1.1029</v>
      </c>
      <c r="CL112" s="77">
        <v>4.4725000000000001</v>
      </c>
      <c r="CM112" s="77">
        <v>6.0199999999999997E-2</v>
      </c>
      <c r="CN112" s="77">
        <v>1.4179999999999999</v>
      </c>
      <c r="CO112" s="77">
        <v>0.59670000000000001</v>
      </c>
      <c r="CP112" s="77">
        <v>0.40810000000000002</v>
      </c>
      <c r="CQ112" s="77">
        <v>0.46389999999999998</v>
      </c>
      <c r="CR112" s="77">
        <v>0</v>
      </c>
      <c r="CS112" s="77">
        <v>0.42920000000000003</v>
      </c>
      <c r="CT112" s="77">
        <v>16.368600000000001</v>
      </c>
      <c r="CU112" s="77">
        <v>3.2791999999999999</v>
      </c>
      <c r="CV112" s="77">
        <v>5.9855999999999998</v>
      </c>
      <c r="CW112" s="77">
        <v>15.1302</v>
      </c>
      <c r="CX112" s="77">
        <v>0.1983</v>
      </c>
      <c r="CY112" s="77">
        <v>2.4264999999999999</v>
      </c>
      <c r="CZ112" s="77">
        <v>1.7094</v>
      </c>
      <c r="DA112" s="77">
        <v>0.26119999999999999</v>
      </c>
      <c r="DB112" s="77">
        <v>0.63900000000000001</v>
      </c>
      <c r="DC112" s="77">
        <v>0.76419999999999999</v>
      </c>
      <c r="DD112" s="77">
        <v>0.22550000000000001</v>
      </c>
      <c r="DE112" s="77">
        <v>0.17380000000000001</v>
      </c>
      <c r="DF112" s="77">
        <v>2.1999999999999999E-2</v>
      </c>
      <c r="DG112" s="77">
        <v>6.3899999999999998E-2</v>
      </c>
      <c r="DH112" s="77">
        <v>7.9100000000000004E-2</v>
      </c>
      <c r="DI112" s="77">
        <v>1.5941000000000001</v>
      </c>
      <c r="DJ112" s="77">
        <v>75.6785</v>
      </c>
      <c r="DK112" s="77">
        <v>0</v>
      </c>
      <c r="DL112" s="77">
        <v>16432</v>
      </c>
      <c r="DM112" s="77">
        <v>557.68679999999995</v>
      </c>
      <c r="DN112" s="77">
        <v>10.948700000000001</v>
      </c>
      <c r="DO112" s="77">
        <v>132.30590000000001</v>
      </c>
      <c r="DP112" s="77">
        <v>0</v>
      </c>
      <c r="DQ112" s="77">
        <v>107.6267</v>
      </c>
      <c r="DR112" s="77">
        <v>17240.567999999999</v>
      </c>
      <c r="DS112" s="77">
        <v>17316.246500000001</v>
      </c>
      <c r="DT112" s="77"/>
      <c r="DU112" s="78" t="s">
        <v>34</v>
      </c>
      <c r="DV112" s="79">
        <f t="shared" si="1"/>
        <v>700.94139999999993</v>
      </c>
      <c r="DW112" s="80"/>
      <c r="DX112" s="90"/>
      <c r="DY112" s="80"/>
      <c r="DZ112" s="80"/>
      <c r="EA112" s="80"/>
      <c r="EB112" s="80"/>
      <c r="EC112" s="80"/>
    </row>
    <row r="113" spans="1:133" ht="11.25" customHeight="1" x14ac:dyDescent="0.2">
      <c r="A113" s="74">
        <v>7701</v>
      </c>
      <c r="B113" s="75" t="s">
        <v>921</v>
      </c>
      <c r="C113" s="77">
        <v>1.2782</v>
      </c>
      <c r="D113" s="77">
        <v>0.25790000000000002</v>
      </c>
      <c r="E113" s="77">
        <v>0.92510000000000003</v>
      </c>
      <c r="F113" s="77">
        <v>0.26719999999999999</v>
      </c>
      <c r="G113" s="77">
        <v>4.2465999999999999</v>
      </c>
      <c r="H113" s="77">
        <v>0.85650000000000004</v>
      </c>
      <c r="I113" s="77">
        <v>2.5</v>
      </c>
      <c r="J113" s="77">
        <v>47.857900000000001</v>
      </c>
      <c r="K113" s="77">
        <v>10.468400000000001</v>
      </c>
      <c r="L113" s="77">
        <v>3.5493999999999999</v>
      </c>
      <c r="M113" s="77">
        <v>62.2239</v>
      </c>
      <c r="N113" s="77">
        <v>4.7594000000000003</v>
      </c>
      <c r="O113" s="77">
        <v>42.579500000000003</v>
      </c>
      <c r="P113" s="77">
        <v>1.9076</v>
      </c>
      <c r="Q113" s="77">
        <v>0.40339999999999998</v>
      </c>
      <c r="R113" s="77">
        <v>3.0270000000000001</v>
      </c>
      <c r="S113" s="77">
        <v>0.16470000000000001</v>
      </c>
      <c r="T113" s="77">
        <v>0.2</v>
      </c>
      <c r="U113" s="77">
        <v>0.66710000000000003</v>
      </c>
      <c r="V113" s="77">
        <v>13.171900000000001</v>
      </c>
      <c r="W113" s="77">
        <v>1.837</v>
      </c>
      <c r="X113" s="77">
        <v>2.5647000000000002</v>
      </c>
      <c r="Y113" s="77">
        <v>9.6518999999999995</v>
      </c>
      <c r="Z113" s="77">
        <v>0.19259999999999999</v>
      </c>
      <c r="AA113" s="77">
        <v>26.819700000000001</v>
      </c>
      <c r="AB113" s="77">
        <v>3.7199999999999997E-2</v>
      </c>
      <c r="AC113" s="77">
        <v>0.65029999999999999</v>
      </c>
      <c r="AD113" s="77">
        <v>1.2841</v>
      </c>
      <c r="AE113" s="77">
        <v>0.52380000000000004</v>
      </c>
      <c r="AF113" s="77">
        <v>9.0863999999999994</v>
      </c>
      <c r="AG113" s="77">
        <v>1.2068000000000001</v>
      </c>
      <c r="AH113" s="77">
        <v>6.7454999999999998</v>
      </c>
      <c r="AI113" s="77">
        <v>13.732100000000001</v>
      </c>
      <c r="AJ113" s="77">
        <v>5.7306999999999997</v>
      </c>
      <c r="AK113" s="77">
        <v>24.901</v>
      </c>
      <c r="AL113" s="77">
        <v>2.6608999999999998</v>
      </c>
      <c r="AM113" s="77">
        <v>9.9093</v>
      </c>
      <c r="AN113" s="77">
        <v>61.404000000000003</v>
      </c>
      <c r="AO113" s="77">
        <v>2.6457999999999999</v>
      </c>
      <c r="AP113" s="77">
        <v>32.485999999999997</v>
      </c>
      <c r="AQ113" s="77">
        <v>5.9779999999999998</v>
      </c>
      <c r="AR113" s="77">
        <v>65.907600000000002</v>
      </c>
      <c r="AS113" s="77">
        <v>2.8944999999999999</v>
      </c>
      <c r="AT113" s="77">
        <v>3.2833999999999999</v>
      </c>
      <c r="AU113" s="77">
        <v>7.0199999999999999E-2</v>
      </c>
      <c r="AV113" s="77">
        <v>23.022200000000002</v>
      </c>
      <c r="AW113" s="77">
        <v>18.911899999999999</v>
      </c>
      <c r="AX113" s="77">
        <v>0.62239999999999995</v>
      </c>
      <c r="AY113" s="77">
        <v>2.6236000000000002</v>
      </c>
      <c r="AZ113" s="77">
        <v>0.37</v>
      </c>
      <c r="BA113" s="77">
        <v>5.45E-2</v>
      </c>
      <c r="BB113" s="77">
        <v>45.309600000000003</v>
      </c>
      <c r="BC113" s="77">
        <v>9.6607000000000003</v>
      </c>
      <c r="BD113" s="77">
        <v>16.987500000000001</v>
      </c>
      <c r="BE113" s="77">
        <v>101.47499999999999</v>
      </c>
      <c r="BF113" s="77">
        <v>2.9016999999999999</v>
      </c>
      <c r="BG113" s="77">
        <v>3.7900000000000003E-2</v>
      </c>
      <c r="BH113" s="77">
        <v>0</v>
      </c>
      <c r="BI113" s="77">
        <v>20.366399999999999</v>
      </c>
      <c r="BJ113" s="77">
        <v>7.4345999999999997</v>
      </c>
      <c r="BK113" s="77">
        <v>5.2708000000000004</v>
      </c>
      <c r="BL113" s="77">
        <v>33.0794</v>
      </c>
      <c r="BM113" s="77">
        <v>11.1562</v>
      </c>
      <c r="BN113" s="77">
        <v>3.1185</v>
      </c>
      <c r="BO113" s="77">
        <v>11.3726</v>
      </c>
      <c r="BP113" s="77">
        <v>26.014800000000001</v>
      </c>
      <c r="BQ113" s="77">
        <v>2.3246000000000002</v>
      </c>
      <c r="BR113" s="77">
        <v>16.093800000000002</v>
      </c>
      <c r="BS113" s="77">
        <v>2.1703000000000001</v>
      </c>
      <c r="BT113" s="77">
        <v>48.301499999999997</v>
      </c>
      <c r="BU113" s="77">
        <v>60.531599999999997</v>
      </c>
      <c r="BV113" s="77">
        <v>60.065300000000001</v>
      </c>
      <c r="BW113" s="77">
        <v>100.8176</v>
      </c>
      <c r="BX113" s="77">
        <v>260.66739999999999</v>
      </c>
      <c r="BY113" s="77">
        <v>146.5848</v>
      </c>
      <c r="BZ113" s="77">
        <v>16.851500000000001</v>
      </c>
      <c r="CA113" s="77">
        <v>94.327600000000004</v>
      </c>
      <c r="CB113" s="77">
        <v>46.974299999999999</v>
      </c>
      <c r="CC113" s="77">
        <v>3.1179999999999999</v>
      </c>
      <c r="CD113" s="77">
        <v>5.1833</v>
      </c>
      <c r="CE113" s="77">
        <v>9.8064</v>
      </c>
      <c r="CF113" s="77">
        <v>25.754100000000001</v>
      </c>
      <c r="CG113" s="77">
        <v>219.4649</v>
      </c>
      <c r="CH113" s="77">
        <v>59.379199999999997</v>
      </c>
      <c r="CI113" s="77">
        <v>45.378300000000003</v>
      </c>
      <c r="CJ113" s="77">
        <v>58.8748</v>
      </c>
      <c r="CK113" s="77">
        <v>36.796100000000003</v>
      </c>
      <c r="CL113" s="77">
        <v>120.09180000000001</v>
      </c>
      <c r="CM113" s="77">
        <v>3.6431</v>
      </c>
      <c r="CN113" s="77">
        <v>31.5992</v>
      </c>
      <c r="CO113" s="77">
        <v>1.7057</v>
      </c>
      <c r="CP113" s="77">
        <v>3.6082000000000001</v>
      </c>
      <c r="CQ113" s="77">
        <v>104.5551</v>
      </c>
      <c r="CR113" s="77">
        <v>41.863599999999998</v>
      </c>
      <c r="CS113" s="77">
        <v>192.5213</v>
      </c>
      <c r="CT113" s="77">
        <v>770.69060000000002</v>
      </c>
      <c r="CU113" s="77">
        <v>123.8969</v>
      </c>
      <c r="CV113" s="77">
        <v>227.6865</v>
      </c>
      <c r="CW113" s="77">
        <v>245.84229999999999</v>
      </c>
      <c r="CX113" s="77">
        <v>7.4901999999999997</v>
      </c>
      <c r="CY113" s="77">
        <v>35.03</v>
      </c>
      <c r="CZ113" s="77">
        <v>99.520399999999995</v>
      </c>
      <c r="DA113" s="77">
        <v>50.231999999999999</v>
      </c>
      <c r="DB113" s="77">
        <v>43.388599999999997</v>
      </c>
      <c r="DC113" s="77">
        <v>47.145499999999998</v>
      </c>
      <c r="DD113" s="77">
        <v>46.3157</v>
      </c>
      <c r="DE113" s="77">
        <v>35.6935</v>
      </c>
      <c r="DF113" s="77">
        <v>40.055799999999998</v>
      </c>
      <c r="DG113" s="77">
        <v>86.164000000000001</v>
      </c>
      <c r="DH113" s="77">
        <v>86.4221</v>
      </c>
      <c r="DI113" s="77">
        <v>21.7226</v>
      </c>
      <c r="DJ113" s="77">
        <v>4619.6557000000003</v>
      </c>
      <c r="DK113" s="77">
        <v>117.62139999999999</v>
      </c>
      <c r="DL113" s="77">
        <v>10839</v>
      </c>
      <c r="DM113" s="77">
        <v>74.669899999999998</v>
      </c>
      <c r="DN113" s="77">
        <v>1.7741</v>
      </c>
      <c r="DO113" s="77">
        <v>12.023400000000001</v>
      </c>
      <c r="DP113" s="77">
        <v>0</v>
      </c>
      <c r="DQ113" s="77">
        <v>43.577399999999997</v>
      </c>
      <c r="DR113" s="77">
        <v>11088.6661</v>
      </c>
      <c r="DS113" s="77">
        <v>15708.3218</v>
      </c>
      <c r="DT113" s="77"/>
      <c r="DU113" s="78" t="s">
        <v>34</v>
      </c>
      <c r="DV113" s="79">
        <f t="shared" si="1"/>
        <v>88.467399999999998</v>
      </c>
      <c r="DW113" s="80"/>
      <c r="DX113" s="90"/>
      <c r="DY113" s="80"/>
      <c r="DZ113" s="80"/>
      <c r="EA113" s="80"/>
      <c r="EB113" s="80"/>
      <c r="EC113" s="80"/>
    </row>
    <row r="114" spans="1:133" ht="11.25" customHeight="1" x14ac:dyDescent="0.2">
      <c r="A114" s="74">
        <v>8001</v>
      </c>
      <c r="B114" s="75" t="s">
        <v>922</v>
      </c>
      <c r="C114" s="77">
        <v>5.0462999999999996</v>
      </c>
      <c r="D114" s="77">
        <v>1.139</v>
      </c>
      <c r="E114" s="77">
        <v>5.8079000000000001</v>
      </c>
      <c r="F114" s="77">
        <v>0.61680000000000001</v>
      </c>
      <c r="G114" s="77">
        <v>0.95109999999999995</v>
      </c>
      <c r="H114" s="77">
        <v>1.9986999999999999</v>
      </c>
      <c r="I114" s="77">
        <v>4.5575000000000001</v>
      </c>
      <c r="J114" s="77">
        <v>31.8202</v>
      </c>
      <c r="K114" s="77">
        <v>18.891300000000001</v>
      </c>
      <c r="L114" s="77">
        <v>7.0507999999999997</v>
      </c>
      <c r="M114" s="77">
        <v>22.789400000000001</v>
      </c>
      <c r="N114" s="77">
        <v>9.1422000000000008</v>
      </c>
      <c r="O114" s="77">
        <v>19.699200000000001</v>
      </c>
      <c r="P114" s="77">
        <v>12.175000000000001</v>
      </c>
      <c r="Q114" s="77">
        <v>0.97430000000000005</v>
      </c>
      <c r="R114" s="77">
        <v>25.985399999999998</v>
      </c>
      <c r="S114" s="77">
        <v>2.9714</v>
      </c>
      <c r="T114" s="77">
        <v>3.1017999999999999</v>
      </c>
      <c r="U114" s="77">
        <v>6.032</v>
      </c>
      <c r="V114" s="77">
        <v>7.0853000000000002</v>
      </c>
      <c r="W114" s="77">
        <v>9.7708999999999993</v>
      </c>
      <c r="X114" s="77">
        <v>7.9912000000000001</v>
      </c>
      <c r="Y114" s="77">
        <v>11.1137</v>
      </c>
      <c r="Z114" s="77">
        <v>7.0972999999999997</v>
      </c>
      <c r="AA114" s="77">
        <v>11.0791</v>
      </c>
      <c r="AB114" s="77">
        <v>6.1899999999999997E-2</v>
      </c>
      <c r="AC114" s="77">
        <v>0.90659999999999996</v>
      </c>
      <c r="AD114" s="77">
        <v>2.4862000000000002</v>
      </c>
      <c r="AE114" s="77">
        <v>0.34499999999999997</v>
      </c>
      <c r="AF114" s="77">
        <v>23.366199999999999</v>
      </c>
      <c r="AG114" s="77">
        <v>0.2702</v>
      </c>
      <c r="AH114" s="77">
        <v>2.5617999999999999</v>
      </c>
      <c r="AI114" s="77">
        <v>7.8171999999999997</v>
      </c>
      <c r="AJ114" s="77">
        <v>1.9686999999999999</v>
      </c>
      <c r="AK114" s="77">
        <v>16.063800000000001</v>
      </c>
      <c r="AL114" s="77">
        <v>16.152799999999999</v>
      </c>
      <c r="AM114" s="77">
        <v>12.263500000000001</v>
      </c>
      <c r="AN114" s="77">
        <v>15.8751</v>
      </c>
      <c r="AO114" s="77">
        <v>0.70179999999999998</v>
      </c>
      <c r="AP114" s="77">
        <v>25.3765</v>
      </c>
      <c r="AQ114" s="77">
        <v>2.2454999999999998</v>
      </c>
      <c r="AR114" s="77">
        <v>27.692399999999999</v>
      </c>
      <c r="AS114" s="77">
        <v>0.32529999999999998</v>
      </c>
      <c r="AT114" s="77">
        <v>2.1970000000000001</v>
      </c>
      <c r="AU114" s="77">
        <v>0.75829999999999997</v>
      </c>
      <c r="AV114" s="77">
        <v>26.652899999999999</v>
      </c>
      <c r="AW114" s="77">
        <v>6.5118</v>
      </c>
      <c r="AX114" s="77">
        <v>1.0228999999999999</v>
      </c>
      <c r="AY114" s="77">
        <v>22.037400000000002</v>
      </c>
      <c r="AZ114" s="77">
        <v>4.7766999999999999</v>
      </c>
      <c r="BA114" s="77">
        <v>0.53639999999999999</v>
      </c>
      <c r="BB114" s="77">
        <v>18.849299999999999</v>
      </c>
      <c r="BC114" s="77">
        <v>2.9156</v>
      </c>
      <c r="BD114" s="77">
        <v>5.5370999999999997</v>
      </c>
      <c r="BE114" s="77">
        <v>45.625</v>
      </c>
      <c r="BF114" s="77">
        <v>2.4098999999999999</v>
      </c>
      <c r="BG114" s="77">
        <v>0.57050000000000001</v>
      </c>
      <c r="BH114" s="77">
        <v>0</v>
      </c>
      <c r="BI114" s="77">
        <v>19.942</v>
      </c>
      <c r="BJ114" s="77">
        <v>7.0336999999999996</v>
      </c>
      <c r="BK114" s="77">
        <v>3.7345999999999999</v>
      </c>
      <c r="BL114" s="77">
        <v>23.758600000000001</v>
      </c>
      <c r="BM114" s="77">
        <v>2.7764000000000002</v>
      </c>
      <c r="BN114" s="77">
        <v>0.90680000000000005</v>
      </c>
      <c r="BO114" s="77">
        <v>2.0082</v>
      </c>
      <c r="BP114" s="77">
        <v>72.352000000000004</v>
      </c>
      <c r="BQ114" s="77">
        <v>4.9734999999999996</v>
      </c>
      <c r="BR114" s="77">
        <v>24.645099999999999</v>
      </c>
      <c r="BS114" s="77">
        <v>8.7367000000000008</v>
      </c>
      <c r="BT114" s="77">
        <v>33.581699999999998</v>
      </c>
      <c r="BU114" s="77">
        <v>18.526900000000001</v>
      </c>
      <c r="BV114" s="77">
        <v>17.3584</v>
      </c>
      <c r="BW114" s="77">
        <v>41.900799999999997</v>
      </c>
      <c r="BX114" s="77">
        <v>75.657300000000006</v>
      </c>
      <c r="BY114" s="77">
        <v>53.3459</v>
      </c>
      <c r="BZ114" s="77">
        <v>10.4856</v>
      </c>
      <c r="CA114" s="77">
        <v>60.414499999999997</v>
      </c>
      <c r="CB114" s="77">
        <v>37.603999999999999</v>
      </c>
      <c r="CC114" s="77">
        <v>11.0237</v>
      </c>
      <c r="CD114" s="77">
        <v>3.5573000000000001</v>
      </c>
      <c r="CE114" s="77">
        <v>14.9316</v>
      </c>
      <c r="CF114" s="77">
        <v>6.5762999999999998</v>
      </c>
      <c r="CG114" s="77">
        <v>125.518</v>
      </c>
      <c r="CH114" s="77">
        <v>12.3887</v>
      </c>
      <c r="CI114" s="77">
        <v>9.8556000000000008</v>
      </c>
      <c r="CJ114" s="77">
        <v>11.797599999999999</v>
      </c>
      <c r="CK114" s="77">
        <v>25.468699999999998</v>
      </c>
      <c r="CL114" s="77">
        <v>31.0532</v>
      </c>
      <c r="CM114" s="77">
        <v>4.1215000000000002</v>
      </c>
      <c r="CN114" s="77">
        <v>337.21719999999999</v>
      </c>
      <c r="CO114" s="77">
        <v>31.235099999999999</v>
      </c>
      <c r="CP114" s="77">
        <v>140.92779999999999</v>
      </c>
      <c r="CQ114" s="77">
        <v>45.741599999999998</v>
      </c>
      <c r="CR114" s="77">
        <v>16.196899999999999</v>
      </c>
      <c r="CS114" s="77">
        <v>81.334900000000005</v>
      </c>
      <c r="CT114" s="77">
        <v>748.25559999999996</v>
      </c>
      <c r="CU114" s="77">
        <v>119.83669999999999</v>
      </c>
      <c r="CV114" s="77">
        <v>374.2604</v>
      </c>
      <c r="CW114" s="77">
        <v>162.26779999999999</v>
      </c>
      <c r="CX114" s="77">
        <v>24.5474</v>
      </c>
      <c r="CY114" s="77">
        <v>92.743300000000005</v>
      </c>
      <c r="CZ114" s="77">
        <v>563.40530000000001</v>
      </c>
      <c r="DA114" s="77">
        <v>73.908199999999994</v>
      </c>
      <c r="DB114" s="77">
        <v>38.639099999999999</v>
      </c>
      <c r="DC114" s="77">
        <v>104.468</v>
      </c>
      <c r="DD114" s="77">
        <v>64.872200000000007</v>
      </c>
      <c r="DE114" s="77">
        <v>6.1226000000000003</v>
      </c>
      <c r="DF114" s="77">
        <v>65.140500000000003</v>
      </c>
      <c r="DG114" s="77">
        <v>10.2456</v>
      </c>
      <c r="DH114" s="77">
        <v>36.9373</v>
      </c>
      <c r="DI114" s="77">
        <v>70.590900000000005</v>
      </c>
      <c r="DJ114" s="77">
        <v>4516.6981999999998</v>
      </c>
      <c r="DK114" s="77">
        <v>20788.214400000001</v>
      </c>
      <c r="DL114" s="77">
        <v>30593</v>
      </c>
      <c r="DM114" s="77">
        <v>893.87459999999999</v>
      </c>
      <c r="DN114" s="77">
        <v>17.133900000000001</v>
      </c>
      <c r="DO114" s="77">
        <v>219.7278</v>
      </c>
      <c r="DP114" s="77">
        <v>0</v>
      </c>
      <c r="DQ114" s="77">
        <v>4576.1980000000003</v>
      </c>
      <c r="DR114" s="77">
        <v>57088.1486</v>
      </c>
      <c r="DS114" s="77">
        <v>61604.846799999999</v>
      </c>
      <c r="DT114" s="77"/>
      <c r="DU114" s="78" t="s">
        <v>35</v>
      </c>
      <c r="DV114" s="79">
        <f t="shared" si="1"/>
        <v>1130.7363</v>
      </c>
      <c r="DW114" s="80"/>
      <c r="DX114" s="90"/>
      <c r="DY114" s="80"/>
      <c r="DZ114" s="80"/>
      <c r="EA114" s="80"/>
      <c r="EB114" s="80"/>
      <c r="EC114" s="80"/>
    </row>
    <row r="115" spans="1:133" ht="11.25" customHeight="1" x14ac:dyDescent="0.2">
      <c r="A115" s="74">
        <v>8401</v>
      </c>
      <c r="B115" s="75" t="s">
        <v>923</v>
      </c>
      <c r="C115" s="77">
        <v>0</v>
      </c>
      <c r="D115" s="77">
        <v>0</v>
      </c>
      <c r="E115" s="77">
        <v>0</v>
      </c>
      <c r="F115" s="77">
        <v>0.36449999999999999</v>
      </c>
      <c r="G115" s="77">
        <v>0.59040000000000004</v>
      </c>
      <c r="H115" s="77">
        <v>1.1635</v>
      </c>
      <c r="I115" s="77">
        <v>0.23630000000000001</v>
      </c>
      <c r="J115" s="77">
        <v>2.0999999999999999E-3</v>
      </c>
      <c r="K115" s="77">
        <v>5.9999999999999995E-4</v>
      </c>
      <c r="L115" s="77">
        <v>1.1000000000000001E-3</v>
      </c>
      <c r="M115" s="77">
        <v>1.6000000000000001E-3</v>
      </c>
      <c r="N115" s="77">
        <v>1E-4</v>
      </c>
      <c r="O115" s="77">
        <v>1.1127</v>
      </c>
      <c r="P115" s="77">
        <v>1.054</v>
      </c>
      <c r="Q115" s="77">
        <v>3.6400000000000002E-2</v>
      </c>
      <c r="R115" s="77">
        <v>0.10009999999999999</v>
      </c>
      <c r="S115" s="77">
        <v>1.89E-2</v>
      </c>
      <c r="T115" s="77">
        <v>3.0099999999999998E-2</v>
      </c>
      <c r="U115" s="77">
        <v>0.14299999999999999</v>
      </c>
      <c r="V115" s="77">
        <v>0.2127</v>
      </c>
      <c r="W115" s="77">
        <v>0.48480000000000001</v>
      </c>
      <c r="X115" s="77">
        <v>0.28060000000000002</v>
      </c>
      <c r="Y115" s="77">
        <v>1.2725</v>
      </c>
      <c r="Z115" s="77">
        <v>0.23019999999999999</v>
      </c>
      <c r="AA115" s="77">
        <v>10.6083</v>
      </c>
      <c r="AB115" s="77">
        <v>0</v>
      </c>
      <c r="AC115" s="77">
        <v>2.3E-3</v>
      </c>
      <c r="AD115" s="77">
        <v>2.6800000000000001E-2</v>
      </c>
      <c r="AE115" s="77">
        <v>5.0000000000000001E-4</v>
      </c>
      <c r="AF115" s="77">
        <v>12.0456</v>
      </c>
      <c r="AG115" s="77">
        <v>8.0154999999999994</v>
      </c>
      <c r="AH115" s="77">
        <v>2.9843000000000002</v>
      </c>
      <c r="AI115" s="77">
        <v>8.5576000000000008</v>
      </c>
      <c r="AJ115" s="77">
        <v>0.29389999999999999</v>
      </c>
      <c r="AK115" s="77">
        <v>7.5735000000000001</v>
      </c>
      <c r="AL115" s="77">
        <v>8.0785</v>
      </c>
      <c r="AM115" s="77">
        <v>0.35589999999999999</v>
      </c>
      <c r="AN115" s="77">
        <v>112.9111</v>
      </c>
      <c r="AO115" s="77">
        <v>4.8384999999999998</v>
      </c>
      <c r="AP115" s="77">
        <v>20.155100000000001</v>
      </c>
      <c r="AQ115" s="77">
        <v>0.67920000000000003</v>
      </c>
      <c r="AR115" s="77">
        <v>7.6959999999999997</v>
      </c>
      <c r="AS115" s="77">
        <v>2.3400000000000001E-2</v>
      </c>
      <c r="AT115" s="77">
        <v>7.8700000000000006E-2</v>
      </c>
      <c r="AU115" s="77">
        <v>2.1999999999999999E-2</v>
      </c>
      <c r="AV115" s="77">
        <v>0.94330000000000003</v>
      </c>
      <c r="AW115" s="77">
        <v>0.23200000000000001</v>
      </c>
      <c r="AX115" s="77">
        <v>6.3700000000000007E-2</v>
      </c>
      <c r="AY115" s="77">
        <v>0.67120000000000002</v>
      </c>
      <c r="AZ115" s="77">
        <v>0.16550000000000001</v>
      </c>
      <c r="BA115" s="77">
        <v>1.3299999999999999E-2</v>
      </c>
      <c r="BB115" s="77">
        <v>0.84350000000000003</v>
      </c>
      <c r="BC115" s="77">
        <v>7.2599999999999998E-2</v>
      </c>
      <c r="BD115" s="77">
        <v>0.2208</v>
      </c>
      <c r="BE115" s="77">
        <v>2.1051000000000002</v>
      </c>
      <c r="BF115" s="77">
        <v>0.3327</v>
      </c>
      <c r="BG115" s="77">
        <v>2.9999999999999997E-4</v>
      </c>
      <c r="BH115" s="77">
        <v>0</v>
      </c>
      <c r="BI115" s="77">
        <v>1.2186999999999999</v>
      </c>
      <c r="BJ115" s="77">
        <v>0.53459999999999996</v>
      </c>
      <c r="BK115" s="77">
        <v>0.16470000000000001</v>
      </c>
      <c r="BL115" s="77">
        <v>1.4454</v>
      </c>
      <c r="BM115" s="77">
        <v>0.55810000000000004</v>
      </c>
      <c r="BN115" s="77">
        <v>0.42659999999999998</v>
      </c>
      <c r="BO115" s="77">
        <v>0.37369999999999998</v>
      </c>
      <c r="BP115" s="77">
        <v>0.85470000000000002</v>
      </c>
      <c r="BQ115" s="77">
        <v>6.9999999999999999E-4</v>
      </c>
      <c r="BR115" s="77">
        <v>2.2816000000000001</v>
      </c>
      <c r="BS115" s="77">
        <v>1.6000000000000001E-3</v>
      </c>
      <c r="BT115" s="77">
        <v>6.9999999999999999E-4</v>
      </c>
      <c r="BU115" s="77">
        <v>2.3121999999999998</v>
      </c>
      <c r="BV115" s="77">
        <v>2.2942999999999998</v>
      </c>
      <c r="BW115" s="77">
        <v>2.3022</v>
      </c>
      <c r="BX115" s="77">
        <v>8.0570000000000004</v>
      </c>
      <c r="BY115" s="77">
        <v>11.123200000000001</v>
      </c>
      <c r="BZ115" s="77">
        <v>1.6805000000000001</v>
      </c>
      <c r="CA115" s="77">
        <v>7.0814000000000004</v>
      </c>
      <c r="CB115" s="77">
        <v>3.2000000000000002E-3</v>
      </c>
      <c r="CC115" s="77">
        <v>1.1999999999999999E-3</v>
      </c>
      <c r="CD115" s="77">
        <v>0.9829</v>
      </c>
      <c r="CE115" s="77">
        <v>5.8999999999999999E-3</v>
      </c>
      <c r="CF115" s="77">
        <v>14.775700000000001</v>
      </c>
      <c r="CG115" s="77">
        <v>11.875</v>
      </c>
      <c r="CH115" s="77">
        <v>5.0396000000000001</v>
      </c>
      <c r="CI115" s="77">
        <v>2.0999999999999999E-3</v>
      </c>
      <c r="CJ115" s="77">
        <v>2.9999999999999997E-4</v>
      </c>
      <c r="CK115" s="77">
        <v>8.3346</v>
      </c>
      <c r="CL115" s="77">
        <v>7.1515000000000004</v>
      </c>
      <c r="CM115" s="77">
        <v>2E-3</v>
      </c>
      <c r="CN115" s="77">
        <v>9.3895</v>
      </c>
      <c r="CO115" s="77">
        <v>205.1789</v>
      </c>
      <c r="CP115" s="77">
        <v>8.5734999999999992</v>
      </c>
      <c r="CQ115" s="77">
        <v>2.5116000000000001</v>
      </c>
      <c r="CR115" s="77">
        <v>1.4057999999999999</v>
      </c>
      <c r="CS115" s="77">
        <v>4.2618</v>
      </c>
      <c r="CT115" s="77">
        <v>20.967600000000001</v>
      </c>
      <c r="CU115" s="77">
        <v>3.4977</v>
      </c>
      <c r="CV115" s="77">
        <v>38.247999999999998</v>
      </c>
      <c r="CW115" s="77">
        <v>58.442300000000003</v>
      </c>
      <c r="CX115" s="77">
        <v>56.231099999999998</v>
      </c>
      <c r="CY115" s="77">
        <v>6.4111000000000002</v>
      </c>
      <c r="CZ115" s="77">
        <v>49.282400000000003</v>
      </c>
      <c r="DA115" s="77">
        <v>280.04469999999998</v>
      </c>
      <c r="DB115" s="77">
        <v>40.080599999999997</v>
      </c>
      <c r="DC115" s="77">
        <v>2.5499999999999998E-2</v>
      </c>
      <c r="DD115" s="77">
        <v>4.8318000000000003</v>
      </c>
      <c r="DE115" s="77">
        <v>1.9293</v>
      </c>
      <c r="DF115" s="77">
        <v>14.5878</v>
      </c>
      <c r="DG115" s="77">
        <v>2.8546</v>
      </c>
      <c r="DH115" s="77">
        <v>6.4661</v>
      </c>
      <c r="DI115" s="77">
        <v>3.4685999999999999</v>
      </c>
      <c r="DJ115" s="77">
        <v>1127.5226</v>
      </c>
      <c r="DK115" s="77">
        <v>17545</v>
      </c>
      <c r="DL115" s="77">
        <v>30904</v>
      </c>
      <c r="DM115" s="77">
        <v>202.8347</v>
      </c>
      <c r="DN115" s="77">
        <v>3.7801999999999998</v>
      </c>
      <c r="DO115" s="77">
        <v>51.849800000000002</v>
      </c>
      <c r="DP115" s="77">
        <v>0</v>
      </c>
      <c r="DQ115" s="77">
        <v>285.18759999999997</v>
      </c>
      <c r="DR115" s="77">
        <v>48992.652300000002</v>
      </c>
      <c r="DS115" s="77">
        <v>50120.174899999998</v>
      </c>
      <c r="DT115" s="77"/>
      <c r="DU115" s="78" t="s">
        <v>36</v>
      </c>
      <c r="DV115" s="79">
        <f t="shared" si="1"/>
        <v>258.46469999999999</v>
      </c>
      <c r="DW115" s="80"/>
      <c r="DX115" s="90"/>
      <c r="DY115" s="80"/>
      <c r="DZ115" s="80"/>
      <c r="EA115" s="80"/>
      <c r="EB115" s="80"/>
      <c r="EC115" s="80"/>
    </row>
    <row r="116" spans="1:133" ht="11.25" customHeight="1" x14ac:dyDescent="0.2">
      <c r="A116" s="74">
        <v>8601</v>
      </c>
      <c r="B116" s="75" t="s">
        <v>924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7">
        <v>0</v>
      </c>
      <c r="I116" s="77">
        <v>3.0999999999999999E-3</v>
      </c>
      <c r="J116" s="77">
        <v>3.0000000000000001E-3</v>
      </c>
      <c r="K116" s="77">
        <v>8.0000000000000004E-4</v>
      </c>
      <c r="L116" s="77">
        <v>1.5E-3</v>
      </c>
      <c r="M116" s="77">
        <v>2.2000000000000001E-3</v>
      </c>
      <c r="N116" s="77">
        <v>2.0000000000000001E-4</v>
      </c>
      <c r="O116" s="77">
        <v>2.7000000000000001E-3</v>
      </c>
      <c r="P116" s="77">
        <v>8.0000000000000004E-4</v>
      </c>
      <c r="Q116" s="77">
        <v>2.3999999999999998E-3</v>
      </c>
      <c r="R116" s="77">
        <v>2.9999999999999997E-4</v>
      </c>
      <c r="S116" s="77">
        <v>2.5000000000000001E-3</v>
      </c>
      <c r="T116" s="77">
        <v>6.9999999999999999E-4</v>
      </c>
      <c r="U116" s="77">
        <v>1.5E-3</v>
      </c>
      <c r="V116" s="77">
        <v>4.0000000000000001E-3</v>
      </c>
      <c r="W116" s="77">
        <v>4.0000000000000002E-4</v>
      </c>
      <c r="X116" s="77">
        <v>5.4999999999999997E-3</v>
      </c>
      <c r="Y116" s="77">
        <v>5.5999999999999999E-3</v>
      </c>
      <c r="Z116" s="77">
        <v>4.0000000000000002E-4</v>
      </c>
      <c r="AA116" s="77">
        <v>6.7000000000000002E-3</v>
      </c>
      <c r="AB116" s="77">
        <v>0</v>
      </c>
      <c r="AC116" s="77">
        <v>6.9999999999999999E-4</v>
      </c>
      <c r="AD116" s="77">
        <v>2.5000000000000001E-3</v>
      </c>
      <c r="AE116" s="77">
        <v>8.0000000000000004E-4</v>
      </c>
      <c r="AF116" s="77">
        <v>2.8E-3</v>
      </c>
      <c r="AG116" s="77">
        <v>2.9999999999999997E-4</v>
      </c>
      <c r="AH116" s="77">
        <v>2.5999999999999999E-3</v>
      </c>
      <c r="AI116" s="77">
        <v>2.5000000000000001E-3</v>
      </c>
      <c r="AJ116" s="77">
        <v>2.9999999999999997E-4</v>
      </c>
      <c r="AK116" s="77">
        <v>2.8E-3</v>
      </c>
      <c r="AL116" s="77">
        <v>4.0000000000000001E-3</v>
      </c>
      <c r="AM116" s="77">
        <v>1E-3</v>
      </c>
      <c r="AN116" s="77">
        <v>1E-3</v>
      </c>
      <c r="AO116" s="77">
        <v>1.1999999999999999E-3</v>
      </c>
      <c r="AP116" s="77">
        <v>3.5999999999999999E-3</v>
      </c>
      <c r="AQ116" s="77">
        <v>3.2000000000000002E-3</v>
      </c>
      <c r="AR116" s="77">
        <v>1.1999999999999999E-3</v>
      </c>
      <c r="AS116" s="77">
        <v>1.1999999999999999E-3</v>
      </c>
      <c r="AT116" s="77">
        <v>1.9E-3</v>
      </c>
      <c r="AU116" s="77">
        <v>1.1999999999999999E-3</v>
      </c>
      <c r="AV116" s="77">
        <v>8.8000000000000005E-3</v>
      </c>
      <c r="AW116" s="77">
        <v>1.1999999999999999E-3</v>
      </c>
      <c r="AX116" s="77">
        <v>1.1000000000000001E-3</v>
      </c>
      <c r="AY116" s="77">
        <v>1.4E-3</v>
      </c>
      <c r="AZ116" s="77">
        <v>1E-4</v>
      </c>
      <c r="BA116" s="77">
        <v>5.0000000000000001E-4</v>
      </c>
      <c r="BB116" s="77">
        <v>4.0000000000000002E-4</v>
      </c>
      <c r="BC116" s="77">
        <v>2E-3</v>
      </c>
      <c r="BD116" s="77">
        <v>3.3999999999999998E-3</v>
      </c>
      <c r="BE116" s="77">
        <v>3.0999999999999999E-3</v>
      </c>
      <c r="BF116" s="77">
        <v>8.9999999999999998E-4</v>
      </c>
      <c r="BG116" s="77">
        <v>4.0000000000000002E-4</v>
      </c>
      <c r="BH116" s="77">
        <v>0</v>
      </c>
      <c r="BI116" s="77">
        <v>2.1499999999999998E-2</v>
      </c>
      <c r="BJ116" s="77">
        <v>4.7999999999999996E-3</v>
      </c>
      <c r="BK116" s="77">
        <v>4.0000000000000002E-4</v>
      </c>
      <c r="BL116" s="77">
        <v>6.1999999999999998E-3</v>
      </c>
      <c r="BM116" s="77">
        <v>3.3999999999999998E-3</v>
      </c>
      <c r="BN116" s="77">
        <v>1.1000000000000001E-3</v>
      </c>
      <c r="BO116" s="77">
        <v>1.4E-3</v>
      </c>
      <c r="BP116" s="77">
        <v>3.3E-3</v>
      </c>
      <c r="BQ116" s="77">
        <v>1.1000000000000001E-3</v>
      </c>
      <c r="BR116" s="77">
        <v>6.9999999999999999E-4</v>
      </c>
      <c r="BS116" s="77">
        <v>2.3E-3</v>
      </c>
      <c r="BT116" s="77">
        <v>1E-3</v>
      </c>
      <c r="BU116" s="77">
        <v>8.0000000000000004E-4</v>
      </c>
      <c r="BV116" s="77">
        <v>5.0000000000000001E-4</v>
      </c>
      <c r="BW116" s="77">
        <v>2.3999999999999998E-3</v>
      </c>
      <c r="BX116" s="77">
        <v>0.47549999999999998</v>
      </c>
      <c r="BY116" s="77">
        <v>0.12670000000000001</v>
      </c>
      <c r="BZ116" s="77">
        <v>5.3E-3</v>
      </c>
      <c r="CA116" s="77">
        <v>3.3399999999999999E-2</v>
      </c>
      <c r="CB116" s="77">
        <v>4.5999999999999999E-3</v>
      </c>
      <c r="CC116" s="77">
        <v>1.6999999999999999E-3</v>
      </c>
      <c r="CD116" s="77">
        <v>4.7000000000000002E-3</v>
      </c>
      <c r="CE116" s="77">
        <v>8.5000000000000006E-3</v>
      </c>
      <c r="CF116" s="77">
        <v>2.3E-3</v>
      </c>
      <c r="CG116" s="77">
        <v>2.58E-2</v>
      </c>
      <c r="CH116" s="77">
        <v>2.8E-3</v>
      </c>
      <c r="CI116" s="77">
        <v>3.0000000000000001E-3</v>
      </c>
      <c r="CJ116" s="77">
        <v>4.0000000000000002E-4</v>
      </c>
      <c r="CK116" s="77">
        <v>5.2499999999999998E-2</v>
      </c>
      <c r="CL116" s="77">
        <v>0.21299999999999999</v>
      </c>
      <c r="CM116" s="77">
        <v>2.8999999999999998E-3</v>
      </c>
      <c r="CN116" s="77">
        <v>6.7500000000000004E-2</v>
      </c>
      <c r="CO116" s="77">
        <v>2.8400000000000002E-2</v>
      </c>
      <c r="CP116" s="77">
        <v>1.9400000000000001E-2</v>
      </c>
      <c r="CQ116" s="77">
        <v>2.2100000000000002E-2</v>
      </c>
      <c r="CR116" s="77">
        <v>0</v>
      </c>
      <c r="CS116" s="77">
        <v>2.0400000000000001E-2</v>
      </c>
      <c r="CT116" s="77">
        <v>1.8373999999999999</v>
      </c>
      <c r="CU116" s="77">
        <v>0.15620000000000001</v>
      </c>
      <c r="CV116" s="77">
        <v>0.28499999999999998</v>
      </c>
      <c r="CW116" s="77">
        <v>0.72050000000000003</v>
      </c>
      <c r="CX116" s="77">
        <v>9.4000000000000004E-3</v>
      </c>
      <c r="CY116" s="77">
        <v>0.11550000000000001</v>
      </c>
      <c r="CZ116" s="77">
        <v>8.14E-2</v>
      </c>
      <c r="DA116" s="77">
        <v>37.9039</v>
      </c>
      <c r="DB116" s="77">
        <v>6.0810000000000004</v>
      </c>
      <c r="DC116" s="77">
        <v>3.6400000000000002E-2</v>
      </c>
      <c r="DD116" s="77">
        <v>1.0699999999999999E-2</v>
      </c>
      <c r="DE116" s="77">
        <v>8.3000000000000001E-3</v>
      </c>
      <c r="DF116" s="77">
        <v>1E-3</v>
      </c>
      <c r="DG116" s="77">
        <v>3.0000000000000001E-3</v>
      </c>
      <c r="DH116" s="77">
        <v>3.8E-3</v>
      </c>
      <c r="DI116" s="77">
        <v>7.5899999999999995E-2</v>
      </c>
      <c r="DJ116" s="77">
        <v>48.603700000000003</v>
      </c>
      <c r="DK116" s="77">
        <v>7756</v>
      </c>
      <c r="DL116" s="77">
        <v>18871</v>
      </c>
      <c r="DM116" s="77">
        <v>177.80840000000001</v>
      </c>
      <c r="DN116" s="77">
        <v>3.3250000000000002</v>
      </c>
      <c r="DO116" s="77">
        <v>45.244700000000002</v>
      </c>
      <c r="DP116" s="77">
        <v>0</v>
      </c>
      <c r="DQ116" s="77">
        <v>93.267899999999997</v>
      </c>
      <c r="DR116" s="77">
        <v>26946.646100000002</v>
      </c>
      <c r="DS116" s="77">
        <v>26995.249800000001</v>
      </c>
      <c r="DT116" s="77"/>
      <c r="DU116" s="78" t="s">
        <v>36</v>
      </c>
      <c r="DV116" s="79">
        <f t="shared" si="1"/>
        <v>226.37809999999999</v>
      </c>
      <c r="DW116" s="80"/>
      <c r="DX116" s="90"/>
      <c r="DY116" s="80"/>
      <c r="DZ116" s="80"/>
      <c r="EA116" s="80"/>
      <c r="EB116" s="80"/>
      <c r="EC116" s="80"/>
    </row>
    <row r="117" spans="1:133" ht="11.25" customHeight="1" x14ac:dyDescent="0.2">
      <c r="A117" s="74">
        <v>8901</v>
      </c>
      <c r="B117" s="75" t="s">
        <v>925</v>
      </c>
      <c r="C117" s="77">
        <v>5.9021999999999997</v>
      </c>
      <c r="D117" s="77">
        <v>0.84709999999999996</v>
      </c>
      <c r="E117" s="77">
        <v>1.0114000000000001</v>
      </c>
      <c r="F117" s="77">
        <v>0.1125</v>
      </c>
      <c r="G117" s="77">
        <v>2.7616000000000001</v>
      </c>
      <c r="H117" s="77">
        <v>0.36649999999999999</v>
      </c>
      <c r="I117" s="77">
        <v>12.4984</v>
      </c>
      <c r="J117" s="77">
        <v>2.9807999999999999</v>
      </c>
      <c r="K117" s="77">
        <v>3.1391</v>
      </c>
      <c r="L117" s="77">
        <v>3.1755</v>
      </c>
      <c r="M117" s="77">
        <v>2.1355</v>
      </c>
      <c r="N117" s="77">
        <v>2.6667999999999998</v>
      </c>
      <c r="O117" s="77">
        <v>23.078099999999999</v>
      </c>
      <c r="P117" s="77">
        <v>0.25779999999999997</v>
      </c>
      <c r="Q117" s="77">
        <v>5.1799999999999999E-2</v>
      </c>
      <c r="R117" s="77">
        <v>0.83109999999999995</v>
      </c>
      <c r="S117" s="77">
        <v>0.2092</v>
      </c>
      <c r="T117" s="77">
        <v>0.28270000000000001</v>
      </c>
      <c r="U117" s="77">
        <v>0.55449999999999999</v>
      </c>
      <c r="V117" s="77">
        <v>0.34439999999999998</v>
      </c>
      <c r="W117" s="77">
        <v>1.4180999999999999</v>
      </c>
      <c r="X117" s="77">
        <v>0.43930000000000002</v>
      </c>
      <c r="Y117" s="77">
        <v>2.262</v>
      </c>
      <c r="Z117" s="77">
        <v>0.83689999999999998</v>
      </c>
      <c r="AA117" s="77">
        <v>1.6474</v>
      </c>
      <c r="AB117" s="77">
        <v>2.5499999999999998E-2</v>
      </c>
      <c r="AC117" s="77">
        <v>0.17100000000000001</v>
      </c>
      <c r="AD117" s="77">
        <v>2.0827</v>
      </c>
      <c r="AE117" s="77">
        <v>8.0100000000000005E-2</v>
      </c>
      <c r="AF117" s="77">
        <v>2.8871000000000002</v>
      </c>
      <c r="AG117" s="77">
        <v>2.0192999999999999</v>
      </c>
      <c r="AH117" s="77">
        <v>4.1429</v>
      </c>
      <c r="AI117" s="77">
        <v>5.52</v>
      </c>
      <c r="AJ117" s="77">
        <v>0.21479999999999999</v>
      </c>
      <c r="AK117" s="77">
        <v>1.1053999999999999</v>
      </c>
      <c r="AL117" s="77">
        <v>5.4317000000000002</v>
      </c>
      <c r="AM117" s="77">
        <v>3.7984</v>
      </c>
      <c r="AN117" s="77">
        <v>0.40789999999999998</v>
      </c>
      <c r="AO117" s="77">
        <v>2.06E-2</v>
      </c>
      <c r="AP117" s="77">
        <v>0.91320000000000001</v>
      </c>
      <c r="AQ117" s="77">
        <v>0.40510000000000002</v>
      </c>
      <c r="AR117" s="77">
        <v>2.1972</v>
      </c>
      <c r="AS117" s="77">
        <v>6.7000000000000004E-2</v>
      </c>
      <c r="AT117" s="77">
        <v>1.133</v>
      </c>
      <c r="AU117" s="77">
        <v>0.58589999999999998</v>
      </c>
      <c r="AV117" s="77">
        <v>1.3055000000000001</v>
      </c>
      <c r="AW117" s="77">
        <v>0.62119999999999997</v>
      </c>
      <c r="AX117" s="77">
        <v>0.43880000000000002</v>
      </c>
      <c r="AY117" s="77">
        <v>0.99929999999999997</v>
      </c>
      <c r="AZ117" s="77">
        <v>1.1668000000000001</v>
      </c>
      <c r="BA117" s="77">
        <v>2.35E-2</v>
      </c>
      <c r="BB117" s="77">
        <v>1.6344000000000001</v>
      </c>
      <c r="BC117" s="77">
        <v>0.3609</v>
      </c>
      <c r="BD117" s="77">
        <v>0.54349999999999998</v>
      </c>
      <c r="BE117" s="77">
        <v>5.7098000000000004</v>
      </c>
      <c r="BF117" s="77">
        <v>1.149</v>
      </c>
      <c r="BG117" s="77">
        <v>0.25440000000000002</v>
      </c>
      <c r="BH117" s="77">
        <v>0</v>
      </c>
      <c r="BI117" s="77">
        <v>1.9831000000000001</v>
      </c>
      <c r="BJ117" s="77">
        <v>0.40029999999999999</v>
      </c>
      <c r="BK117" s="77">
        <v>0.2135</v>
      </c>
      <c r="BL117" s="77">
        <v>1.264</v>
      </c>
      <c r="BM117" s="77">
        <v>3.5089000000000001</v>
      </c>
      <c r="BN117" s="77">
        <v>1.3654999999999999</v>
      </c>
      <c r="BO117" s="77">
        <v>0.4904</v>
      </c>
      <c r="BP117" s="77">
        <v>15.2759</v>
      </c>
      <c r="BQ117" s="77">
        <v>6.0699999999999997E-2</v>
      </c>
      <c r="BR117" s="77">
        <v>9.1725999999999992</v>
      </c>
      <c r="BS117" s="77">
        <v>0.7994</v>
      </c>
      <c r="BT117" s="77">
        <v>10.2462</v>
      </c>
      <c r="BU117" s="77">
        <v>2.2820999999999998</v>
      </c>
      <c r="BV117" s="77">
        <v>2.327</v>
      </c>
      <c r="BW117" s="77">
        <v>8.2033000000000005</v>
      </c>
      <c r="BX117" s="77">
        <v>14.3874</v>
      </c>
      <c r="BY117" s="77">
        <v>15.5618</v>
      </c>
      <c r="BZ117" s="77">
        <v>23.461500000000001</v>
      </c>
      <c r="CA117" s="77">
        <v>87.369399999999999</v>
      </c>
      <c r="CB117" s="77">
        <v>3.64</v>
      </c>
      <c r="CC117" s="77">
        <v>15.86</v>
      </c>
      <c r="CD117" s="77">
        <v>2.8988</v>
      </c>
      <c r="CE117" s="77">
        <v>0.80920000000000003</v>
      </c>
      <c r="CF117" s="77">
        <v>0.7329</v>
      </c>
      <c r="CG117" s="77">
        <v>1.5103</v>
      </c>
      <c r="CH117" s="77">
        <v>65.959900000000005</v>
      </c>
      <c r="CI117" s="77">
        <v>161.55930000000001</v>
      </c>
      <c r="CJ117" s="77">
        <v>164.64519999999999</v>
      </c>
      <c r="CK117" s="77">
        <v>17.442499999999999</v>
      </c>
      <c r="CL117" s="77">
        <v>4.2946999999999997</v>
      </c>
      <c r="CM117" s="77">
        <v>5.2301000000000002</v>
      </c>
      <c r="CN117" s="77">
        <v>19.770399999999999</v>
      </c>
      <c r="CO117" s="77">
        <v>7.1471999999999998</v>
      </c>
      <c r="CP117" s="77">
        <v>5.4050000000000002</v>
      </c>
      <c r="CQ117" s="77">
        <v>19.1829</v>
      </c>
      <c r="CR117" s="77">
        <v>3.6284999999999998</v>
      </c>
      <c r="CS117" s="77">
        <v>15.164899999999999</v>
      </c>
      <c r="CT117" s="77">
        <v>634.74649999999997</v>
      </c>
      <c r="CU117" s="77">
        <v>24.5962</v>
      </c>
      <c r="CV117" s="77">
        <v>206.6472</v>
      </c>
      <c r="CW117" s="77">
        <v>34.171300000000002</v>
      </c>
      <c r="CX117" s="77">
        <v>15.419700000000001</v>
      </c>
      <c r="CY117" s="77">
        <v>20.747299999999999</v>
      </c>
      <c r="CZ117" s="77">
        <v>373.89729999999997</v>
      </c>
      <c r="DA117" s="77">
        <v>17.6479</v>
      </c>
      <c r="DB117" s="77">
        <v>44.442900000000002</v>
      </c>
      <c r="DC117" s="77">
        <v>192.4819</v>
      </c>
      <c r="DD117" s="77">
        <v>97.973299999999995</v>
      </c>
      <c r="DE117" s="77">
        <v>86.843800000000002</v>
      </c>
      <c r="DF117" s="77">
        <v>1.8698999999999999</v>
      </c>
      <c r="DG117" s="77">
        <v>6.8937999999999997</v>
      </c>
      <c r="DH117" s="77">
        <v>1.4322999999999999</v>
      </c>
      <c r="DI117" s="77">
        <v>31.6861</v>
      </c>
      <c r="DJ117" s="77">
        <v>2621.9787000000001</v>
      </c>
      <c r="DK117" s="77">
        <v>1095.6706999999999</v>
      </c>
      <c r="DL117" s="77">
        <v>2929</v>
      </c>
      <c r="DM117" s="77">
        <v>150.36590000000001</v>
      </c>
      <c r="DN117" s="77">
        <v>0.7409</v>
      </c>
      <c r="DO117" s="77">
        <v>10.291</v>
      </c>
      <c r="DP117" s="77">
        <v>0</v>
      </c>
      <c r="DQ117" s="77">
        <v>85.024299999999997</v>
      </c>
      <c r="DR117" s="77">
        <v>4271.0928000000004</v>
      </c>
      <c r="DS117" s="77">
        <v>6893.0716000000002</v>
      </c>
      <c r="DT117" s="77"/>
      <c r="DU117" s="78" t="s">
        <v>35</v>
      </c>
      <c r="DV117" s="79">
        <f t="shared" si="1"/>
        <v>161.39780000000002</v>
      </c>
      <c r="DW117" s="80"/>
      <c r="DX117" s="90"/>
      <c r="DY117" s="80"/>
      <c r="DZ117" s="80"/>
      <c r="EA117" s="80"/>
      <c r="EB117" s="80"/>
      <c r="EC117" s="80"/>
    </row>
    <row r="118" spans="1:133" ht="11.25" customHeight="1" x14ac:dyDescent="0.2">
      <c r="A118" s="74">
        <v>9101</v>
      </c>
      <c r="B118" s="75" t="s">
        <v>926</v>
      </c>
      <c r="C118" s="77">
        <v>1.47E-2</v>
      </c>
      <c r="D118" s="77">
        <v>4.7000000000000002E-3</v>
      </c>
      <c r="E118" s="77">
        <v>5.1000000000000004E-3</v>
      </c>
      <c r="F118" s="77">
        <v>0.52049999999999996</v>
      </c>
      <c r="G118" s="77">
        <v>7.4000000000000003E-3</v>
      </c>
      <c r="H118" s="77">
        <v>2E-3</v>
      </c>
      <c r="I118" s="77">
        <v>1.5699999999999999E-2</v>
      </c>
      <c r="J118" s="77">
        <v>9.9154</v>
      </c>
      <c r="K118" s="77">
        <v>16.558900000000001</v>
      </c>
      <c r="L118" s="77">
        <v>9.9091000000000005</v>
      </c>
      <c r="M118" s="77">
        <v>3.5457999999999998</v>
      </c>
      <c r="N118" s="77">
        <v>0.17419999999999999</v>
      </c>
      <c r="O118" s="77">
        <v>0.22309999999999999</v>
      </c>
      <c r="P118" s="77">
        <v>9.4000000000000004E-3</v>
      </c>
      <c r="Q118" s="77">
        <v>3.8999999999999998E-3</v>
      </c>
      <c r="R118" s="77">
        <v>0.02</v>
      </c>
      <c r="S118" s="77">
        <v>2.5000000000000001E-3</v>
      </c>
      <c r="T118" s="77">
        <v>3.3999999999999998E-3</v>
      </c>
      <c r="U118" s="77">
        <v>1.5100000000000001E-2</v>
      </c>
      <c r="V118" s="77">
        <v>8.0000000000000002E-3</v>
      </c>
      <c r="W118" s="77">
        <v>1.8800000000000001E-2</v>
      </c>
      <c r="X118" s="77">
        <v>3.4068999999999998</v>
      </c>
      <c r="Y118" s="77">
        <v>4.1532</v>
      </c>
      <c r="Z118" s="77">
        <v>4.0639000000000003</v>
      </c>
      <c r="AA118" s="77">
        <v>12.4542</v>
      </c>
      <c r="AB118" s="77">
        <v>2.0000000000000001E-4</v>
      </c>
      <c r="AC118" s="77">
        <v>4.5999999999999999E-3</v>
      </c>
      <c r="AD118" s="77">
        <v>1.4200000000000001E-2</v>
      </c>
      <c r="AE118" s="77">
        <v>1.5E-3</v>
      </c>
      <c r="AF118" s="77">
        <v>7.7999999999999996E-3</v>
      </c>
      <c r="AG118" s="77">
        <v>1.9E-3</v>
      </c>
      <c r="AH118" s="77">
        <v>2.9499999999999998E-2</v>
      </c>
      <c r="AI118" s="77">
        <v>3.8800000000000001E-2</v>
      </c>
      <c r="AJ118" s="77">
        <v>2E-3</v>
      </c>
      <c r="AK118" s="77">
        <v>2.53E-2</v>
      </c>
      <c r="AL118" s="77">
        <v>2.4799999999999999E-2</v>
      </c>
      <c r="AM118" s="77">
        <v>2.5700000000000001E-2</v>
      </c>
      <c r="AN118" s="77">
        <v>2.76E-2</v>
      </c>
      <c r="AO118" s="77">
        <v>7.1000000000000004E-3</v>
      </c>
      <c r="AP118" s="77">
        <v>3.1300000000000001E-2</v>
      </c>
      <c r="AQ118" s="77">
        <v>1.9199999999999998E-2</v>
      </c>
      <c r="AR118" s="77">
        <v>3.8100000000000002E-2</v>
      </c>
      <c r="AS118" s="77">
        <v>3.3999999999999998E-3</v>
      </c>
      <c r="AT118" s="77">
        <v>1.1900000000000001E-2</v>
      </c>
      <c r="AU118" s="77">
        <v>3.8E-3</v>
      </c>
      <c r="AV118" s="77">
        <v>1.3100000000000001E-2</v>
      </c>
      <c r="AW118" s="77">
        <v>1.04E-2</v>
      </c>
      <c r="AX118" s="77">
        <v>5.1000000000000004E-3</v>
      </c>
      <c r="AY118" s="77">
        <v>2.5600000000000001E-2</v>
      </c>
      <c r="AZ118" s="77">
        <v>1.84E-2</v>
      </c>
      <c r="BA118" s="77">
        <v>1.2999999999999999E-3</v>
      </c>
      <c r="BB118" s="77">
        <v>0.02</v>
      </c>
      <c r="BC118" s="77">
        <v>5.7999999999999996E-3</v>
      </c>
      <c r="BD118" s="77">
        <v>4.0000000000000001E-3</v>
      </c>
      <c r="BE118" s="77">
        <v>5.3131000000000004</v>
      </c>
      <c r="BF118" s="77">
        <v>6.1000000000000004E-3</v>
      </c>
      <c r="BG118" s="77">
        <v>2.5000000000000001E-3</v>
      </c>
      <c r="BH118" s="77">
        <v>0</v>
      </c>
      <c r="BI118" s="77">
        <v>6.3700000000000007E-2</v>
      </c>
      <c r="BJ118" s="77">
        <v>1.3899999999999999E-2</v>
      </c>
      <c r="BK118" s="77">
        <v>8.6E-3</v>
      </c>
      <c r="BL118" s="77">
        <v>4.0599999999999997E-2</v>
      </c>
      <c r="BM118" s="77">
        <v>1.21E-2</v>
      </c>
      <c r="BN118" s="77">
        <v>1.0200000000000001E-2</v>
      </c>
      <c r="BO118" s="77">
        <v>2.6897000000000002</v>
      </c>
      <c r="BP118" s="77">
        <v>3.8447</v>
      </c>
      <c r="BQ118" s="77">
        <v>3.5999999999999999E-3</v>
      </c>
      <c r="BR118" s="77">
        <v>1.0699999999999999E-2</v>
      </c>
      <c r="BS118" s="77">
        <v>2.1600000000000001E-2</v>
      </c>
      <c r="BT118" s="77">
        <v>24.8323</v>
      </c>
      <c r="BU118" s="77">
        <v>19.227699999999999</v>
      </c>
      <c r="BV118" s="77">
        <v>19.0806</v>
      </c>
      <c r="BW118" s="77">
        <v>17.103899999999999</v>
      </c>
      <c r="BX118" s="77">
        <v>100.65309999999999</v>
      </c>
      <c r="BY118" s="77">
        <v>91.702600000000004</v>
      </c>
      <c r="BZ118" s="77">
        <v>6.4333</v>
      </c>
      <c r="CA118" s="77">
        <v>17.411899999999999</v>
      </c>
      <c r="CB118" s="77">
        <v>1.8805000000000001</v>
      </c>
      <c r="CC118" s="77">
        <v>4.2200000000000001E-2</v>
      </c>
      <c r="CD118" s="77">
        <v>2.4708999999999999</v>
      </c>
      <c r="CE118" s="77">
        <v>10.2349</v>
      </c>
      <c r="CF118" s="77">
        <v>0.12130000000000001</v>
      </c>
      <c r="CG118" s="77">
        <v>0.11509999999999999</v>
      </c>
      <c r="CH118" s="77">
        <v>2.7852999999999999</v>
      </c>
      <c r="CI118" s="77">
        <v>77.932599999999994</v>
      </c>
      <c r="CJ118" s="77">
        <v>169.0941</v>
      </c>
      <c r="CK118" s="77">
        <v>69.532899999999998</v>
      </c>
      <c r="CL118" s="77">
        <v>32.780299999999997</v>
      </c>
      <c r="CM118" s="77">
        <v>1.2249000000000001</v>
      </c>
      <c r="CN118" s="77">
        <v>18.984500000000001</v>
      </c>
      <c r="CO118" s="77">
        <v>8.9230999999999998</v>
      </c>
      <c r="CP118" s="77">
        <v>16.2104</v>
      </c>
      <c r="CQ118" s="77">
        <v>10.944599999999999</v>
      </c>
      <c r="CR118" s="77">
        <v>1.0976999999999999</v>
      </c>
      <c r="CS118" s="77">
        <v>20.9038</v>
      </c>
      <c r="CT118" s="77">
        <v>158.20820000000001</v>
      </c>
      <c r="CU118" s="77">
        <v>31.304099999999998</v>
      </c>
      <c r="CV118" s="77">
        <v>47.779400000000003</v>
      </c>
      <c r="CW118" s="77">
        <v>48.036299999999997</v>
      </c>
      <c r="CX118" s="77">
        <v>32.841200000000001</v>
      </c>
      <c r="CY118" s="77">
        <v>16.573799999999999</v>
      </c>
      <c r="CZ118" s="77">
        <v>110.00960000000001</v>
      </c>
      <c r="DA118" s="77">
        <v>9.5639000000000003</v>
      </c>
      <c r="DB118" s="77">
        <v>63.145299999999999</v>
      </c>
      <c r="DC118" s="77">
        <v>18.455500000000001</v>
      </c>
      <c r="DD118" s="77">
        <v>292.53919999999999</v>
      </c>
      <c r="DE118" s="77">
        <v>136.9667</v>
      </c>
      <c r="DF118" s="77">
        <v>0.80779999999999996</v>
      </c>
      <c r="DG118" s="77">
        <v>0.57669999999999999</v>
      </c>
      <c r="DH118" s="77">
        <v>6.0248999999999997</v>
      </c>
      <c r="DI118" s="77">
        <v>26.342400000000001</v>
      </c>
      <c r="DJ118" s="77">
        <v>1818.4194</v>
      </c>
      <c r="DK118" s="77">
        <v>7503.2334000000001</v>
      </c>
      <c r="DL118" s="77">
        <v>698</v>
      </c>
      <c r="DM118" s="77">
        <v>29.780200000000001</v>
      </c>
      <c r="DN118" s="77">
        <v>0.55200000000000005</v>
      </c>
      <c r="DO118" s="77">
        <v>7.6677999999999997</v>
      </c>
      <c r="DP118" s="77">
        <v>0</v>
      </c>
      <c r="DQ118" s="77">
        <v>305.14409999999998</v>
      </c>
      <c r="DR118" s="77">
        <v>8544.3775000000005</v>
      </c>
      <c r="DS118" s="77">
        <v>10362.797</v>
      </c>
      <c r="DT118" s="77"/>
      <c r="DU118" s="78" t="s">
        <v>37</v>
      </c>
      <c r="DV118" s="79">
        <f t="shared" si="1"/>
        <v>38</v>
      </c>
      <c r="DW118" s="80"/>
      <c r="DX118" s="90"/>
      <c r="DY118" s="80"/>
      <c r="DZ118" s="80"/>
      <c r="EA118" s="80"/>
      <c r="EB118" s="80"/>
      <c r="EC118" s="80"/>
    </row>
    <row r="119" spans="1:133" ht="11.25" customHeight="1" x14ac:dyDescent="0.2">
      <c r="A119" s="74">
        <v>9201</v>
      </c>
      <c r="B119" s="75" t="s">
        <v>770</v>
      </c>
      <c r="C119" s="77">
        <v>2.1345999999999998</v>
      </c>
      <c r="D119" s="77">
        <v>7.8700000000000006E-2</v>
      </c>
      <c r="E119" s="77">
        <v>1.2333000000000001</v>
      </c>
      <c r="F119" s="77">
        <v>3.3500000000000002E-2</v>
      </c>
      <c r="G119" s="77">
        <v>0.1046</v>
      </c>
      <c r="H119" s="77">
        <v>0.1075</v>
      </c>
      <c r="I119" s="77">
        <v>0.1512</v>
      </c>
      <c r="J119" s="77">
        <v>1.0662</v>
      </c>
      <c r="K119" s="77">
        <v>0.64280000000000004</v>
      </c>
      <c r="L119" s="77">
        <v>0.33150000000000002</v>
      </c>
      <c r="M119" s="77">
        <v>0.49270000000000003</v>
      </c>
      <c r="N119" s="77">
        <v>0.30880000000000002</v>
      </c>
      <c r="O119" s="77">
        <v>1.5621</v>
      </c>
      <c r="P119" s="77">
        <v>0.15509999999999999</v>
      </c>
      <c r="Q119" s="77">
        <v>0.1082</v>
      </c>
      <c r="R119" s="77">
        <v>0.09</v>
      </c>
      <c r="S119" s="77">
        <v>8.5000000000000006E-2</v>
      </c>
      <c r="T119" s="77">
        <v>7.3400000000000007E-2</v>
      </c>
      <c r="U119" s="77">
        <v>0.50280000000000002</v>
      </c>
      <c r="V119" s="77">
        <v>0.44219999999999998</v>
      </c>
      <c r="W119" s="77">
        <v>0.8579</v>
      </c>
      <c r="X119" s="77">
        <v>0.87909999999999999</v>
      </c>
      <c r="Y119" s="77">
        <v>3.5179</v>
      </c>
      <c r="Z119" s="77">
        <v>2.8654999999999999</v>
      </c>
      <c r="AA119" s="77">
        <v>4.6178999999999997</v>
      </c>
      <c r="AB119" s="77">
        <v>3.5000000000000001E-3</v>
      </c>
      <c r="AC119" s="77">
        <v>5.3499999999999999E-2</v>
      </c>
      <c r="AD119" s="77">
        <v>0.17660000000000001</v>
      </c>
      <c r="AE119" s="77">
        <v>3.2800000000000003E-2</v>
      </c>
      <c r="AF119" s="77">
        <v>0.17949999999999999</v>
      </c>
      <c r="AG119" s="77">
        <v>2.2000000000000001E-3</v>
      </c>
      <c r="AH119" s="77">
        <v>0.1258</v>
      </c>
      <c r="AI119" s="77">
        <v>0.35610000000000003</v>
      </c>
      <c r="AJ119" s="77">
        <v>5.2499999999999998E-2</v>
      </c>
      <c r="AK119" s="77">
        <v>0.93869999999999998</v>
      </c>
      <c r="AL119" s="77">
        <v>1.1092</v>
      </c>
      <c r="AM119" s="77">
        <v>1.7021999999999999</v>
      </c>
      <c r="AN119" s="77">
        <v>1.536</v>
      </c>
      <c r="AO119" s="77">
        <v>6.8099999999999994E-2</v>
      </c>
      <c r="AP119" s="77">
        <v>1.9080999999999999</v>
      </c>
      <c r="AQ119" s="77">
        <v>0.2868</v>
      </c>
      <c r="AR119" s="77">
        <v>0.79649999999999999</v>
      </c>
      <c r="AS119" s="77">
        <v>4.1999999999999997E-3</v>
      </c>
      <c r="AT119" s="77">
        <v>0.12970000000000001</v>
      </c>
      <c r="AU119" s="77">
        <v>5.3600000000000002E-2</v>
      </c>
      <c r="AV119" s="77">
        <v>0.69479999999999997</v>
      </c>
      <c r="AW119" s="77">
        <v>0.1706</v>
      </c>
      <c r="AX119" s="77">
        <v>0.1132</v>
      </c>
      <c r="AY119" s="77">
        <v>0.78949999999999998</v>
      </c>
      <c r="AZ119" s="77">
        <v>0.13539999999999999</v>
      </c>
      <c r="BA119" s="77">
        <v>1.89E-2</v>
      </c>
      <c r="BB119" s="77">
        <v>1.5526</v>
      </c>
      <c r="BC119" s="77">
        <v>0.3448</v>
      </c>
      <c r="BD119" s="77">
        <v>0.62070000000000003</v>
      </c>
      <c r="BE119" s="77">
        <v>1.8786</v>
      </c>
      <c r="BF119" s="77">
        <v>0.1153</v>
      </c>
      <c r="BG119" s="77">
        <v>2.1399999999999999E-2</v>
      </c>
      <c r="BH119" s="77">
        <v>0</v>
      </c>
      <c r="BI119" s="77">
        <v>0.75339999999999996</v>
      </c>
      <c r="BJ119" s="77">
        <v>0.15720000000000001</v>
      </c>
      <c r="BK119" s="77">
        <v>9.2799999999999994E-2</v>
      </c>
      <c r="BL119" s="77">
        <v>0.56740000000000002</v>
      </c>
      <c r="BM119" s="77">
        <v>0.30409999999999998</v>
      </c>
      <c r="BN119" s="77">
        <v>0.1371</v>
      </c>
      <c r="BO119" s="77">
        <v>0.50460000000000005</v>
      </c>
      <c r="BP119" s="77">
        <v>1.1541999999999999</v>
      </c>
      <c r="BQ119" s="77">
        <v>6.2E-2</v>
      </c>
      <c r="BR119" s="77">
        <v>0.8226</v>
      </c>
      <c r="BS119" s="77">
        <v>0.13039999999999999</v>
      </c>
      <c r="BT119" s="77">
        <v>0.80920000000000003</v>
      </c>
      <c r="BU119" s="77">
        <v>0.36749999999999999</v>
      </c>
      <c r="BV119" s="77">
        <v>0.40310000000000001</v>
      </c>
      <c r="BW119" s="77">
        <v>0.47060000000000002</v>
      </c>
      <c r="BX119" s="77">
        <v>18.747299999999999</v>
      </c>
      <c r="BY119" s="77">
        <v>6.96</v>
      </c>
      <c r="BZ119" s="77">
        <v>0.2253</v>
      </c>
      <c r="CA119" s="77">
        <v>1.4103000000000001</v>
      </c>
      <c r="CB119" s="77">
        <v>2.8439000000000001</v>
      </c>
      <c r="CC119" s="77">
        <v>0.1774</v>
      </c>
      <c r="CD119" s="77">
        <v>0.32329999999999998</v>
      </c>
      <c r="CE119" s="77">
        <v>1.8554999999999999</v>
      </c>
      <c r="CF119" s="77">
        <v>1.1747000000000001</v>
      </c>
      <c r="CG119" s="77">
        <v>4.2591000000000001</v>
      </c>
      <c r="CH119" s="77">
        <v>3.0516999999999999</v>
      </c>
      <c r="CI119" s="77">
        <v>0.85780000000000001</v>
      </c>
      <c r="CJ119" s="77">
        <v>1.143</v>
      </c>
      <c r="CK119" s="77">
        <v>1.0640000000000001</v>
      </c>
      <c r="CL119" s="77">
        <v>5.8114999999999997</v>
      </c>
      <c r="CM119" s="77">
        <v>7.2599999999999998E-2</v>
      </c>
      <c r="CN119" s="77">
        <v>3.9933999999999998</v>
      </c>
      <c r="CO119" s="77">
        <v>0.88980000000000004</v>
      </c>
      <c r="CP119" s="77">
        <v>1.7402</v>
      </c>
      <c r="CQ119" s="77">
        <v>0.58240000000000003</v>
      </c>
      <c r="CR119" s="77">
        <v>0.1236</v>
      </c>
      <c r="CS119" s="77">
        <v>0.47270000000000001</v>
      </c>
      <c r="CT119" s="77">
        <v>25.684699999999999</v>
      </c>
      <c r="CU119" s="77">
        <v>3.2454000000000001</v>
      </c>
      <c r="CV119" s="77">
        <v>11.9998</v>
      </c>
      <c r="CW119" s="77">
        <v>8.6576000000000004</v>
      </c>
      <c r="CX119" s="77">
        <v>1.4971000000000001</v>
      </c>
      <c r="CY119" s="77">
        <v>2.7759</v>
      </c>
      <c r="CZ119" s="77">
        <v>3.698</v>
      </c>
      <c r="DA119" s="77">
        <v>0.26490000000000002</v>
      </c>
      <c r="DB119" s="77">
        <v>1.3508</v>
      </c>
      <c r="DC119" s="77">
        <v>0.84570000000000001</v>
      </c>
      <c r="DD119" s="77">
        <v>1.202</v>
      </c>
      <c r="DE119" s="77">
        <v>0.9264</v>
      </c>
      <c r="DF119" s="77">
        <v>0.50129999999999997</v>
      </c>
      <c r="DG119" s="77">
        <v>0.32269999999999999</v>
      </c>
      <c r="DH119" s="77">
        <v>1.1426000000000001</v>
      </c>
      <c r="DI119" s="77">
        <v>1.1185</v>
      </c>
      <c r="DJ119" s="77">
        <v>168.16220000000001</v>
      </c>
      <c r="DK119" s="77">
        <v>5546.3150999999998</v>
      </c>
      <c r="DL119" s="77">
        <v>50.127600000000001</v>
      </c>
      <c r="DM119" s="77">
        <v>0</v>
      </c>
      <c r="DN119" s="77">
        <v>0</v>
      </c>
      <c r="DO119" s="77">
        <v>0</v>
      </c>
      <c r="DP119" s="77">
        <v>0</v>
      </c>
      <c r="DQ119" s="77">
        <v>469.0086</v>
      </c>
      <c r="DR119" s="77">
        <v>6065.4512000000004</v>
      </c>
      <c r="DS119" s="77">
        <v>6233.6134000000002</v>
      </c>
      <c r="DT119" s="77"/>
      <c r="DU119" s="78" t="s">
        <v>37</v>
      </c>
      <c r="DV119" s="79">
        <f t="shared" si="1"/>
        <v>0</v>
      </c>
      <c r="DW119" s="80"/>
      <c r="DX119" s="90"/>
      <c r="DY119" s="80"/>
      <c r="DZ119" s="80"/>
      <c r="EA119" s="80"/>
      <c r="EB119" s="80"/>
      <c r="EC119" s="80"/>
    </row>
    <row r="120" spans="1:133" ht="11.25" customHeight="1" x14ac:dyDescent="0.2">
      <c r="A120" s="74">
        <v>9401</v>
      </c>
      <c r="B120" s="75" t="s">
        <v>927</v>
      </c>
      <c r="C120" s="77">
        <v>170.28710000000001</v>
      </c>
      <c r="D120" s="77">
        <v>11.4163</v>
      </c>
      <c r="E120" s="77">
        <v>128.60140000000001</v>
      </c>
      <c r="F120" s="77">
        <v>11.2704</v>
      </c>
      <c r="G120" s="77">
        <v>174.14529999999999</v>
      </c>
      <c r="H120" s="77">
        <v>36.078099999999999</v>
      </c>
      <c r="I120" s="77">
        <v>77.197000000000003</v>
      </c>
      <c r="J120" s="77">
        <v>73.435400000000001</v>
      </c>
      <c r="K120" s="77">
        <v>80.235699999999994</v>
      </c>
      <c r="L120" s="77">
        <v>21.078299999999999</v>
      </c>
      <c r="M120" s="77">
        <v>59.122500000000002</v>
      </c>
      <c r="N120" s="77">
        <v>73.784899999999993</v>
      </c>
      <c r="O120" s="77">
        <v>63.0595</v>
      </c>
      <c r="P120" s="77">
        <v>16.376999999999999</v>
      </c>
      <c r="Q120" s="77">
        <v>5.9409000000000001</v>
      </c>
      <c r="R120" s="77">
        <v>11.4262</v>
      </c>
      <c r="S120" s="77">
        <v>19.947900000000001</v>
      </c>
      <c r="T120" s="77">
        <v>9.8199000000000005</v>
      </c>
      <c r="U120" s="77">
        <v>34.266100000000002</v>
      </c>
      <c r="V120" s="77">
        <v>20.1388</v>
      </c>
      <c r="W120" s="77">
        <v>31.991499999999998</v>
      </c>
      <c r="X120" s="77">
        <v>48.895000000000003</v>
      </c>
      <c r="Y120" s="77">
        <v>83.814599999999999</v>
      </c>
      <c r="Z120" s="77">
        <v>13.7363</v>
      </c>
      <c r="AA120" s="77">
        <v>9.9388000000000005</v>
      </c>
      <c r="AB120" s="77">
        <v>0.1706</v>
      </c>
      <c r="AC120" s="77">
        <v>8.7900000000000006E-2</v>
      </c>
      <c r="AD120" s="77">
        <v>0.83440000000000003</v>
      </c>
      <c r="AE120" s="77">
        <v>2.3300000000000001E-2</v>
      </c>
      <c r="AF120" s="77">
        <v>1.03E-2</v>
      </c>
      <c r="AG120" s="77">
        <v>0.251</v>
      </c>
      <c r="AH120" s="77">
        <v>9.8190000000000008</v>
      </c>
      <c r="AI120" s="77">
        <v>11.677300000000001</v>
      </c>
      <c r="AJ120" s="77">
        <v>5.2534000000000001</v>
      </c>
      <c r="AK120" s="77">
        <v>20.893699999999999</v>
      </c>
      <c r="AL120" s="77">
        <v>84.335599999999999</v>
      </c>
      <c r="AM120" s="77">
        <v>10.104100000000001</v>
      </c>
      <c r="AN120" s="77">
        <v>24.052399999999999</v>
      </c>
      <c r="AO120" s="77">
        <v>1.0330999999999999</v>
      </c>
      <c r="AP120" s="77">
        <v>86.336699999999993</v>
      </c>
      <c r="AQ120" s="77">
        <v>12.148</v>
      </c>
      <c r="AR120" s="77">
        <v>5.3811999999999998</v>
      </c>
      <c r="AS120" s="77">
        <v>0.72250000000000003</v>
      </c>
      <c r="AT120" s="77">
        <v>1.3005</v>
      </c>
      <c r="AU120" s="77">
        <v>1.0820000000000001</v>
      </c>
      <c r="AV120" s="77">
        <v>24.320399999999999</v>
      </c>
      <c r="AW120" s="77">
        <v>4.7891000000000004</v>
      </c>
      <c r="AX120" s="77">
        <v>0.6593</v>
      </c>
      <c r="AY120" s="77">
        <v>12.814500000000001</v>
      </c>
      <c r="AZ120" s="77">
        <v>1.8413999999999999</v>
      </c>
      <c r="BA120" s="77">
        <v>0.29149999999999998</v>
      </c>
      <c r="BB120" s="77">
        <v>18.373799999999999</v>
      </c>
      <c r="BC120" s="77">
        <v>4.8490000000000002</v>
      </c>
      <c r="BD120" s="77">
        <v>4.4184000000000001</v>
      </c>
      <c r="BE120" s="77">
        <v>95.869</v>
      </c>
      <c r="BF120" s="77">
        <v>0.59850000000000003</v>
      </c>
      <c r="BG120" s="77">
        <v>7.4999999999999997E-3</v>
      </c>
      <c r="BH120" s="77">
        <v>0</v>
      </c>
      <c r="BI120" s="77">
        <v>4.2497999999999996</v>
      </c>
      <c r="BJ120" s="77">
        <v>2.8599000000000001</v>
      </c>
      <c r="BK120" s="77">
        <v>0.33979999999999999</v>
      </c>
      <c r="BL120" s="77">
        <v>16.567599999999999</v>
      </c>
      <c r="BM120" s="77">
        <v>20.315000000000001</v>
      </c>
      <c r="BN120" s="77">
        <v>8.0950000000000006</v>
      </c>
      <c r="BO120" s="77">
        <v>47.450299999999999</v>
      </c>
      <c r="BP120" s="77">
        <v>108.54259999999999</v>
      </c>
      <c r="BQ120" s="77">
        <v>5.0412999999999997</v>
      </c>
      <c r="BR120" s="77">
        <v>53.558300000000003</v>
      </c>
      <c r="BS120" s="77">
        <v>4.6761999999999997</v>
      </c>
      <c r="BT120" s="77">
        <v>113.7371</v>
      </c>
      <c r="BU120" s="77">
        <v>139.16319999999999</v>
      </c>
      <c r="BV120" s="77">
        <v>137.2842</v>
      </c>
      <c r="BW120" s="77">
        <v>555.88080000000002</v>
      </c>
      <c r="BX120" s="77">
        <v>896.35080000000005</v>
      </c>
      <c r="BY120" s="77">
        <v>979.44740000000002</v>
      </c>
      <c r="BZ120" s="77">
        <v>7.1951000000000001</v>
      </c>
      <c r="CA120" s="77">
        <v>97.772000000000006</v>
      </c>
      <c r="CB120" s="77">
        <v>2093.3472999999999</v>
      </c>
      <c r="CC120" s="77">
        <v>31.616199999999999</v>
      </c>
      <c r="CD120" s="77">
        <v>78.085400000000007</v>
      </c>
      <c r="CE120" s="77">
        <v>31.7133</v>
      </c>
      <c r="CF120" s="77">
        <v>117.5496</v>
      </c>
      <c r="CG120" s="77">
        <v>525.6866</v>
      </c>
      <c r="CH120" s="77">
        <v>71.351200000000006</v>
      </c>
      <c r="CI120" s="77">
        <v>22.162700000000001</v>
      </c>
      <c r="CJ120" s="77">
        <v>28.567299999999999</v>
      </c>
      <c r="CK120" s="77">
        <v>70.009799999999998</v>
      </c>
      <c r="CL120" s="77">
        <v>530.52059999999994</v>
      </c>
      <c r="CM120" s="77">
        <v>2.9559000000000002</v>
      </c>
      <c r="CN120" s="77">
        <v>41.886099999999999</v>
      </c>
      <c r="CO120" s="77">
        <v>8.9285999999999994</v>
      </c>
      <c r="CP120" s="77">
        <v>18.648700000000002</v>
      </c>
      <c r="CQ120" s="77">
        <v>60.612499999999997</v>
      </c>
      <c r="CR120" s="77">
        <v>29.8492</v>
      </c>
      <c r="CS120" s="77">
        <v>142.19460000000001</v>
      </c>
      <c r="CT120" s="77">
        <v>377.26139999999998</v>
      </c>
      <c r="CU120" s="77">
        <v>47.2117</v>
      </c>
      <c r="CV120" s="77">
        <v>451.82749999999999</v>
      </c>
      <c r="CW120" s="77">
        <v>130.3562</v>
      </c>
      <c r="CX120" s="77">
        <v>41.14</v>
      </c>
      <c r="CY120" s="77">
        <v>65.351200000000006</v>
      </c>
      <c r="CZ120" s="77">
        <v>47.625599999999999</v>
      </c>
      <c r="DA120" s="77">
        <v>96.655900000000003</v>
      </c>
      <c r="DB120" s="77">
        <v>45.2988</v>
      </c>
      <c r="DC120" s="77">
        <v>27.8993</v>
      </c>
      <c r="DD120" s="77">
        <v>50.263599999999997</v>
      </c>
      <c r="DE120" s="77">
        <v>38.735999999999997</v>
      </c>
      <c r="DF120" s="77">
        <v>15.175700000000001</v>
      </c>
      <c r="DG120" s="77">
        <v>46.530799999999999</v>
      </c>
      <c r="DH120" s="77">
        <v>37.976900000000001</v>
      </c>
      <c r="DI120" s="77">
        <v>36.906300000000002</v>
      </c>
      <c r="DJ120" s="77">
        <v>10390.7834</v>
      </c>
      <c r="DK120" s="77">
        <v>6973.6234000000004</v>
      </c>
      <c r="DL120" s="77">
        <v>0</v>
      </c>
      <c r="DM120" s="77">
        <v>3.9184000000000001</v>
      </c>
      <c r="DN120" s="77">
        <v>7.2599999999999998E-2</v>
      </c>
      <c r="DO120" s="77">
        <v>1.0088999999999999</v>
      </c>
      <c r="DP120" s="77">
        <v>0</v>
      </c>
      <c r="DQ120" s="77">
        <v>14.1347</v>
      </c>
      <c r="DR120" s="77">
        <v>6992.7581</v>
      </c>
      <c r="DS120" s="77">
        <v>17383.541499999999</v>
      </c>
      <c r="DT120" s="45" t="b" cm="1">
        <f t="array" ref="DT120">IF(DX120=94,S)</f>
        <v>0</v>
      </c>
      <c r="DU120" s="78" t="s">
        <v>38</v>
      </c>
      <c r="DV120" s="79">
        <f t="shared" si="1"/>
        <v>4.9999000000000002</v>
      </c>
      <c r="DW120" s="80"/>
      <c r="DX120" s="88" t="str">
        <f>LEFT(A120,2)</f>
        <v>94</v>
      </c>
      <c r="DY120" s="80"/>
      <c r="DZ120" s="80"/>
      <c r="EA120" s="80"/>
      <c r="EB120" s="80"/>
      <c r="EC120" s="80"/>
    </row>
    <row r="121" spans="1:133" ht="11.25" customHeight="1" x14ac:dyDescent="0.2">
      <c r="A121" s="74">
        <v>9402</v>
      </c>
      <c r="B121" s="75" t="s">
        <v>928</v>
      </c>
      <c r="C121" s="77">
        <v>116.9873</v>
      </c>
      <c r="D121" s="77">
        <v>10.0143</v>
      </c>
      <c r="E121" s="77">
        <v>55.0505</v>
      </c>
      <c r="F121" s="77">
        <v>5.4424000000000001</v>
      </c>
      <c r="G121" s="77">
        <v>71.0291</v>
      </c>
      <c r="H121" s="77">
        <v>17.4512</v>
      </c>
      <c r="I121" s="77">
        <v>36.837499999999999</v>
      </c>
      <c r="J121" s="77">
        <v>223.3236</v>
      </c>
      <c r="K121" s="77">
        <v>188.3982</v>
      </c>
      <c r="L121" s="77">
        <v>73.263199999999998</v>
      </c>
      <c r="M121" s="77">
        <v>70.276600000000002</v>
      </c>
      <c r="N121" s="77">
        <v>57.111800000000002</v>
      </c>
      <c r="O121" s="77">
        <v>193.0943</v>
      </c>
      <c r="P121" s="77">
        <v>23.886299999999999</v>
      </c>
      <c r="Q121" s="77">
        <v>2.0135999999999998</v>
      </c>
      <c r="R121" s="77">
        <v>19.354099999999999</v>
      </c>
      <c r="S121" s="77">
        <v>0.63639999999999997</v>
      </c>
      <c r="T121" s="77">
        <v>0.69720000000000004</v>
      </c>
      <c r="U121" s="77">
        <v>3.9207999999999998</v>
      </c>
      <c r="V121" s="77">
        <v>28.488199999999999</v>
      </c>
      <c r="W121" s="77">
        <v>5.6150000000000002</v>
      </c>
      <c r="X121" s="77">
        <v>15.9125</v>
      </c>
      <c r="Y121" s="77">
        <v>9.7036999999999995</v>
      </c>
      <c r="Z121" s="77">
        <v>3.2052999999999998</v>
      </c>
      <c r="AA121" s="77">
        <v>6.8552</v>
      </c>
      <c r="AB121" s="77">
        <v>1.0193000000000001</v>
      </c>
      <c r="AC121" s="77">
        <v>7.9692999999999996</v>
      </c>
      <c r="AD121" s="77">
        <v>25.388200000000001</v>
      </c>
      <c r="AE121" s="77">
        <v>3.1044999999999998</v>
      </c>
      <c r="AF121" s="77">
        <v>1.0504</v>
      </c>
      <c r="AG121" s="77">
        <v>12.1496</v>
      </c>
      <c r="AH121" s="77">
        <v>38.402299999999997</v>
      </c>
      <c r="AI121" s="77">
        <v>76.754000000000005</v>
      </c>
      <c r="AJ121" s="77">
        <v>12.2835</v>
      </c>
      <c r="AK121" s="77">
        <v>42.784100000000002</v>
      </c>
      <c r="AL121" s="77">
        <v>38.681800000000003</v>
      </c>
      <c r="AM121" s="77">
        <v>34.529800000000002</v>
      </c>
      <c r="AN121" s="77">
        <v>2.4746000000000001</v>
      </c>
      <c r="AO121" s="77">
        <v>0.1076</v>
      </c>
      <c r="AP121" s="77">
        <v>49.481900000000003</v>
      </c>
      <c r="AQ121" s="77">
        <v>1.4489000000000001</v>
      </c>
      <c r="AR121" s="77">
        <v>69.672600000000003</v>
      </c>
      <c r="AS121" s="77">
        <v>1.1022000000000001</v>
      </c>
      <c r="AT121" s="77">
        <v>3.7351999999999999</v>
      </c>
      <c r="AU121" s="77">
        <v>1.3240000000000001</v>
      </c>
      <c r="AV121" s="77">
        <v>79.293400000000005</v>
      </c>
      <c r="AW121" s="77">
        <v>7.5754000000000001</v>
      </c>
      <c r="AX121" s="77">
        <v>1.1145</v>
      </c>
      <c r="AY121" s="77">
        <v>32.143300000000004</v>
      </c>
      <c r="AZ121" s="77">
        <v>1.4011</v>
      </c>
      <c r="BA121" s="77">
        <v>0.75249999999999995</v>
      </c>
      <c r="BB121" s="77">
        <v>32.793799999999997</v>
      </c>
      <c r="BC121" s="77">
        <v>7.7057000000000002</v>
      </c>
      <c r="BD121" s="77">
        <v>10.9268</v>
      </c>
      <c r="BE121" s="77">
        <v>47.0259</v>
      </c>
      <c r="BF121" s="77">
        <v>2.8683000000000001</v>
      </c>
      <c r="BG121" s="77">
        <v>0.2369</v>
      </c>
      <c r="BH121" s="77">
        <v>0</v>
      </c>
      <c r="BI121" s="77">
        <v>5.7481</v>
      </c>
      <c r="BJ121" s="77">
        <v>3.0400999999999998</v>
      </c>
      <c r="BK121" s="77">
        <v>0.44679999999999997</v>
      </c>
      <c r="BL121" s="77">
        <v>41.885899999999999</v>
      </c>
      <c r="BM121" s="77">
        <v>19.002199999999998</v>
      </c>
      <c r="BN121" s="77">
        <v>4.0415999999999999</v>
      </c>
      <c r="BO121" s="77">
        <v>37.220700000000001</v>
      </c>
      <c r="BP121" s="77">
        <v>85.142399999999995</v>
      </c>
      <c r="BQ121" s="77">
        <v>18.762899999999998</v>
      </c>
      <c r="BR121" s="77">
        <v>62.498699999999999</v>
      </c>
      <c r="BS121" s="77">
        <v>4.2098000000000004</v>
      </c>
      <c r="BT121" s="77">
        <v>156.88910000000001</v>
      </c>
      <c r="BU121" s="77">
        <v>118.2867</v>
      </c>
      <c r="BV121" s="77">
        <v>116.8389</v>
      </c>
      <c r="BW121" s="77">
        <v>113.1223</v>
      </c>
      <c r="BX121" s="77">
        <v>502.62630000000001</v>
      </c>
      <c r="BY121" s="77">
        <v>485.8023</v>
      </c>
      <c r="BZ121" s="77">
        <v>20.658200000000001</v>
      </c>
      <c r="CA121" s="77">
        <v>133.3656</v>
      </c>
      <c r="CB121" s="77">
        <v>113.2651</v>
      </c>
      <c r="CC121" s="77">
        <v>57.889600000000002</v>
      </c>
      <c r="CD121" s="77">
        <v>79.248500000000007</v>
      </c>
      <c r="CE121" s="77">
        <v>92.329599999999999</v>
      </c>
      <c r="CF121" s="77">
        <v>102.0446</v>
      </c>
      <c r="CG121" s="77">
        <v>324.20609999999999</v>
      </c>
      <c r="CH121" s="77">
        <v>104.3716</v>
      </c>
      <c r="CI121" s="77">
        <v>10.8414</v>
      </c>
      <c r="CJ121" s="77">
        <v>12.9453</v>
      </c>
      <c r="CK121" s="77">
        <v>79.890900000000002</v>
      </c>
      <c r="CL121" s="77">
        <v>455.3116</v>
      </c>
      <c r="CM121" s="77">
        <v>0.66900000000000004</v>
      </c>
      <c r="CN121" s="77">
        <v>273.44880000000001</v>
      </c>
      <c r="CO121" s="77">
        <v>31.092600000000001</v>
      </c>
      <c r="CP121" s="77">
        <v>138.85509999999999</v>
      </c>
      <c r="CQ121" s="77">
        <v>56.319000000000003</v>
      </c>
      <c r="CR121" s="77">
        <v>159.45490000000001</v>
      </c>
      <c r="CS121" s="77">
        <v>115.9507</v>
      </c>
      <c r="CT121" s="77">
        <v>608.74649999999997</v>
      </c>
      <c r="CU121" s="77">
        <v>148.89410000000001</v>
      </c>
      <c r="CV121" s="77">
        <v>368.32409999999999</v>
      </c>
      <c r="CW121" s="77">
        <v>99.000399999999999</v>
      </c>
      <c r="CX121" s="77">
        <v>40.241599999999998</v>
      </c>
      <c r="CY121" s="77">
        <v>53.598799999999997</v>
      </c>
      <c r="CZ121" s="77">
        <v>115.1588</v>
      </c>
      <c r="DA121" s="77">
        <v>22.128399999999999</v>
      </c>
      <c r="DB121" s="77">
        <v>56.695799999999998</v>
      </c>
      <c r="DC121" s="77">
        <v>12.537000000000001</v>
      </c>
      <c r="DD121" s="77">
        <v>13.814299999999999</v>
      </c>
      <c r="DE121" s="77">
        <v>10.646100000000001</v>
      </c>
      <c r="DF121" s="77">
        <v>11.4224</v>
      </c>
      <c r="DG121" s="77">
        <v>16.0945</v>
      </c>
      <c r="DH121" s="77">
        <v>46.045699999999997</v>
      </c>
      <c r="DI121" s="77">
        <v>32.860900000000001</v>
      </c>
      <c r="DJ121" s="77">
        <v>7679.8022000000001</v>
      </c>
      <c r="DK121" s="77">
        <v>817.14200000000005</v>
      </c>
      <c r="DL121" s="77">
        <v>0</v>
      </c>
      <c r="DM121" s="77">
        <v>35.265999999999998</v>
      </c>
      <c r="DN121" s="77">
        <v>0.65369999999999995</v>
      </c>
      <c r="DO121" s="77">
        <v>9.0802999999999994</v>
      </c>
      <c r="DP121" s="77">
        <v>0</v>
      </c>
      <c r="DQ121" s="77">
        <v>65.867900000000006</v>
      </c>
      <c r="DR121" s="77">
        <v>928.00980000000004</v>
      </c>
      <c r="DS121" s="77">
        <v>8607.8119999999999</v>
      </c>
      <c r="DT121" s="77"/>
      <c r="DU121" s="78" t="s">
        <v>38</v>
      </c>
      <c r="DV121" s="79">
        <f t="shared" si="1"/>
        <v>45</v>
      </c>
      <c r="DW121" s="80"/>
      <c r="DX121" s="90"/>
      <c r="DY121" s="80"/>
      <c r="DZ121" s="80"/>
      <c r="EA121" s="80"/>
      <c r="EB121" s="80"/>
      <c r="EC121" s="80"/>
    </row>
    <row r="122" spans="1:133" ht="11.25" customHeight="1" x14ac:dyDescent="0.2">
      <c r="A122" s="74">
        <v>9501</v>
      </c>
      <c r="B122" s="75" t="s">
        <v>929</v>
      </c>
      <c r="C122" s="77">
        <v>8.9166000000000007</v>
      </c>
      <c r="D122" s="77">
        <v>1.2338</v>
      </c>
      <c r="E122" s="77">
        <v>7.0556999999999999</v>
      </c>
      <c r="F122" s="77">
        <v>0.44869999999999999</v>
      </c>
      <c r="G122" s="77">
        <v>0</v>
      </c>
      <c r="H122" s="77">
        <v>0</v>
      </c>
      <c r="I122" s="77">
        <v>0</v>
      </c>
      <c r="J122" s="77">
        <v>8.1319999999999997</v>
      </c>
      <c r="K122" s="77">
        <v>4.7004999999999999</v>
      </c>
      <c r="L122" s="77">
        <v>2.8039999999999998</v>
      </c>
      <c r="M122" s="77">
        <v>2.7452999999999999</v>
      </c>
      <c r="N122" s="77">
        <v>5.0987</v>
      </c>
      <c r="O122" s="77">
        <v>1.0079</v>
      </c>
      <c r="P122" s="77">
        <v>0</v>
      </c>
      <c r="Q122" s="77">
        <v>0</v>
      </c>
      <c r="R122" s="77">
        <v>0</v>
      </c>
      <c r="S122" s="77">
        <v>0</v>
      </c>
      <c r="T122" s="77">
        <v>0</v>
      </c>
      <c r="U122" s="77">
        <v>0</v>
      </c>
      <c r="V122" s="77">
        <v>0</v>
      </c>
      <c r="W122" s="77">
        <v>0</v>
      </c>
      <c r="X122" s="77">
        <v>0</v>
      </c>
      <c r="Y122" s="77">
        <v>0</v>
      </c>
      <c r="Z122" s="77">
        <v>0</v>
      </c>
      <c r="AA122" s="77">
        <v>0</v>
      </c>
      <c r="AB122" s="77">
        <v>0</v>
      </c>
      <c r="AC122" s="77">
        <v>0</v>
      </c>
      <c r="AD122" s="77">
        <v>0</v>
      </c>
      <c r="AE122" s="77">
        <v>0</v>
      </c>
      <c r="AF122" s="77">
        <v>0</v>
      </c>
      <c r="AG122" s="77">
        <v>0</v>
      </c>
      <c r="AH122" s="77">
        <v>0</v>
      </c>
      <c r="AI122" s="77">
        <v>0</v>
      </c>
      <c r="AJ122" s="77">
        <v>0</v>
      </c>
      <c r="AK122" s="77">
        <v>0</v>
      </c>
      <c r="AL122" s="77">
        <v>0</v>
      </c>
      <c r="AM122" s="77">
        <v>0</v>
      </c>
      <c r="AN122" s="77">
        <v>0</v>
      </c>
      <c r="AO122" s="77">
        <v>0</v>
      </c>
      <c r="AP122" s="77">
        <v>0</v>
      </c>
      <c r="AQ122" s="77">
        <v>0</v>
      </c>
      <c r="AR122" s="77">
        <v>0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1.1951000000000001</v>
      </c>
      <c r="BF122" s="77">
        <v>2.1100000000000001E-2</v>
      </c>
      <c r="BG122" s="77">
        <v>0</v>
      </c>
      <c r="BH122" s="77">
        <v>0</v>
      </c>
      <c r="BI122" s="77">
        <v>0</v>
      </c>
      <c r="BJ122" s="77">
        <v>0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8.5777000000000001</v>
      </c>
      <c r="BU122" s="77">
        <v>15.7216</v>
      </c>
      <c r="BV122" s="77">
        <v>16.543299999999999</v>
      </c>
      <c r="BW122" s="77">
        <v>12.4603</v>
      </c>
      <c r="BX122" s="77">
        <v>59.203200000000002</v>
      </c>
      <c r="BY122" s="77">
        <v>122.2401</v>
      </c>
      <c r="BZ122" s="77">
        <v>40.290900000000001</v>
      </c>
      <c r="CA122" s="77">
        <v>34.967300000000002</v>
      </c>
      <c r="CB122" s="77">
        <v>80.044700000000006</v>
      </c>
      <c r="CC122" s="77">
        <v>1.6294999999999999</v>
      </c>
      <c r="CD122" s="77">
        <v>2.7042000000000002</v>
      </c>
      <c r="CE122" s="77">
        <v>5.1318999999999999</v>
      </c>
      <c r="CF122" s="77">
        <v>3.3456999999999999</v>
      </c>
      <c r="CG122" s="77">
        <v>27.5227</v>
      </c>
      <c r="CH122" s="77">
        <v>27.348700000000001</v>
      </c>
      <c r="CI122" s="77">
        <v>73.201099999999997</v>
      </c>
      <c r="CJ122" s="77">
        <v>69.779700000000005</v>
      </c>
      <c r="CK122" s="77">
        <v>9.9320000000000004</v>
      </c>
      <c r="CL122" s="77">
        <v>26.5532</v>
      </c>
      <c r="CM122" s="77">
        <v>1.2384999999999999</v>
      </c>
      <c r="CN122" s="77">
        <v>0</v>
      </c>
      <c r="CO122" s="77">
        <v>0</v>
      </c>
      <c r="CP122" s="77">
        <v>0</v>
      </c>
      <c r="CQ122" s="77">
        <v>5.5983000000000001</v>
      </c>
      <c r="CR122" s="77">
        <v>3.41</v>
      </c>
      <c r="CS122" s="77">
        <v>13.314299999999999</v>
      </c>
      <c r="CT122" s="77">
        <v>179.02099999999999</v>
      </c>
      <c r="CU122" s="77">
        <v>11.0802</v>
      </c>
      <c r="CV122" s="77">
        <v>35.147599999999997</v>
      </c>
      <c r="CW122" s="77">
        <v>8.9643999999999995</v>
      </c>
      <c r="CX122" s="77">
        <v>24.791799999999999</v>
      </c>
      <c r="CY122" s="77">
        <v>5.7237999999999998</v>
      </c>
      <c r="CZ122" s="77">
        <v>18.485399999999998</v>
      </c>
      <c r="DA122" s="77">
        <v>610.36720000000003</v>
      </c>
      <c r="DB122" s="77">
        <v>108.75879999999999</v>
      </c>
      <c r="DC122" s="77">
        <v>28.611899999999999</v>
      </c>
      <c r="DD122" s="77">
        <v>16.110199999999999</v>
      </c>
      <c r="DE122" s="77">
        <v>22.217700000000001</v>
      </c>
      <c r="DF122" s="77">
        <v>2.7286000000000001</v>
      </c>
      <c r="DG122" s="77">
        <v>3.2871000000000001</v>
      </c>
      <c r="DH122" s="77">
        <v>69.705600000000004</v>
      </c>
      <c r="DI122" s="77">
        <v>12.5101</v>
      </c>
      <c r="DJ122" s="77">
        <v>1861.6297999999999</v>
      </c>
      <c r="DK122" s="77">
        <v>6041.5880999999999</v>
      </c>
      <c r="DL122" s="77">
        <v>232</v>
      </c>
      <c r="DM122" s="77">
        <v>0</v>
      </c>
      <c r="DN122" s="77">
        <v>0</v>
      </c>
      <c r="DO122" s="77">
        <v>0</v>
      </c>
      <c r="DP122" s="77">
        <v>0</v>
      </c>
      <c r="DQ122" s="77">
        <v>124.7821</v>
      </c>
      <c r="DR122" s="77">
        <v>6398.3702000000003</v>
      </c>
      <c r="DS122" s="77">
        <v>8260</v>
      </c>
      <c r="DT122" s="77"/>
      <c r="DU122" s="78" t="s">
        <v>38</v>
      </c>
      <c r="DV122" s="79">
        <f t="shared" si="1"/>
        <v>0</v>
      </c>
      <c r="DW122" s="80"/>
      <c r="DX122" s="90"/>
      <c r="DY122" s="80"/>
      <c r="DZ122" s="80"/>
      <c r="EA122" s="80"/>
      <c r="EB122" s="80"/>
      <c r="EC122" s="80"/>
    </row>
    <row r="123" spans="1:133" ht="11.25" customHeight="1" x14ac:dyDescent="0.2">
      <c r="A123" s="74">
        <v>9502</v>
      </c>
      <c r="B123" s="75" t="s">
        <v>930</v>
      </c>
      <c r="C123" s="77">
        <v>0.46450000000000002</v>
      </c>
      <c r="D123" s="77">
        <v>3.7199999999999997E-2</v>
      </c>
      <c r="E123" s="77">
        <v>0.1706</v>
      </c>
      <c r="F123" s="77">
        <v>0</v>
      </c>
      <c r="G123" s="77">
        <v>0</v>
      </c>
      <c r="H123" s="77">
        <v>0</v>
      </c>
      <c r="I123" s="77">
        <v>0</v>
      </c>
      <c r="J123" s="77">
        <v>3.9866000000000001</v>
      </c>
      <c r="K123" s="77">
        <v>2.2277999999999998</v>
      </c>
      <c r="L123" s="77">
        <v>1.2685999999999999</v>
      </c>
      <c r="M123" s="77">
        <v>4.8513999999999999</v>
      </c>
      <c r="N123" s="77">
        <v>1.7797000000000001</v>
      </c>
      <c r="O123" s="77">
        <v>0</v>
      </c>
      <c r="P123" s="77">
        <v>2.0192999999999999</v>
      </c>
      <c r="Q123" s="77">
        <v>8.5900000000000004E-2</v>
      </c>
      <c r="R123" s="77">
        <v>8.8700000000000001E-2</v>
      </c>
      <c r="S123" s="77">
        <v>0.43919999999999998</v>
      </c>
      <c r="T123" s="77">
        <v>0.06</v>
      </c>
      <c r="U123" s="77">
        <v>1.0490999999999999</v>
      </c>
      <c r="V123" s="77">
        <v>0.1948</v>
      </c>
      <c r="W123" s="77">
        <v>0.62670000000000003</v>
      </c>
      <c r="X123" s="77">
        <v>0.73509999999999998</v>
      </c>
      <c r="Y123" s="77">
        <v>5.9400000000000001E-2</v>
      </c>
      <c r="Z123" s="77">
        <v>2.9399999999999999E-2</v>
      </c>
      <c r="AA123" s="77">
        <v>2.0533999999999999</v>
      </c>
      <c r="AB123" s="77">
        <v>0</v>
      </c>
      <c r="AC123" s="77">
        <v>0.1676</v>
      </c>
      <c r="AD123" s="77">
        <v>4.1799999999999997E-2</v>
      </c>
      <c r="AE123" s="77">
        <v>0</v>
      </c>
      <c r="AF123" s="77">
        <v>0.84440000000000004</v>
      </c>
      <c r="AG123" s="77">
        <v>3.32E-2</v>
      </c>
      <c r="AH123" s="77">
        <v>0.51749999999999996</v>
      </c>
      <c r="AI123" s="77">
        <v>1.0193000000000001</v>
      </c>
      <c r="AJ123" s="77">
        <v>0.49580000000000002</v>
      </c>
      <c r="AK123" s="77">
        <v>3.3031999999999999</v>
      </c>
      <c r="AL123" s="77">
        <v>1.5266999999999999</v>
      </c>
      <c r="AM123" s="77">
        <v>0.26860000000000001</v>
      </c>
      <c r="AN123" s="77">
        <v>3.0369000000000002</v>
      </c>
      <c r="AO123" s="77">
        <v>0.13009999999999999</v>
      </c>
      <c r="AP123" s="77">
        <v>2.4777999999999998</v>
      </c>
      <c r="AQ123" s="77">
        <v>0.61739999999999995</v>
      </c>
      <c r="AR123" s="77">
        <v>4.8223000000000003</v>
      </c>
      <c r="AS123" s="77">
        <v>7.9200000000000007E-2</v>
      </c>
      <c r="AT123" s="77">
        <v>0.10970000000000001</v>
      </c>
      <c r="AU123" s="77">
        <v>5.3699999999999998E-2</v>
      </c>
      <c r="AV123" s="77">
        <v>1.5444</v>
      </c>
      <c r="AW123" s="77">
        <v>0.97660000000000002</v>
      </c>
      <c r="AX123" s="77">
        <v>3.4200000000000001E-2</v>
      </c>
      <c r="AY123" s="77">
        <v>0.30869999999999997</v>
      </c>
      <c r="AZ123" s="77">
        <v>0.2641</v>
      </c>
      <c r="BA123" s="77">
        <v>7.1999999999999998E-3</v>
      </c>
      <c r="BB123" s="77">
        <v>2.5179</v>
      </c>
      <c r="BC123" s="77">
        <v>0.56110000000000004</v>
      </c>
      <c r="BD123" s="77">
        <v>0.89859999999999995</v>
      </c>
      <c r="BE123" s="77">
        <v>8.4478000000000009</v>
      </c>
      <c r="BF123" s="77">
        <v>0.27460000000000001</v>
      </c>
      <c r="BG123" s="77">
        <v>7.8E-2</v>
      </c>
      <c r="BH123" s="77">
        <v>0</v>
      </c>
      <c r="BI123" s="77">
        <v>1.4570000000000001</v>
      </c>
      <c r="BJ123" s="77">
        <v>0.15790000000000001</v>
      </c>
      <c r="BK123" s="77">
        <v>0.39040000000000002</v>
      </c>
      <c r="BL123" s="77">
        <v>2.0192000000000001</v>
      </c>
      <c r="BM123" s="77">
        <v>1.1796</v>
      </c>
      <c r="BN123" s="77">
        <v>0.35959999999999998</v>
      </c>
      <c r="BO123" s="77">
        <v>0.54420000000000002</v>
      </c>
      <c r="BP123" s="77">
        <v>3.2229999999999999</v>
      </c>
      <c r="BQ123" s="77">
        <v>0.59360000000000002</v>
      </c>
      <c r="BR123" s="77">
        <v>0.87590000000000001</v>
      </c>
      <c r="BS123" s="77">
        <v>0.62009999999999998</v>
      </c>
      <c r="BT123" s="77">
        <v>19.995100000000001</v>
      </c>
      <c r="BU123" s="77">
        <v>32.941899999999997</v>
      </c>
      <c r="BV123" s="77">
        <v>32.690600000000003</v>
      </c>
      <c r="BW123" s="77">
        <v>11.2216</v>
      </c>
      <c r="BX123" s="77">
        <v>5.6950000000000003</v>
      </c>
      <c r="BY123" s="77">
        <v>8.8039000000000005</v>
      </c>
      <c r="BZ123" s="77">
        <v>0.63400000000000001</v>
      </c>
      <c r="CA123" s="77">
        <v>3.5840999999999998</v>
      </c>
      <c r="CB123" s="77">
        <v>2.6006999999999998</v>
      </c>
      <c r="CC123" s="77">
        <v>0.77229999999999999</v>
      </c>
      <c r="CD123" s="77">
        <v>0.85150000000000003</v>
      </c>
      <c r="CE123" s="77">
        <v>1.2098</v>
      </c>
      <c r="CF123" s="77">
        <v>0.93100000000000005</v>
      </c>
      <c r="CG123" s="77">
        <v>3.4988000000000001</v>
      </c>
      <c r="CH123" s="77">
        <v>1.9139999999999999</v>
      </c>
      <c r="CI123" s="77">
        <v>0</v>
      </c>
      <c r="CJ123" s="77">
        <v>0.72030000000000005</v>
      </c>
      <c r="CK123" s="77">
        <v>2.0916000000000001</v>
      </c>
      <c r="CL123" s="77">
        <v>1.7710999999999999</v>
      </c>
      <c r="CM123" s="77">
        <v>0</v>
      </c>
      <c r="CN123" s="77">
        <v>7.1380999999999997</v>
      </c>
      <c r="CO123" s="77">
        <v>1.206</v>
      </c>
      <c r="CP123" s="77">
        <v>0.71919999999999995</v>
      </c>
      <c r="CQ123" s="77">
        <v>1.8875999999999999</v>
      </c>
      <c r="CR123" s="77">
        <v>1.0251999999999999</v>
      </c>
      <c r="CS123" s="77">
        <v>3.7746</v>
      </c>
      <c r="CT123" s="77">
        <v>42.746000000000002</v>
      </c>
      <c r="CU123" s="77">
        <v>5.0186000000000002</v>
      </c>
      <c r="CV123" s="77">
        <v>23.869499999999999</v>
      </c>
      <c r="CW123" s="77">
        <v>2.3334000000000001</v>
      </c>
      <c r="CX123" s="77">
        <v>42.344900000000003</v>
      </c>
      <c r="CY123" s="77">
        <v>5.7739000000000003</v>
      </c>
      <c r="CZ123" s="77">
        <v>15.6516</v>
      </c>
      <c r="DA123" s="77">
        <v>11.645</v>
      </c>
      <c r="DB123" s="77">
        <v>9.8072999999999997</v>
      </c>
      <c r="DC123" s="77">
        <v>0</v>
      </c>
      <c r="DD123" s="77">
        <v>7.4032</v>
      </c>
      <c r="DE123" s="77">
        <v>0.72729999999999995</v>
      </c>
      <c r="DF123" s="77">
        <v>0.70469999999999999</v>
      </c>
      <c r="DG123" s="77">
        <v>0.38979999999999998</v>
      </c>
      <c r="DH123" s="77">
        <v>8.8584999999999994</v>
      </c>
      <c r="DI123" s="77">
        <v>2.7446999999999999</v>
      </c>
      <c r="DJ123" s="77">
        <v>396.80270000000002</v>
      </c>
      <c r="DK123" s="77">
        <v>9311.1933000000008</v>
      </c>
      <c r="DL123" s="77">
        <v>0</v>
      </c>
      <c r="DM123" s="77">
        <v>13.322699999999999</v>
      </c>
      <c r="DN123" s="77">
        <v>0.247</v>
      </c>
      <c r="DO123" s="77">
        <v>3.4302999999999999</v>
      </c>
      <c r="DP123" s="77">
        <v>0</v>
      </c>
      <c r="DQ123" s="77">
        <v>6.0039999999999996</v>
      </c>
      <c r="DR123" s="77">
        <v>9334.1972999999998</v>
      </c>
      <c r="DS123" s="77">
        <v>9731</v>
      </c>
      <c r="DT123" s="77"/>
      <c r="DU123" s="78" t="s">
        <v>38</v>
      </c>
      <c r="DV123" s="79">
        <f t="shared" si="1"/>
        <v>17</v>
      </c>
      <c r="DW123" s="80"/>
      <c r="DX123" s="90"/>
      <c r="DY123" s="80"/>
      <c r="DZ123" s="80"/>
      <c r="EA123" s="80"/>
      <c r="EB123" s="80"/>
      <c r="EC123" s="80"/>
    </row>
    <row r="124" spans="1:133" ht="11.25" customHeight="1" x14ac:dyDescent="0.2">
      <c r="A124" s="81"/>
      <c r="B124" s="75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V124" s="80"/>
      <c r="DW124" s="80"/>
      <c r="DX124" s="90"/>
      <c r="DY124" s="80"/>
      <c r="DZ124" s="80"/>
      <c r="EA124" s="80"/>
      <c r="EB124" s="80"/>
      <c r="EC124" s="80"/>
    </row>
    <row r="125" spans="1:133" ht="11.25" customHeight="1" x14ac:dyDescent="0.2">
      <c r="A125" s="59" t="s">
        <v>797</v>
      </c>
      <c r="B125" s="82" t="s">
        <v>798</v>
      </c>
      <c r="C125" s="83">
        <v>12507.883900000001</v>
      </c>
      <c r="D125" s="83">
        <v>1832.2193</v>
      </c>
      <c r="E125" s="83">
        <v>8558.0228000000006</v>
      </c>
      <c r="F125" s="83">
        <v>420.46010000000001</v>
      </c>
      <c r="G125" s="83">
        <v>2210.0500999999999</v>
      </c>
      <c r="H125" s="83">
        <v>941.10199999999998</v>
      </c>
      <c r="I125" s="83">
        <v>3836.7665000000002</v>
      </c>
      <c r="J125" s="83">
        <v>13841.565699999999</v>
      </c>
      <c r="K125" s="83">
        <v>6060.4327000000003</v>
      </c>
      <c r="L125" s="83">
        <v>6816.3536000000004</v>
      </c>
      <c r="M125" s="83">
        <v>13598.202799999999</v>
      </c>
      <c r="N125" s="83">
        <v>3137.0374999999999</v>
      </c>
      <c r="O125" s="83">
        <v>7029.5778</v>
      </c>
      <c r="P125" s="83">
        <v>15047.948700000001</v>
      </c>
      <c r="Q125" s="83">
        <v>1005.1975</v>
      </c>
      <c r="R125" s="83">
        <v>9046.4141</v>
      </c>
      <c r="S125" s="83">
        <v>2824.3323999999998</v>
      </c>
      <c r="T125" s="83">
        <v>1203.2831000000001</v>
      </c>
      <c r="U125" s="83">
        <v>2981.0774999999999</v>
      </c>
      <c r="V125" s="83">
        <v>3347.5961000000002</v>
      </c>
      <c r="W125" s="83">
        <v>4812.4409999999998</v>
      </c>
      <c r="X125" s="83">
        <v>5758.5482000000002</v>
      </c>
      <c r="Y125" s="83">
        <v>3041.6824000000001</v>
      </c>
      <c r="Z125" s="83">
        <v>2299.2262999999998</v>
      </c>
      <c r="AA125" s="83">
        <v>5021.4371000000001</v>
      </c>
      <c r="AB125" s="83">
        <v>525.14400000000001</v>
      </c>
      <c r="AC125" s="83">
        <v>852.97979999999995</v>
      </c>
      <c r="AD125" s="83">
        <v>1870.8818000000001</v>
      </c>
      <c r="AE125" s="83">
        <v>267.08550000000002</v>
      </c>
      <c r="AF125" s="83">
        <v>1508.2319</v>
      </c>
      <c r="AG125" s="83">
        <v>270.21120000000002</v>
      </c>
      <c r="AH125" s="83">
        <v>2744.0293000000001</v>
      </c>
      <c r="AI125" s="83">
        <v>4133.9359000000004</v>
      </c>
      <c r="AJ125" s="83">
        <v>1498.2453</v>
      </c>
      <c r="AK125" s="83">
        <v>5002.5186999999996</v>
      </c>
      <c r="AL125" s="83">
        <v>4480.5754999999999</v>
      </c>
      <c r="AM125" s="83">
        <v>20459.424900000002</v>
      </c>
      <c r="AN125" s="83">
        <v>3657.8528000000001</v>
      </c>
      <c r="AO125" s="83">
        <v>525.88099999999997</v>
      </c>
      <c r="AP125" s="83">
        <v>10848.2214</v>
      </c>
      <c r="AQ125" s="83">
        <v>1699.4157</v>
      </c>
      <c r="AR125" s="83">
        <v>9275.3880000000008</v>
      </c>
      <c r="AS125" s="83">
        <v>299.839</v>
      </c>
      <c r="AT125" s="83">
        <v>1134.4585999999999</v>
      </c>
      <c r="AU125" s="83">
        <v>498.30340000000001</v>
      </c>
      <c r="AV125" s="83">
        <v>4908.0778</v>
      </c>
      <c r="AW125" s="83">
        <v>2491.5972999999999</v>
      </c>
      <c r="AX125" s="83">
        <v>890.26189999999997</v>
      </c>
      <c r="AY125" s="83">
        <v>12498.846600000001</v>
      </c>
      <c r="AZ125" s="83">
        <v>37717.377699999997</v>
      </c>
      <c r="BA125" s="83">
        <v>329.39710000000002</v>
      </c>
      <c r="BB125" s="83">
        <v>9243.4984999999997</v>
      </c>
      <c r="BC125" s="83">
        <v>2223.1368000000002</v>
      </c>
      <c r="BD125" s="83">
        <v>4274.1549000000005</v>
      </c>
      <c r="BE125" s="83">
        <v>18225.870800000001</v>
      </c>
      <c r="BF125" s="83">
        <v>2083.3278</v>
      </c>
      <c r="BG125" s="83">
        <v>879.64819999999997</v>
      </c>
      <c r="BH125" s="83">
        <v>2100.9585000000002</v>
      </c>
      <c r="BI125" s="83">
        <v>4958.2533000000003</v>
      </c>
      <c r="BJ125" s="83">
        <v>4029.4659000000001</v>
      </c>
      <c r="BK125" s="83">
        <v>1340.0011</v>
      </c>
      <c r="BL125" s="83">
        <v>7791.165</v>
      </c>
      <c r="BM125" s="83">
        <v>3488.4403000000002</v>
      </c>
      <c r="BN125" s="83">
        <v>1308.3130000000001</v>
      </c>
      <c r="BO125" s="83">
        <v>8638.5571</v>
      </c>
      <c r="BP125" s="83">
        <v>8523.0522000000001</v>
      </c>
      <c r="BQ125" s="83">
        <v>707.25670000000002</v>
      </c>
      <c r="BR125" s="83">
        <v>6209.3751000000002</v>
      </c>
      <c r="BS125" s="83">
        <v>440.09949999999998</v>
      </c>
      <c r="BT125" s="83">
        <v>42747.493000000002</v>
      </c>
      <c r="BU125" s="83">
        <v>32979.9882</v>
      </c>
      <c r="BV125" s="83">
        <v>33150.334799999997</v>
      </c>
      <c r="BW125" s="83">
        <v>58671.356200000002</v>
      </c>
      <c r="BX125" s="83">
        <v>60362.288800000002</v>
      </c>
      <c r="BY125" s="83">
        <v>38062.147799999999</v>
      </c>
      <c r="BZ125" s="83">
        <v>6051.2862999999998</v>
      </c>
      <c r="CA125" s="83">
        <v>27616.1384</v>
      </c>
      <c r="CB125" s="83">
        <v>20378.670600000001</v>
      </c>
      <c r="CC125" s="83">
        <v>4886.4260999999997</v>
      </c>
      <c r="CD125" s="83">
        <v>3613.0410999999999</v>
      </c>
      <c r="CE125" s="83">
        <v>12182.9668</v>
      </c>
      <c r="CF125" s="83">
        <v>4176.8962000000001</v>
      </c>
      <c r="CG125" s="83">
        <v>18832.2533</v>
      </c>
      <c r="CH125" s="83">
        <v>6557.3203999999996</v>
      </c>
      <c r="CI125" s="83">
        <v>3411.4744000000001</v>
      </c>
      <c r="CJ125" s="83">
        <v>5365.0249999999996</v>
      </c>
      <c r="CK125" s="83">
        <v>3524.9749000000002</v>
      </c>
      <c r="CL125" s="83">
        <v>20671.596799999999</v>
      </c>
      <c r="CM125" s="83">
        <v>621.90269999999998</v>
      </c>
      <c r="CN125" s="83">
        <v>23946.6888</v>
      </c>
      <c r="CO125" s="83">
        <v>12365.628500000001</v>
      </c>
      <c r="CP125" s="83">
        <v>15349.626200000001</v>
      </c>
      <c r="CQ125" s="83">
        <v>8426.0465999999997</v>
      </c>
      <c r="CR125" s="83">
        <v>23127.249500000002</v>
      </c>
      <c r="CS125" s="83">
        <v>23113.377400000001</v>
      </c>
      <c r="CT125" s="83">
        <v>62572.604500000001</v>
      </c>
      <c r="CU125" s="83">
        <v>10052.463900000001</v>
      </c>
      <c r="CV125" s="83">
        <v>26788.128199999999</v>
      </c>
      <c r="CW125" s="83">
        <v>24027.262599999998</v>
      </c>
      <c r="CX125" s="83">
        <v>8419.5313000000006</v>
      </c>
      <c r="CY125" s="83">
        <v>5736.8518000000004</v>
      </c>
      <c r="CZ125" s="83">
        <v>14197.3009</v>
      </c>
      <c r="DA125" s="83">
        <v>10765.6162</v>
      </c>
      <c r="DB125" s="83">
        <v>5077.0342000000001</v>
      </c>
      <c r="DC125" s="83">
        <v>3584.5196000000001</v>
      </c>
      <c r="DD125" s="83">
        <v>6206.1908000000003</v>
      </c>
      <c r="DE125" s="83">
        <v>3678.6203</v>
      </c>
      <c r="DF125" s="83">
        <v>11037.9696</v>
      </c>
      <c r="DG125" s="83">
        <v>5503.3590000000004</v>
      </c>
      <c r="DH125" s="83">
        <v>3877.3876</v>
      </c>
      <c r="DI125" s="83">
        <v>3048.8818999999999</v>
      </c>
      <c r="DJ125" s="83">
        <v>1068797.5377</v>
      </c>
      <c r="DK125" s="83">
        <v>561993.36750000005</v>
      </c>
      <c r="DL125" s="83">
        <v>185959.5</v>
      </c>
      <c r="DM125" s="83">
        <v>235541.4509</v>
      </c>
      <c r="DN125" s="83">
        <v>18946.757799999999</v>
      </c>
      <c r="DO125" s="83">
        <v>32530.0072</v>
      </c>
      <c r="DP125" s="83">
        <v>3327.62</v>
      </c>
      <c r="DQ125" s="83">
        <v>209910.75899999999</v>
      </c>
      <c r="DR125" s="83">
        <v>1248209.4623</v>
      </c>
      <c r="DS125" s="83">
        <v>2317007</v>
      </c>
      <c r="DT125" s="83"/>
      <c r="DV125" s="79">
        <f>SUM(DM125:DO125)</f>
        <v>287018.21590000001</v>
      </c>
      <c r="DW125" s="80"/>
      <c r="DX125" s="90"/>
      <c r="DY125" s="80"/>
      <c r="DZ125" s="80"/>
      <c r="EA125" s="80"/>
      <c r="EB125" s="80"/>
      <c r="EC125" s="80"/>
    </row>
    <row r="126" spans="1:133" ht="11.25" customHeight="1" x14ac:dyDescent="0.2">
      <c r="A126" s="59"/>
      <c r="B126" s="82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V126" s="79">
        <f>SUM(DV13:DV123)</f>
        <v>287018.21570000006</v>
      </c>
      <c r="DW126" s="80"/>
      <c r="DX126" s="90"/>
      <c r="DY126" s="80"/>
      <c r="DZ126" s="80"/>
      <c r="EA126" s="80"/>
      <c r="EB126" s="80"/>
      <c r="EC126" s="80"/>
    </row>
    <row r="127" spans="1:133" ht="11.25" customHeight="1" x14ac:dyDescent="0.2">
      <c r="A127" s="84" t="s">
        <v>799</v>
      </c>
      <c r="B127" s="85" t="s">
        <v>800</v>
      </c>
      <c r="C127" s="77">
        <v>2017</v>
      </c>
      <c r="D127" s="77">
        <v>417</v>
      </c>
      <c r="E127" s="77">
        <v>1869</v>
      </c>
      <c r="F127" s="77">
        <v>243</v>
      </c>
      <c r="G127" s="77">
        <v>618</v>
      </c>
      <c r="H127" s="77">
        <v>296</v>
      </c>
      <c r="I127" s="77">
        <v>1070</v>
      </c>
      <c r="J127" s="77">
        <v>3419</v>
      </c>
      <c r="K127" s="77">
        <v>1460</v>
      </c>
      <c r="L127" s="77">
        <v>1007</v>
      </c>
      <c r="M127" s="77">
        <v>2978</v>
      </c>
      <c r="N127" s="77">
        <v>894</v>
      </c>
      <c r="O127" s="77">
        <v>3349</v>
      </c>
      <c r="P127" s="77">
        <v>3077</v>
      </c>
      <c r="Q127" s="77">
        <v>153</v>
      </c>
      <c r="R127" s="77">
        <v>1257</v>
      </c>
      <c r="S127" s="77">
        <v>666</v>
      </c>
      <c r="T127" s="77">
        <v>130</v>
      </c>
      <c r="U127" s="77">
        <v>520</v>
      </c>
      <c r="V127" s="77">
        <v>1726</v>
      </c>
      <c r="W127" s="77">
        <v>1144</v>
      </c>
      <c r="X127" s="77">
        <v>1202</v>
      </c>
      <c r="Y127" s="77">
        <v>574</v>
      </c>
      <c r="Z127" s="77">
        <v>261</v>
      </c>
      <c r="AA127" s="77">
        <v>1188</v>
      </c>
      <c r="AB127" s="77">
        <v>372</v>
      </c>
      <c r="AC127" s="77">
        <v>101</v>
      </c>
      <c r="AD127" s="77">
        <v>600</v>
      </c>
      <c r="AE127" s="77">
        <v>102</v>
      </c>
      <c r="AF127" s="77">
        <v>695</v>
      </c>
      <c r="AG127" s="77">
        <v>95</v>
      </c>
      <c r="AH127" s="77">
        <v>857</v>
      </c>
      <c r="AI127" s="77">
        <v>1591</v>
      </c>
      <c r="AJ127" s="77">
        <v>386</v>
      </c>
      <c r="AK127" s="77">
        <v>1364</v>
      </c>
      <c r="AL127" s="77">
        <v>2547</v>
      </c>
      <c r="AM127" s="77">
        <v>713</v>
      </c>
      <c r="AN127" s="77">
        <v>762</v>
      </c>
      <c r="AO127" s="77">
        <v>114</v>
      </c>
      <c r="AP127" s="77">
        <v>1948</v>
      </c>
      <c r="AQ127" s="77">
        <v>518</v>
      </c>
      <c r="AR127" s="77">
        <v>3067</v>
      </c>
      <c r="AS127" s="77">
        <v>183</v>
      </c>
      <c r="AT127" s="77">
        <v>504</v>
      </c>
      <c r="AU127" s="77">
        <v>484</v>
      </c>
      <c r="AV127" s="77">
        <v>839</v>
      </c>
      <c r="AW127" s="77">
        <v>851</v>
      </c>
      <c r="AX127" s="77">
        <v>369</v>
      </c>
      <c r="AY127" s="77">
        <v>2359</v>
      </c>
      <c r="AZ127" s="77">
        <v>2442</v>
      </c>
      <c r="BA127" s="77">
        <v>101</v>
      </c>
      <c r="BB127" s="77">
        <v>3032</v>
      </c>
      <c r="BC127" s="77">
        <v>862</v>
      </c>
      <c r="BD127" s="77">
        <v>2122</v>
      </c>
      <c r="BE127" s="77">
        <v>4477</v>
      </c>
      <c r="BF127" s="77">
        <v>869</v>
      </c>
      <c r="BG127" s="77">
        <v>475</v>
      </c>
      <c r="BH127" s="77">
        <v>876</v>
      </c>
      <c r="BI127" s="77">
        <v>2429</v>
      </c>
      <c r="BJ127" s="77">
        <v>1139</v>
      </c>
      <c r="BK127" s="77">
        <v>401</v>
      </c>
      <c r="BL127" s="77">
        <v>3019</v>
      </c>
      <c r="BM127" s="77">
        <v>1230</v>
      </c>
      <c r="BN127" s="77">
        <v>541</v>
      </c>
      <c r="BO127" s="77">
        <v>1251</v>
      </c>
      <c r="BP127" s="77">
        <v>3396</v>
      </c>
      <c r="BQ127" s="77">
        <v>153</v>
      </c>
      <c r="BR127" s="77">
        <v>2221</v>
      </c>
      <c r="BS127" s="77">
        <v>1578</v>
      </c>
      <c r="BT127" s="77">
        <v>3996</v>
      </c>
      <c r="BU127" s="77">
        <v>4188</v>
      </c>
      <c r="BV127" s="77">
        <v>7101</v>
      </c>
      <c r="BW127" s="77">
        <v>21879</v>
      </c>
      <c r="BX127" s="77">
        <v>31223</v>
      </c>
      <c r="BY127" s="77">
        <v>32272</v>
      </c>
      <c r="BZ127" s="77">
        <v>3688</v>
      </c>
      <c r="CA127" s="77">
        <v>12484</v>
      </c>
      <c r="CB127" s="77">
        <v>9516</v>
      </c>
      <c r="CC127" s="77">
        <v>2836</v>
      </c>
      <c r="CD127" s="77">
        <v>846</v>
      </c>
      <c r="CE127" s="77">
        <v>3423</v>
      </c>
      <c r="CF127" s="77">
        <v>2747</v>
      </c>
      <c r="CG127" s="77">
        <v>6643</v>
      </c>
      <c r="CH127" s="77">
        <v>3014</v>
      </c>
      <c r="CI127" s="77">
        <v>994</v>
      </c>
      <c r="CJ127" s="77">
        <v>1567</v>
      </c>
      <c r="CK127" s="77">
        <v>962</v>
      </c>
      <c r="CL127" s="77">
        <v>5651</v>
      </c>
      <c r="CM127" s="77">
        <v>269</v>
      </c>
      <c r="CN127" s="77">
        <v>15830</v>
      </c>
      <c r="CO127" s="77">
        <v>12653</v>
      </c>
      <c r="CP127" s="77">
        <v>27654</v>
      </c>
      <c r="CQ127" s="77">
        <v>3808</v>
      </c>
      <c r="CR127" s="77">
        <v>0</v>
      </c>
      <c r="CS127" s="77">
        <v>8773</v>
      </c>
      <c r="CT127" s="77">
        <v>33438</v>
      </c>
      <c r="CU127" s="77">
        <v>11923</v>
      </c>
      <c r="CV127" s="77">
        <v>24041</v>
      </c>
      <c r="CW127" s="77">
        <v>31682</v>
      </c>
      <c r="CX127" s="77">
        <v>4721</v>
      </c>
      <c r="CY127" s="77">
        <v>8238</v>
      </c>
      <c r="CZ127" s="77">
        <v>40672</v>
      </c>
      <c r="DA127" s="77">
        <v>30899</v>
      </c>
      <c r="DB127" s="77">
        <v>18868</v>
      </c>
      <c r="DC127" s="77">
        <v>1822</v>
      </c>
      <c r="DD127" s="77">
        <v>2449</v>
      </c>
      <c r="DE127" s="77">
        <v>1440</v>
      </c>
      <c r="DF127" s="77">
        <v>3649</v>
      </c>
      <c r="DG127" s="77">
        <v>2195</v>
      </c>
      <c r="DH127" s="77">
        <v>2982</v>
      </c>
      <c r="DI127" s="77">
        <v>5130</v>
      </c>
      <c r="DJ127" s="77">
        <v>533736</v>
      </c>
      <c r="DK127" s="77">
        <v>0</v>
      </c>
      <c r="DL127" s="77">
        <v>0</v>
      </c>
      <c r="DM127" s="77">
        <v>0</v>
      </c>
      <c r="DN127" s="77">
        <v>0</v>
      </c>
      <c r="DO127" s="77">
        <v>0</v>
      </c>
      <c r="DP127" s="77">
        <v>0</v>
      </c>
      <c r="DQ127" s="77">
        <v>0</v>
      </c>
      <c r="DR127" s="77">
        <v>0</v>
      </c>
      <c r="DS127" s="77">
        <v>533736</v>
      </c>
      <c r="DT127" s="77"/>
      <c r="DU127" s="80"/>
      <c r="DV127" s="80"/>
      <c r="DW127" s="80"/>
      <c r="DX127" s="90"/>
      <c r="DY127" s="80"/>
      <c r="DZ127" s="80"/>
      <c r="EA127" s="80"/>
      <c r="EB127" s="80"/>
      <c r="EC127" s="80"/>
    </row>
    <row r="128" spans="1:133" ht="11.25" customHeight="1" x14ac:dyDescent="0.2">
      <c r="A128" s="75" t="s">
        <v>801</v>
      </c>
      <c r="B128" s="85" t="s">
        <v>802</v>
      </c>
      <c r="C128" s="77">
        <v>8654</v>
      </c>
      <c r="D128" s="77">
        <v>1517</v>
      </c>
      <c r="E128" s="77">
        <v>3984</v>
      </c>
      <c r="F128" s="77">
        <v>284</v>
      </c>
      <c r="G128" s="77">
        <v>191</v>
      </c>
      <c r="H128" s="77">
        <v>725</v>
      </c>
      <c r="I128" s="77">
        <v>898</v>
      </c>
      <c r="J128" s="77">
        <v>9838</v>
      </c>
      <c r="K128" s="77">
        <v>19405</v>
      </c>
      <c r="L128" s="77">
        <v>8701</v>
      </c>
      <c r="M128" s="77">
        <v>19711</v>
      </c>
      <c r="N128" s="77">
        <v>56</v>
      </c>
      <c r="O128" s="77">
        <v>2772</v>
      </c>
      <c r="P128" s="77">
        <v>574</v>
      </c>
      <c r="Q128" s="77">
        <v>395</v>
      </c>
      <c r="R128" s="77">
        <v>1181</v>
      </c>
      <c r="S128" s="77">
        <v>773</v>
      </c>
      <c r="T128" s="77">
        <v>320</v>
      </c>
      <c r="U128" s="77">
        <v>451</v>
      </c>
      <c r="V128" s="77">
        <v>178</v>
      </c>
      <c r="W128" s="77">
        <v>45</v>
      </c>
      <c r="X128" s="77">
        <v>449</v>
      </c>
      <c r="Y128" s="77">
        <v>996</v>
      </c>
      <c r="Z128" s="77">
        <v>1012</v>
      </c>
      <c r="AA128" s="77">
        <v>1414</v>
      </c>
      <c r="AB128" s="77">
        <v>195</v>
      </c>
      <c r="AC128" s="77">
        <v>110</v>
      </c>
      <c r="AD128" s="77">
        <v>70</v>
      </c>
      <c r="AE128" s="77">
        <v>98</v>
      </c>
      <c r="AF128" s="77">
        <v>144</v>
      </c>
      <c r="AG128" s="77">
        <v>57</v>
      </c>
      <c r="AH128" s="77">
        <v>713</v>
      </c>
      <c r="AI128" s="77">
        <v>675</v>
      </c>
      <c r="AJ128" s="77">
        <v>216</v>
      </c>
      <c r="AK128" s="77">
        <v>684</v>
      </c>
      <c r="AL128" s="77">
        <v>1454</v>
      </c>
      <c r="AM128" s="77">
        <v>3676</v>
      </c>
      <c r="AN128" s="77">
        <v>2236</v>
      </c>
      <c r="AO128" s="77">
        <v>98</v>
      </c>
      <c r="AP128" s="77">
        <v>810</v>
      </c>
      <c r="AQ128" s="77">
        <v>382</v>
      </c>
      <c r="AR128" s="77">
        <v>1638</v>
      </c>
      <c r="AS128" s="77">
        <v>17</v>
      </c>
      <c r="AT128" s="77">
        <v>330</v>
      </c>
      <c r="AU128" s="77">
        <v>312</v>
      </c>
      <c r="AV128" s="77">
        <v>1054</v>
      </c>
      <c r="AW128" s="77">
        <v>100</v>
      </c>
      <c r="AX128" s="77">
        <v>146</v>
      </c>
      <c r="AY128" s="77">
        <v>1925</v>
      </c>
      <c r="AZ128" s="77">
        <v>8417</v>
      </c>
      <c r="BA128" s="77">
        <v>56</v>
      </c>
      <c r="BB128" s="77">
        <v>1589</v>
      </c>
      <c r="BC128" s="77">
        <v>521</v>
      </c>
      <c r="BD128" s="77">
        <v>875</v>
      </c>
      <c r="BE128" s="77">
        <v>742</v>
      </c>
      <c r="BF128" s="77">
        <v>615</v>
      </c>
      <c r="BG128" s="77">
        <v>114</v>
      </c>
      <c r="BH128" s="77">
        <v>787</v>
      </c>
      <c r="BI128" s="77">
        <v>1238</v>
      </c>
      <c r="BJ128" s="77">
        <v>748</v>
      </c>
      <c r="BK128" s="77">
        <v>222</v>
      </c>
      <c r="BL128" s="77">
        <v>1505</v>
      </c>
      <c r="BM128" s="77">
        <v>265</v>
      </c>
      <c r="BN128" s="77">
        <v>288</v>
      </c>
      <c r="BO128" s="77">
        <v>4324</v>
      </c>
      <c r="BP128" s="77">
        <v>4115</v>
      </c>
      <c r="BQ128" s="77">
        <v>1732</v>
      </c>
      <c r="BR128" s="77">
        <v>3802</v>
      </c>
      <c r="BS128" s="77">
        <v>937</v>
      </c>
      <c r="BT128" s="77">
        <v>8845</v>
      </c>
      <c r="BU128" s="77">
        <v>5802</v>
      </c>
      <c r="BV128" s="77">
        <v>3118</v>
      </c>
      <c r="BW128" s="77">
        <v>20084</v>
      </c>
      <c r="BX128" s="77">
        <v>13483</v>
      </c>
      <c r="BY128" s="77">
        <v>13250</v>
      </c>
      <c r="BZ128" s="77">
        <v>2596</v>
      </c>
      <c r="CA128" s="77">
        <v>6067</v>
      </c>
      <c r="CB128" s="77">
        <v>6337</v>
      </c>
      <c r="CC128" s="77">
        <v>2185</v>
      </c>
      <c r="CD128" s="77">
        <v>1067</v>
      </c>
      <c r="CE128" s="77">
        <v>2556</v>
      </c>
      <c r="CF128" s="77">
        <v>1581</v>
      </c>
      <c r="CG128" s="77">
        <v>13677</v>
      </c>
      <c r="CH128" s="77">
        <v>4415</v>
      </c>
      <c r="CI128" s="77">
        <v>1072</v>
      </c>
      <c r="CJ128" s="77">
        <v>2282</v>
      </c>
      <c r="CK128" s="77">
        <v>636</v>
      </c>
      <c r="CL128" s="77">
        <v>12368</v>
      </c>
      <c r="CM128" s="77">
        <v>348</v>
      </c>
      <c r="CN128" s="77">
        <v>33020</v>
      </c>
      <c r="CO128" s="77">
        <v>14263</v>
      </c>
      <c r="CP128" s="77">
        <v>8125</v>
      </c>
      <c r="CQ128" s="77">
        <v>4509</v>
      </c>
      <c r="CR128" s="77">
        <v>66389</v>
      </c>
      <c r="CS128" s="77">
        <v>13819</v>
      </c>
      <c r="CT128" s="77">
        <v>10319</v>
      </c>
      <c r="CU128" s="77">
        <v>2352</v>
      </c>
      <c r="CV128" s="77">
        <v>2713</v>
      </c>
      <c r="CW128" s="77">
        <v>4995</v>
      </c>
      <c r="CX128" s="77">
        <v>3703</v>
      </c>
      <c r="CY128" s="77">
        <v>1419</v>
      </c>
      <c r="CZ128" s="77">
        <v>4270</v>
      </c>
      <c r="DA128" s="77">
        <v>6819</v>
      </c>
      <c r="DB128" s="77">
        <v>2564</v>
      </c>
      <c r="DC128" s="77">
        <v>1316</v>
      </c>
      <c r="DD128" s="77">
        <v>1261</v>
      </c>
      <c r="DE128" s="77">
        <v>621</v>
      </c>
      <c r="DF128" s="77">
        <v>1898</v>
      </c>
      <c r="DG128" s="77">
        <v>525</v>
      </c>
      <c r="DH128" s="77">
        <v>1105</v>
      </c>
      <c r="DI128" s="77">
        <v>1257</v>
      </c>
      <c r="DJ128" s="77">
        <v>443587</v>
      </c>
      <c r="DK128" s="77">
        <v>0</v>
      </c>
      <c r="DL128" s="77">
        <v>0</v>
      </c>
      <c r="DM128" s="77">
        <v>0</v>
      </c>
      <c r="DN128" s="77">
        <v>0</v>
      </c>
      <c r="DO128" s="77">
        <v>0</v>
      </c>
      <c r="DP128" s="77">
        <v>0</v>
      </c>
      <c r="DQ128" s="77">
        <v>0</v>
      </c>
      <c r="DR128" s="77">
        <v>0</v>
      </c>
      <c r="DS128" s="77">
        <v>443587</v>
      </c>
      <c r="DT128" s="77"/>
      <c r="DU128" s="80"/>
      <c r="DV128" s="80"/>
      <c r="DW128" s="80"/>
      <c r="DX128" s="90"/>
      <c r="DY128" s="80"/>
      <c r="DZ128" s="80"/>
      <c r="EA128" s="80"/>
      <c r="EB128" s="80"/>
      <c r="EC128" s="80"/>
    </row>
    <row r="129" spans="1:133" ht="11.25" customHeight="1" x14ac:dyDescent="0.2">
      <c r="A129" s="84" t="s">
        <v>803</v>
      </c>
      <c r="B129" s="85" t="s">
        <v>804</v>
      </c>
      <c r="C129" s="77">
        <v>236.11609999999999</v>
      </c>
      <c r="D129" s="77">
        <v>17.7807</v>
      </c>
      <c r="E129" s="77">
        <v>171.97720000000001</v>
      </c>
      <c r="F129" s="77">
        <v>23.539899999999999</v>
      </c>
      <c r="G129" s="77">
        <v>120.9499</v>
      </c>
      <c r="H129" s="77">
        <v>28.898</v>
      </c>
      <c r="I129" s="77">
        <v>81.233500000000006</v>
      </c>
      <c r="J129" s="77">
        <v>-175.56569999999999</v>
      </c>
      <c r="K129" s="77">
        <v>-86.432699999999997</v>
      </c>
      <c r="L129" s="77">
        <v>177.6464</v>
      </c>
      <c r="M129" s="77">
        <v>234.7972</v>
      </c>
      <c r="N129" s="77">
        <v>103.96250000000001</v>
      </c>
      <c r="O129" s="77">
        <v>85.422200000000004</v>
      </c>
      <c r="P129" s="77">
        <v>111.0513</v>
      </c>
      <c r="Q129" s="77">
        <v>10.8025</v>
      </c>
      <c r="R129" s="77">
        <v>59.585900000000002</v>
      </c>
      <c r="S129" s="77">
        <v>21.6676</v>
      </c>
      <c r="T129" s="77">
        <v>10.716900000000001</v>
      </c>
      <c r="U129" s="77">
        <v>47.922499999999999</v>
      </c>
      <c r="V129" s="77">
        <v>28.4039</v>
      </c>
      <c r="W129" s="77">
        <v>17.559000000000001</v>
      </c>
      <c r="X129" s="77">
        <v>61.451799999999999</v>
      </c>
      <c r="Y129" s="77">
        <v>27.317599999999999</v>
      </c>
      <c r="Z129" s="77">
        <v>21.773700000000002</v>
      </c>
      <c r="AA129" s="77">
        <v>304.56290000000001</v>
      </c>
      <c r="AB129" s="77">
        <v>32.856000000000002</v>
      </c>
      <c r="AC129" s="77">
        <v>6.0202</v>
      </c>
      <c r="AD129" s="77">
        <v>87.118200000000002</v>
      </c>
      <c r="AE129" s="77">
        <v>1.9145000000000001</v>
      </c>
      <c r="AF129" s="77">
        <v>43.768099999999997</v>
      </c>
      <c r="AG129" s="77">
        <v>2.7888000000000002</v>
      </c>
      <c r="AH129" s="77">
        <v>25.970700000000001</v>
      </c>
      <c r="AI129" s="77">
        <v>33.064100000000003</v>
      </c>
      <c r="AJ129" s="77">
        <v>11.7547</v>
      </c>
      <c r="AK129" s="77">
        <v>46.481299999999997</v>
      </c>
      <c r="AL129" s="77">
        <v>31.424499999999998</v>
      </c>
      <c r="AM129" s="77">
        <v>287.57510000000002</v>
      </c>
      <c r="AN129" s="77">
        <v>18.147200000000002</v>
      </c>
      <c r="AO129" s="77">
        <v>1.119</v>
      </c>
      <c r="AP129" s="77">
        <v>53.778599999999997</v>
      </c>
      <c r="AQ129" s="77">
        <v>15.584300000000001</v>
      </c>
      <c r="AR129" s="77">
        <v>37.612000000000002</v>
      </c>
      <c r="AS129" s="77">
        <v>2.161</v>
      </c>
      <c r="AT129" s="77">
        <v>10.541399999999999</v>
      </c>
      <c r="AU129" s="77">
        <v>6.6966000000000001</v>
      </c>
      <c r="AV129" s="77">
        <v>10.9222</v>
      </c>
      <c r="AW129" s="77">
        <v>20.402699999999999</v>
      </c>
      <c r="AX129" s="77">
        <v>4.7381000000000002</v>
      </c>
      <c r="AY129" s="77">
        <v>-10.8466</v>
      </c>
      <c r="AZ129" s="77">
        <v>44.622300000000003</v>
      </c>
      <c r="BA129" s="77">
        <v>6.6029</v>
      </c>
      <c r="BB129" s="77">
        <v>48.5015</v>
      </c>
      <c r="BC129" s="77">
        <v>12.863200000000001</v>
      </c>
      <c r="BD129" s="77">
        <v>20.845099999999999</v>
      </c>
      <c r="BE129" s="77">
        <v>190.1292</v>
      </c>
      <c r="BF129" s="77">
        <v>14.6722</v>
      </c>
      <c r="BG129" s="77">
        <v>7.3517999999999999</v>
      </c>
      <c r="BH129" s="77">
        <v>10.041499999999999</v>
      </c>
      <c r="BI129" s="77">
        <v>16.746700000000001</v>
      </c>
      <c r="BJ129" s="77">
        <v>16.534099999999999</v>
      </c>
      <c r="BK129" s="77">
        <v>6.9988999999999999</v>
      </c>
      <c r="BL129" s="77">
        <v>33.835000000000001</v>
      </c>
      <c r="BM129" s="77">
        <v>22.559699999999999</v>
      </c>
      <c r="BN129" s="77">
        <v>4.6870000000000003</v>
      </c>
      <c r="BO129" s="77">
        <v>39.442900000000002</v>
      </c>
      <c r="BP129" s="77">
        <v>7.9478</v>
      </c>
      <c r="BQ129" s="77">
        <v>4.7432999999999996</v>
      </c>
      <c r="BR129" s="77">
        <v>187.6249</v>
      </c>
      <c r="BS129" s="77">
        <v>62.900500000000001</v>
      </c>
      <c r="BT129" s="77">
        <v>262.50700000000001</v>
      </c>
      <c r="BU129" s="77">
        <v>189.01179999999999</v>
      </c>
      <c r="BV129" s="77">
        <v>194.6652</v>
      </c>
      <c r="BW129" s="77">
        <v>438.6438</v>
      </c>
      <c r="BX129" s="77">
        <v>562.71119999999996</v>
      </c>
      <c r="BY129" s="77">
        <v>318.85219999999998</v>
      </c>
      <c r="BZ129" s="77">
        <v>294.71370000000002</v>
      </c>
      <c r="CA129" s="77">
        <v>1869.8616</v>
      </c>
      <c r="CB129" s="77">
        <v>1582.3294000000001</v>
      </c>
      <c r="CC129" s="77">
        <v>109.57389999999999</v>
      </c>
      <c r="CD129" s="77">
        <v>91.9589</v>
      </c>
      <c r="CE129" s="77">
        <v>414.03320000000002</v>
      </c>
      <c r="CF129" s="77">
        <v>225.10380000000001</v>
      </c>
      <c r="CG129" s="77">
        <v>450.74669999999998</v>
      </c>
      <c r="CH129" s="77">
        <v>74.679599999999994</v>
      </c>
      <c r="CI129" s="77">
        <v>48.525599999999997</v>
      </c>
      <c r="CJ129" s="77">
        <v>59.975000000000001</v>
      </c>
      <c r="CK129" s="77">
        <v>28.025099999999998</v>
      </c>
      <c r="CL129" s="77">
        <v>370.40320000000003</v>
      </c>
      <c r="CM129" s="77">
        <v>3.0973000000000002</v>
      </c>
      <c r="CN129" s="77">
        <v>807.31119999999999</v>
      </c>
      <c r="CO129" s="77">
        <v>269.37150000000003</v>
      </c>
      <c r="CP129" s="77">
        <v>100.3738</v>
      </c>
      <c r="CQ129" s="77">
        <v>184.95339999999999</v>
      </c>
      <c r="CR129" s="77">
        <v>2443.7505000000001</v>
      </c>
      <c r="CS129" s="77">
        <v>458.62259999999998</v>
      </c>
      <c r="CT129" s="77">
        <v>1595.3955000000001</v>
      </c>
      <c r="CU129" s="77">
        <v>61.536099999999998</v>
      </c>
      <c r="CV129" s="77">
        <v>447.87180000000001</v>
      </c>
      <c r="CW129" s="77">
        <v>76.737399999999994</v>
      </c>
      <c r="CX129" s="77">
        <v>254.46870000000001</v>
      </c>
      <c r="CY129" s="77">
        <v>117.1482</v>
      </c>
      <c r="CZ129" s="77">
        <v>163.69909999999999</v>
      </c>
      <c r="DA129" s="77">
        <v>94.383799999999994</v>
      </c>
      <c r="DB129" s="77">
        <v>52.965800000000002</v>
      </c>
      <c r="DC129" s="77">
        <v>33.480400000000003</v>
      </c>
      <c r="DD129" s="77">
        <v>44.809199999999997</v>
      </c>
      <c r="DE129" s="77">
        <v>51.3797</v>
      </c>
      <c r="DF129" s="77">
        <v>195.03039999999999</v>
      </c>
      <c r="DG129" s="77">
        <v>55.640999999999998</v>
      </c>
      <c r="DH129" s="77">
        <v>37.612400000000001</v>
      </c>
      <c r="DI129" s="77">
        <v>25.118099999999998</v>
      </c>
      <c r="DJ129" s="77">
        <v>18445.462299999999</v>
      </c>
      <c r="DK129" s="77">
        <v>48955.6325</v>
      </c>
      <c r="DL129" s="77">
        <v>0</v>
      </c>
      <c r="DM129" s="77">
        <v>17212.5491</v>
      </c>
      <c r="DN129" s="77">
        <v>33.242199999999997</v>
      </c>
      <c r="DO129" s="77">
        <v>82.492800000000003</v>
      </c>
      <c r="DP129" s="77">
        <v>-24.62</v>
      </c>
      <c r="DQ129" s="77">
        <v>-564.75900000000001</v>
      </c>
      <c r="DR129" s="77">
        <v>65694.537700000001</v>
      </c>
      <c r="DS129" s="77">
        <v>84140</v>
      </c>
      <c r="DT129" s="77"/>
      <c r="DU129" s="80"/>
      <c r="DV129" s="80"/>
      <c r="DW129" s="80"/>
      <c r="DX129" s="90"/>
      <c r="DY129" s="80"/>
      <c r="DZ129" s="80"/>
      <c r="EA129" s="80"/>
      <c r="EB129" s="80"/>
      <c r="EC129" s="80"/>
    </row>
    <row r="130" spans="1:133" ht="11.25" customHeight="1" x14ac:dyDescent="0.2">
      <c r="A130" s="75" t="s">
        <v>805</v>
      </c>
      <c r="B130" s="85" t="s">
        <v>806</v>
      </c>
      <c r="C130" s="77">
        <v>481</v>
      </c>
      <c r="D130" s="77">
        <v>60</v>
      </c>
      <c r="E130" s="77">
        <v>186</v>
      </c>
      <c r="F130" s="77">
        <v>19</v>
      </c>
      <c r="G130" s="77">
        <v>27</v>
      </c>
      <c r="H130" s="77">
        <v>67</v>
      </c>
      <c r="I130" s="77">
        <v>72</v>
      </c>
      <c r="J130" s="77">
        <v>79</v>
      </c>
      <c r="K130" s="77">
        <v>134</v>
      </c>
      <c r="L130" s="77">
        <v>76</v>
      </c>
      <c r="M130" s="77">
        <v>162</v>
      </c>
      <c r="N130" s="77">
        <v>47</v>
      </c>
      <c r="O130" s="77">
        <v>79</v>
      </c>
      <c r="P130" s="77">
        <v>168</v>
      </c>
      <c r="Q130" s="77">
        <v>18</v>
      </c>
      <c r="R130" s="77">
        <v>101</v>
      </c>
      <c r="S130" s="77">
        <v>37</v>
      </c>
      <c r="T130" s="77">
        <v>13</v>
      </c>
      <c r="U130" s="77">
        <v>50</v>
      </c>
      <c r="V130" s="77">
        <v>108</v>
      </c>
      <c r="W130" s="77">
        <v>48</v>
      </c>
      <c r="X130" s="77">
        <v>86</v>
      </c>
      <c r="Y130" s="77">
        <v>32</v>
      </c>
      <c r="Z130" s="77">
        <v>24</v>
      </c>
      <c r="AA130" s="77">
        <v>66</v>
      </c>
      <c r="AB130" s="77">
        <v>28</v>
      </c>
      <c r="AC130" s="77">
        <v>10</v>
      </c>
      <c r="AD130" s="77">
        <v>47</v>
      </c>
      <c r="AE130" s="77">
        <v>14</v>
      </c>
      <c r="AF130" s="77">
        <v>49</v>
      </c>
      <c r="AG130" s="77">
        <v>9</v>
      </c>
      <c r="AH130" s="77">
        <v>46</v>
      </c>
      <c r="AI130" s="77">
        <v>60</v>
      </c>
      <c r="AJ130" s="77">
        <v>31</v>
      </c>
      <c r="AK130" s="77">
        <v>103</v>
      </c>
      <c r="AL130" s="77">
        <v>126</v>
      </c>
      <c r="AM130" s="77">
        <v>55</v>
      </c>
      <c r="AN130" s="77">
        <v>56</v>
      </c>
      <c r="AO130" s="77">
        <v>9</v>
      </c>
      <c r="AP130" s="77">
        <v>124</v>
      </c>
      <c r="AQ130" s="77">
        <v>35</v>
      </c>
      <c r="AR130" s="77">
        <v>198</v>
      </c>
      <c r="AS130" s="77">
        <v>9</v>
      </c>
      <c r="AT130" s="77">
        <v>26</v>
      </c>
      <c r="AU130" s="77">
        <v>44</v>
      </c>
      <c r="AV130" s="77">
        <v>63</v>
      </c>
      <c r="AW130" s="77">
        <v>41</v>
      </c>
      <c r="AX130" s="77">
        <v>20</v>
      </c>
      <c r="AY130" s="77">
        <v>131</v>
      </c>
      <c r="AZ130" s="77">
        <v>141</v>
      </c>
      <c r="BA130" s="77">
        <v>6</v>
      </c>
      <c r="BB130" s="77">
        <v>118</v>
      </c>
      <c r="BC130" s="77">
        <v>51</v>
      </c>
      <c r="BD130" s="77">
        <v>94</v>
      </c>
      <c r="BE130" s="77">
        <v>227</v>
      </c>
      <c r="BF130" s="77">
        <v>42</v>
      </c>
      <c r="BG130" s="77">
        <v>19</v>
      </c>
      <c r="BH130" s="77">
        <v>67</v>
      </c>
      <c r="BI130" s="77">
        <v>140</v>
      </c>
      <c r="BJ130" s="77">
        <v>71</v>
      </c>
      <c r="BK130" s="77">
        <v>28</v>
      </c>
      <c r="BL130" s="77">
        <v>131</v>
      </c>
      <c r="BM130" s="77">
        <v>85</v>
      </c>
      <c r="BN130" s="77">
        <v>17</v>
      </c>
      <c r="BO130" s="77">
        <v>54</v>
      </c>
      <c r="BP130" s="77">
        <v>292</v>
      </c>
      <c r="BQ130" s="77">
        <v>49</v>
      </c>
      <c r="BR130" s="77">
        <v>-339</v>
      </c>
      <c r="BS130" s="77">
        <v>37</v>
      </c>
      <c r="BT130" s="77">
        <v>280</v>
      </c>
      <c r="BU130" s="77">
        <v>132</v>
      </c>
      <c r="BV130" s="77">
        <v>133</v>
      </c>
      <c r="BW130" s="77">
        <v>711</v>
      </c>
      <c r="BX130" s="77">
        <v>2729</v>
      </c>
      <c r="BY130" s="77">
        <v>2056</v>
      </c>
      <c r="BZ130" s="77">
        <v>141</v>
      </c>
      <c r="CA130" s="77">
        <v>576</v>
      </c>
      <c r="CB130" s="77">
        <v>1142</v>
      </c>
      <c r="CC130" s="77">
        <v>195</v>
      </c>
      <c r="CD130" s="77">
        <v>-5</v>
      </c>
      <c r="CE130" s="77">
        <v>280</v>
      </c>
      <c r="CF130" s="77">
        <v>305</v>
      </c>
      <c r="CG130" s="77">
        <v>376</v>
      </c>
      <c r="CH130" s="77">
        <v>174</v>
      </c>
      <c r="CI130" s="77">
        <v>107</v>
      </c>
      <c r="CJ130" s="77">
        <v>60</v>
      </c>
      <c r="CK130" s="77">
        <v>50</v>
      </c>
      <c r="CL130" s="77">
        <v>188</v>
      </c>
      <c r="CM130" s="77">
        <v>10</v>
      </c>
      <c r="CN130" s="77">
        <v>1534</v>
      </c>
      <c r="CO130" s="77">
        <v>678</v>
      </c>
      <c r="CP130" s="77">
        <v>385</v>
      </c>
      <c r="CQ130" s="77">
        <v>112</v>
      </c>
      <c r="CR130" s="77">
        <v>5406</v>
      </c>
      <c r="CS130" s="77">
        <v>440</v>
      </c>
      <c r="CT130" s="77">
        <v>1216</v>
      </c>
      <c r="CU130" s="77">
        <v>212</v>
      </c>
      <c r="CV130" s="77">
        <v>369</v>
      </c>
      <c r="CW130" s="77">
        <v>629</v>
      </c>
      <c r="CX130" s="77">
        <v>213</v>
      </c>
      <c r="CY130" s="77">
        <v>192</v>
      </c>
      <c r="CZ130" s="77">
        <v>867</v>
      </c>
      <c r="DA130" s="77">
        <v>1118</v>
      </c>
      <c r="DB130" s="77">
        <v>378</v>
      </c>
      <c r="DC130" s="77">
        <v>41</v>
      </c>
      <c r="DD130" s="77">
        <v>187</v>
      </c>
      <c r="DE130" s="77">
        <v>76</v>
      </c>
      <c r="DF130" s="77">
        <v>601</v>
      </c>
      <c r="DG130" s="77">
        <v>247</v>
      </c>
      <c r="DH130" s="77">
        <v>153</v>
      </c>
      <c r="DI130" s="77">
        <v>266</v>
      </c>
      <c r="DJ130" s="77">
        <v>29864</v>
      </c>
      <c r="DK130" s="77">
        <v>0</v>
      </c>
      <c r="DL130" s="77">
        <v>0</v>
      </c>
      <c r="DM130" s="77">
        <v>0</v>
      </c>
      <c r="DN130" s="77">
        <v>0</v>
      </c>
      <c r="DO130" s="77">
        <v>0</v>
      </c>
      <c r="DP130" s="77">
        <v>0</v>
      </c>
      <c r="DQ130" s="77">
        <v>0</v>
      </c>
      <c r="DR130" s="77">
        <v>0</v>
      </c>
      <c r="DS130" s="77">
        <v>29864</v>
      </c>
      <c r="DT130" s="77"/>
      <c r="DU130" s="80"/>
      <c r="DV130" s="80"/>
      <c r="DW130" s="80"/>
      <c r="DX130" s="90"/>
      <c r="DY130" s="80"/>
      <c r="DZ130" s="80"/>
      <c r="EA130" s="80"/>
      <c r="EB130" s="80"/>
      <c r="EC130" s="80"/>
    </row>
    <row r="131" spans="1:133" ht="11.25" customHeight="1" x14ac:dyDescent="0.2">
      <c r="A131" s="75" t="s">
        <v>807</v>
      </c>
      <c r="B131" s="85" t="s">
        <v>808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7">
        <v>0</v>
      </c>
      <c r="AD131" s="77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0</v>
      </c>
      <c r="AX131" s="77">
        <v>0</v>
      </c>
      <c r="AY131" s="77">
        <v>0</v>
      </c>
      <c r="AZ131" s="77">
        <v>0</v>
      </c>
      <c r="BA131" s="77">
        <v>0</v>
      </c>
      <c r="BB131" s="77">
        <v>0</v>
      </c>
      <c r="BC131" s="77">
        <v>0</v>
      </c>
      <c r="BD131" s="77">
        <v>0</v>
      </c>
      <c r="BE131" s="77">
        <v>0</v>
      </c>
      <c r="BF131" s="77">
        <v>0</v>
      </c>
      <c r="BG131" s="77">
        <v>0</v>
      </c>
      <c r="BH131" s="77">
        <v>0</v>
      </c>
      <c r="BI131" s="77">
        <v>0</v>
      </c>
      <c r="BJ131" s="77">
        <v>0</v>
      </c>
      <c r="BK131" s="77">
        <v>0</v>
      </c>
      <c r="BL131" s="77">
        <v>0</v>
      </c>
      <c r="BM131" s="77">
        <v>0</v>
      </c>
      <c r="BN131" s="77">
        <v>0</v>
      </c>
      <c r="BO131" s="77">
        <v>0</v>
      </c>
      <c r="BP131" s="77">
        <v>0</v>
      </c>
      <c r="BQ131" s="77">
        <v>0</v>
      </c>
      <c r="BR131" s="77">
        <v>0</v>
      </c>
      <c r="BS131" s="77">
        <v>0</v>
      </c>
      <c r="BT131" s="77">
        <v>0</v>
      </c>
      <c r="BU131" s="77">
        <v>0</v>
      </c>
      <c r="BV131" s="77">
        <v>0</v>
      </c>
      <c r="BW131" s="77">
        <v>0</v>
      </c>
      <c r="BX131" s="77">
        <v>0</v>
      </c>
      <c r="BY131" s="77">
        <v>0</v>
      </c>
      <c r="BZ131" s="77">
        <v>0</v>
      </c>
      <c r="CA131" s="77">
        <v>0</v>
      </c>
      <c r="CB131" s="77">
        <v>0</v>
      </c>
      <c r="CC131" s="77">
        <v>0</v>
      </c>
      <c r="CD131" s="77">
        <v>0</v>
      </c>
      <c r="CE131" s="77">
        <v>0</v>
      </c>
      <c r="CF131" s="77">
        <v>0</v>
      </c>
      <c r="CG131" s="77">
        <v>0</v>
      </c>
      <c r="CH131" s="77">
        <v>0</v>
      </c>
      <c r="CI131" s="77">
        <v>0</v>
      </c>
      <c r="CJ131" s="77">
        <v>0</v>
      </c>
      <c r="CK131" s="77">
        <v>0</v>
      </c>
      <c r="CL131" s="77">
        <v>0</v>
      </c>
      <c r="CM131" s="77">
        <v>0</v>
      </c>
      <c r="CN131" s="77">
        <v>0</v>
      </c>
      <c r="CO131" s="77">
        <v>0</v>
      </c>
      <c r="CP131" s="77">
        <v>0</v>
      </c>
      <c r="CQ131" s="77">
        <v>0</v>
      </c>
      <c r="CR131" s="77">
        <v>0</v>
      </c>
      <c r="CS131" s="77">
        <v>0</v>
      </c>
      <c r="CT131" s="77">
        <v>0</v>
      </c>
      <c r="CU131" s="77">
        <v>0</v>
      </c>
      <c r="CV131" s="77">
        <v>0</v>
      </c>
      <c r="CW131" s="77">
        <v>0</v>
      </c>
      <c r="CX131" s="77">
        <v>0</v>
      </c>
      <c r="CY131" s="77">
        <v>0</v>
      </c>
      <c r="CZ131" s="77">
        <v>0</v>
      </c>
      <c r="DA131" s="77">
        <v>0</v>
      </c>
      <c r="DB131" s="77">
        <v>0</v>
      </c>
      <c r="DC131" s="77">
        <v>0</v>
      </c>
      <c r="DD131" s="77">
        <v>0</v>
      </c>
      <c r="DE131" s="77">
        <v>0</v>
      </c>
      <c r="DF131" s="77">
        <v>0</v>
      </c>
      <c r="DG131" s="77">
        <v>0</v>
      </c>
      <c r="DH131" s="77">
        <v>0</v>
      </c>
      <c r="DI131" s="77">
        <v>0</v>
      </c>
      <c r="DJ131" s="77">
        <v>0</v>
      </c>
      <c r="DK131" s="77">
        <v>0</v>
      </c>
      <c r="DL131" s="77">
        <v>0</v>
      </c>
      <c r="DM131" s="77">
        <v>0</v>
      </c>
      <c r="DN131" s="77">
        <v>0</v>
      </c>
      <c r="DO131" s="77">
        <v>0</v>
      </c>
      <c r="DP131" s="77">
        <v>0</v>
      </c>
      <c r="DQ131" s="77">
        <v>0</v>
      </c>
      <c r="DR131" s="77">
        <v>0</v>
      </c>
      <c r="DS131" s="77">
        <v>0</v>
      </c>
      <c r="DT131" s="77"/>
      <c r="DU131" s="80"/>
      <c r="DV131" s="80"/>
      <c r="DW131" s="80"/>
      <c r="DX131" s="90"/>
      <c r="DY131" s="80"/>
      <c r="DZ131" s="80"/>
      <c r="EA131" s="80"/>
      <c r="EB131" s="80"/>
      <c r="EC131" s="80"/>
    </row>
    <row r="132" spans="1:133" ht="11.25" customHeight="1" x14ac:dyDescent="0.2">
      <c r="A132" s="75"/>
      <c r="B132" s="85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80"/>
      <c r="DV132" s="80"/>
      <c r="DW132" s="80"/>
      <c r="DX132" s="90"/>
      <c r="DY132" s="80"/>
      <c r="DZ132" s="80"/>
      <c r="EA132" s="80"/>
      <c r="EB132" s="80"/>
      <c r="EC132" s="80"/>
    </row>
    <row r="133" spans="1:133" ht="11.25" customHeight="1" x14ac:dyDescent="0.2">
      <c r="A133" s="75"/>
      <c r="B133" s="82" t="s">
        <v>809</v>
      </c>
      <c r="C133" s="83">
        <v>23896</v>
      </c>
      <c r="D133" s="83">
        <v>3844</v>
      </c>
      <c r="E133" s="83">
        <v>14769</v>
      </c>
      <c r="F133" s="83">
        <v>990</v>
      </c>
      <c r="G133" s="83">
        <v>3167</v>
      </c>
      <c r="H133" s="83">
        <v>2058</v>
      </c>
      <c r="I133" s="83">
        <v>5958</v>
      </c>
      <c r="J133" s="83">
        <v>27002</v>
      </c>
      <c r="K133" s="83">
        <v>26973</v>
      </c>
      <c r="L133" s="83">
        <v>16778</v>
      </c>
      <c r="M133" s="83">
        <v>36684</v>
      </c>
      <c r="N133" s="83">
        <v>4238</v>
      </c>
      <c r="O133" s="83">
        <v>13315</v>
      </c>
      <c r="P133" s="83">
        <v>18978</v>
      </c>
      <c r="Q133" s="83">
        <v>1582</v>
      </c>
      <c r="R133" s="83">
        <v>11645</v>
      </c>
      <c r="S133" s="83">
        <v>4322</v>
      </c>
      <c r="T133" s="83">
        <v>1677</v>
      </c>
      <c r="U133" s="83">
        <v>4050</v>
      </c>
      <c r="V133" s="83">
        <v>5388</v>
      </c>
      <c r="W133" s="83">
        <v>6067</v>
      </c>
      <c r="X133" s="83">
        <v>7557</v>
      </c>
      <c r="Y133" s="83">
        <v>4671</v>
      </c>
      <c r="Z133" s="83">
        <v>3618</v>
      </c>
      <c r="AA133" s="83">
        <v>7994</v>
      </c>
      <c r="AB133" s="83">
        <v>1153</v>
      </c>
      <c r="AC133" s="83">
        <v>1080</v>
      </c>
      <c r="AD133" s="83">
        <v>2675</v>
      </c>
      <c r="AE133" s="83">
        <v>483</v>
      </c>
      <c r="AF133" s="83">
        <v>2440</v>
      </c>
      <c r="AG133" s="83">
        <v>434</v>
      </c>
      <c r="AH133" s="83">
        <v>4386</v>
      </c>
      <c r="AI133" s="83">
        <v>6493</v>
      </c>
      <c r="AJ133" s="83">
        <v>2143</v>
      </c>
      <c r="AK133" s="83">
        <v>7200</v>
      </c>
      <c r="AL133" s="83">
        <v>8639</v>
      </c>
      <c r="AM133" s="83">
        <v>25191</v>
      </c>
      <c r="AN133" s="83">
        <v>6730</v>
      </c>
      <c r="AO133" s="83">
        <v>748</v>
      </c>
      <c r="AP133" s="83">
        <v>13784</v>
      </c>
      <c r="AQ133" s="83">
        <v>2650</v>
      </c>
      <c r="AR133" s="83">
        <v>14216</v>
      </c>
      <c r="AS133" s="83">
        <v>511</v>
      </c>
      <c r="AT133" s="83">
        <v>2005</v>
      </c>
      <c r="AU133" s="83">
        <v>1345</v>
      </c>
      <c r="AV133" s="83">
        <v>6875</v>
      </c>
      <c r="AW133" s="83">
        <v>3504</v>
      </c>
      <c r="AX133" s="83">
        <v>1430</v>
      </c>
      <c r="AY133" s="83">
        <v>16903</v>
      </c>
      <c r="AZ133" s="83">
        <v>48762</v>
      </c>
      <c r="BA133" s="83">
        <v>499</v>
      </c>
      <c r="BB133" s="83">
        <v>14031</v>
      </c>
      <c r="BC133" s="83">
        <v>3670</v>
      </c>
      <c r="BD133" s="83">
        <v>7386</v>
      </c>
      <c r="BE133" s="83">
        <v>23862</v>
      </c>
      <c r="BF133" s="83">
        <v>3624</v>
      </c>
      <c r="BG133" s="83">
        <v>1495</v>
      </c>
      <c r="BH133" s="83">
        <v>3841</v>
      </c>
      <c r="BI133" s="83">
        <v>8782</v>
      </c>
      <c r="BJ133" s="83">
        <v>6004</v>
      </c>
      <c r="BK133" s="83">
        <v>1998</v>
      </c>
      <c r="BL133" s="83">
        <v>12480</v>
      </c>
      <c r="BM133" s="83">
        <v>5091</v>
      </c>
      <c r="BN133" s="83">
        <v>2159</v>
      </c>
      <c r="BO133" s="83">
        <v>14307</v>
      </c>
      <c r="BP133" s="83">
        <v>16334</v>
      </c>
      <c r="BQ133" s="83">
        <v>2646</v>
      </c>
      <c r="BR133" s="83">
        <v>12081</v>
      </c>
      <c r="BS133" s="83">
        <v>3055</v>
      </c>
      <c r="BT133" s="83">
        <v>56131</v>
      </c>
      <c r="BU133" s="83">
        <v>43291</v>
      </c>
      <c r="BV133" s="83">
        <v>43697</v>
      </c>
      <c r="BW133" s="83">
        <v>101784</v>
      </c>
      <c r="BX133" s="83">
        <v>108360</v>
      </c>
      <c r="BY133" s="83">
        <v>85959</v>
      </c>
      <c r="BZ133" s="83">
        <v>12771</v>
      </c>
      <c r="CA133" s="83">
        <v>48613</v>
      </c>
      <c r="CB133" s="83">
        <v>38956</v>
      </c>
      <c r="CC133" s="83">
        <v>10212</v>
      </c>
      <c r="CD133" s="83">
        <v>5613</v>
      </c>
      <c r="CE133" s="83">
        <v>18856</v>
      </c>
      <c r="CF133" s="83">
        <v>9035</v>
      </c>
      <c r="CG133" s="83">
        <v>39979</v>
      </c>
      <c r="CH133" s="83">
        <v>14235</v>
      </c>
      <c r="CI133" s="83">
        <v>5633</v>
      </c>
      <c r="CJ133" s="83">
        <v>9334</v>
      </c>
      <c r="CK133" s="83">
        <v>5201</v>
      </c>
      <c r="CL133" s="83">
        <v>39249</v>
      </c>
      <c r="CM133" s="83">
        <v>1252</v>
      </c>
      <c r="CN133" s="83">
        <v>75138</v>
      </c>
      <c r="CO133" s="83">
        <v>40229</v>
      </c>
      <c r="CP133" s="83">
        <v>51614</v>
      </c>
      <c r="CQ133" s="83">
        <v>17040</v>
      </c>
      <c r="CR133" s="83">
        <v>97366</v>
      </c>
      <c r="CS133" s="83">
        <v>46604</v>
      </c>
      <c r="CT133" s="83">
        <v>109141</v>
      </c>
      <c r="CU133" s="83">
        <v>24601</v>
      </c>
      <c r="CV133" s="83">
        <v>54359</v>
      </c>
      <c r="CW133" s="83">
        <v>61410</v>
      </c>
      <c r="CX133" s="83">
        <v>17311</v>
      </c>
      <c r="CY133" s="83">
        <v>15703</v>
      </c>
      <c r="CZ133" s="83">
        <v>60170</v>
      </c>
      <c r="DA133" s="83">
        <v>49696</v>
      </c>
      <c r="DB133" s="83">
        <v>26940</v>
      </c>
      <c r="DC133" s="83">
        <v>6797</v>
      </c>
      <c r="DD133" s="83">
        <v>10148</v>
      </c>
      <c r="DE133" s="83">
        <v>5867</v>
      </c>
      <c r="DF133" s="83">
        <v>17381</v>
      </c>
      <c r="DG133" s="83">
        <v>8526</v>
      </c>
      <c r="DH133" s="83">
        <v>8155</v>
      </c>
      <c r="DI133" s="83">
        <v>9727</v>
      </c>
      <c r="DJ133" s="83">
        <v>2094430</v>
      </c>
      <c r="DK133" s="83">
        <v>610949</v>
      </c>
      <c r="DL133" s="83">
        <v>185959.5</v>
      </c>
      <c r="DM133" s="83">
        <v>252754</v>
      </c>
      <c r="DN133" s="83">
        <v>18980</v>
      </c>
      <c r="DO133" s="83">
        <v>32612.5</v>
      </c>
      <c r="DP133" s="83">
        <v>3303</v>
      </c>
      <c r="DQ133" s="83">
        <v>209346</v>
      </c>
      <c r="DR133" s="83">
        <v>1313904</v>
      </c>
      <c r="DS133" s="83">
        <v>3408334</v>
      </c>
      <c r="DT133" s="83"/>
      <c r="DU133" s="80"/>
      <c r="DV133" s="79">
        <f>SUM(DM133:DO133)</f>
        <v>304346.5</v>
      </c>
      <c r="DW133" s="80"/>
      <c r="DX133" s="90"/>
      <c r="DY133" s="80"/>
      <c r="DZ133" s="80"/>
      <c r="EA133" s="80"/>
      <c r="EB133" s="80"/>
      <c r="EC133" s="80"/>
    </row>
    <row r="134" spans="1:133" ht="11.25" customHeight="1" x14ac:dyDescent="0.2">
      <c r="A134" s="75" t="s">
        <v>810</v>
      </c>
      <c r="B134" s="85" t="s">
        <v>941</v>
      </c>
      <c r="C134" s="77">
        <v>74</v>
      </c>
      <c r="D134" s="77">
        <v>128</v>
      </c>
      <c r="E134" s="77">
        <v>949</v>
      </c>
      <c r="F134" s="77">
        <v>26</v>
      </c>
      <c r="G134" s="77">
        <v>37</v>
      </c>
      <c r="H134" s="77">
        <v>57</v>
      </c>
      <c r="I134" s="77">
        <v>26</v>
      </c>
      <c r="J134" s="77">
        <v>22</v>
      </c>
      <c r="K134" s="77">
        <v>14628</v>
      </c>
      <c r="L134" s="77">
        <v>421</v>
      </c>
      <c r="M134" s="77">
        <v>5574</v>
      </c>
      <c r="N134" s="77">
        <v>200</v>
      </c>
      <c r="O134" s="77">
        <v>173</v>
      </c>
      <c r="P134" s="77">
        <v>575</v>
      </c>
      <c r="Q134" s="77">
        <v>1264</v>
      </c>
      <c r="R134" s="77">
        <v>772</v>
      </c>
      <c r="S134" s="77">
        <v>1361</v>
      </c>
      <c r="T134" s="77">
        <v>825</v>
      </c>
      <c r="U134" s="77">
        <v>393</v>
      </c>
      <c r="V134" s="77">
        <v>535</v>
      </c>
      <c r="W134" s="77">
        <v>718</v>
      </c>
      <c r="X134" s="77">
        <v>1587</v>
      </c>
      <c r="Y134" s="77">
        <v>270</v>
      </c>
      <c r="Z134" s="77">
        <v>257</v>
      </c>
      <c r="AA134" s="77">
        <v>1805</v>
      </c>
      <c r="AB134" s="77">
        <v>1086</v>
      </c>
      <c r="AC134" s="77">
        <v>860</v>
      </c>
      <c r="AD134" s="77">
        <v>1845</v>
      </c>
      <c r="AE134" s="77">
        <v>579</v>
      </c>
      <c r="AF134" s="77">
        <v>4722</v>
      </c>
      <c r="AG134" s="77">
        <v>1279</v>
      </c>
      <c r="AH134" s="77">
        <v>791</v>
      </c>
      <c r="AI134" s="77">
        <v>701</v>
      </c>
      <c r="AJ134" s="77">
        <v>2508</v>
      </c>
      <c r="AK134" s="77">
        <v>1000</v>
      </c>
      <c r="AL134" s="77">
        <v>784</v>
      </c>
      <c r="AM134" s="77">
        <v>9555</v>
      </c>
      <c r="AN134" s="77">
        <v>5581</v>
      </c>
      <c r="AO134" s="77">
        <v>1420</v>
      </c>
      <c r="AP134" s="77">
        <v>9686</v>
      </c>
      <c r="AQ134" s="77">
        <v>1729</v>
      </c>
      <c r="AR134" s="77">
        <v>6306</v>
      </c>
      <c r="AS134" s="77">
        <v>656</v>
      </c>
      <c r="AT134" s="77">
        <v>612</v>
      </c>
      <c r="AU134" s="77">
        <v>849</v>
      </c>
      <c r="AV134" s="77">
        <v>110</v>
      </c>
      <c r="AW134" s="77">
        <v>122</v>
      </c>
      <c r="AX134" s="77">
        <v>503</v>
      </c>
      <c r="AY134" s="77">
        <v>4840</v>
      </c>
      <c r="AZ134" s="77">
        <v>1887</v>
      </c>
      <c r="BA134" s="77">
        <v>100</v>
      </c>
      <c r="BB134" s="77">
        <v>602</v>
      </c>
      <c r="BC134" s="77">
        <v>1009</v>
      </c>
      <c r="BD134" s="77">
        <v>3322</v>
      </c>
      <c r="BE134" s="77">
        <v>25602</v>
      </c>
      <c r="BF134" s="77">
        <v>778</v>
      </c>
      <c r="BG134" s="77">
        <v>234</v>
      </c>
      <c r="BH134" s="77">
        <v>2766</v>
      </c>
      <c r="BI134" s="77">
        <v>28145</v>
      </c>
      <c r="BJ134" s="77">
        <v>5691</v>
      </c>
      <c r="BK134" s="77">
        <v>3838</v>
      </c>
      <c r="BL134" s="77">
        <v>17547</v>
      </c>
      <c r="BM134" s="77">
        <v>2862</v>
      </c>
      <c r="BN134" s="77">
        <v>3993</v>
      </c>
      <c r="BO134" s="77">
        <v>11</v>
      </c>
      <c r="BP134" s="77">
        <v>0</v>
      </c>
      <c r="BQ134" s="77">
        <v>0</v>
      </c>
      <c r="BR134" s="77">
        <v>19</v>
      </c>
      <c r="BS134" s="77">
        <v>0</v>
      </c>
      <c r="BT134" s="77">
        <v>0</v>
      </c>
      <c r="BU134" s="77">
        <v>0</v>
      </c>
      <c r="BV134" s="77">
        <v>0</v>
      </c>
      <c r="BW134" s="77">
        <v>26</v>
      </c>
      <c r="BX134" s="77">
        <v>28</v>
      </c>
      <c r="BY134" s="77">
        <v>0</v>
      </c>
      <c r="BZ134" s="77">
        <v>2904</v>
      </c>
      <c r="CA134" s="77">
        <v>1685</v>
      </c>
      <c r="CB134" s="77">
        <v>949</v>
      </c>
      <c r="CC134" s="77">
        <v>564</v>
      </c>
      <c r="CD134" s="77">
        <v>337</v>
      </c>
      <c r="CE134" s="77">
        <v>8780</v>
      </c>
      <c r="CF134" s="77">
        <v>90</v>
      </c>
      <c r="CG134" s="77">
        <v>756</v>
      </c>
      <c r="CH134" s="77">
        <v>2145</v>
      </c>
      <c r="CI134" s="77">
        <v>1523</v>
      </c>
      <c r="CJ134" s="77">
        <v>737</v>
      </c>
      <c r="CK134" s="77">
        <v>204</v>
      </c>
      <c r="CL134" s="77">
        <v>780</v>
      </c>
      <c r="CM134" s="77">
        <v>11</v>
      </c>
      <c r="CN134" s="77">
        <v>683</v>
      </c>
      <c r="CO134" s="77">
        <v>779</v>
      </c>
      <c r="CP134" s="77">
        <v>433</v>
      </c>
      <c r="CQ134" s="77">
        <v>2055</v>
      </c>
      <c r="CR134" s="77">
        <v>488</v>
      </c>
      <c r="CS134" s="77">
        <v>124</v>
      </c>
      <c r="CT134" s="77">
        <v>2999</v>
      </c>
      <c r="CU134" s="77">
        <v>738</v>
      </c>
      <c r="CV134" s="77">
        <v>841</v>
      </c>
      <c r="CW134" s="77">
        <v>0</v>
      </c>
      <c r="CX134" s="77">
        <v>0</v>
      </c>
      <c r="CY134" s="77">
        <v>2</v>
      </c>
      <c r="CZ134" s="77">
        <v>1430</v>
      </c>
      <c r="DA134" s="77">
        <v>424</v>
      </c>
      <c r="DB134" s="77">
        <v>55</v>
      </c>
      <c r="DC134" s="77">
        <v>57</v>
      </c>
      <c r="DD134" s="77">
        <v>214</v>
      </c>
      <c r="DE134" s="77">
        <v>297</v>
      </c>
      <c r="DF134" s="77">
        <v>3</v>
      </c>
      <c r="DG134" s="77">
        <v>120</v>
      </c>
      <c r="DH134" s="77">
        <v>105</v>
      </c>
      <c r="DI134" s="77">
        <v>4</v>
      </c>
      <c r="DJ134" s="77">
        <v>222577</v>
      </c>
      <c r="DK134" s="77">
        <v>0</v>
      </c>
      <c r="DL134" s="77">
        <v>0</v>
      </c>
      <c r="DM134" s="77">
        <v>0</v>
      </c>
      <c r="DN134" s="77">
        <v>0</v>
      </c>
      <c r="DO134" s="77">
        <v>0</v>
      </c>
      <c r="DP134" s="77">
        <v>0</v>
      </c>
      <c r="DQ134" s="77">
        <v>6134</v>
      </c>
      <c r="DR134" s="77">
        <v>6134</v>
      </c>
      <c r="DS134" s="77">
        <v>228711</v>
      </c>
      <c r="DT134" s="77"/>
      <c r="DU134" s="80"/>
      <c r="DV134" s="80">
        <f>1 + (1 - DV125/DV133)</f>
        <v>1.05693603869274</v>
      </c>
      <c r="DW134" s="80"/>
      <c r="DX134" s="90"/>
      <c r="DY134" s="80"/>
      <c r="DZ134" s="80"/>
      <c r="EA134" s="80"/>
      <c r="EB134" s="80"/>
      <c r="EC134" s="80"/>
    </row>
    <row r="135" spans="1:133" ht="11.25" customHeight="1" x14ac:dyDescent="0.2">
      <c r="A135" s="75"/>
      <c r="B135" s="85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80"/>
      <c r="DV135" s="80"/>
      <c r="DW135" s="80"/>
      <c r="DX135" s="90"/>
      <c r="DY135" s="80"/>
      <c r="DZ135" s="80"/>
      <c r="EA135" s="80"/>
      <c r="EB135" s="80"/>
      <c r="EC135" s="80"/>
    </row>
    <row r="136" spans="1:133" ht="11.25" customHeight="1" x14ac:dyDescent="0.2">
      <c r="A136" s="75"/>
      <c r="B136" s="82" t="s">
        <v>942</v>
      </c>
      <c r="C136" s="83">
        <v>23970</v>
      </c>
      <c r="D136" s="83">
        <v>3972</v>
      </c>
      <c r="E136" s="83">
        <v>15718</v>
      </c>
      <c r="F136" s="83">
        <v>1016</v>
      </c>
      <c r="G136" s="83">
        <v>3204</v>
      </c>
      <c r="H136" s="83">
        <v>2115</v>
      </c>
      <c r="I136" s="83">
        <v>5984</v>
      </c>
      <c r="J136" s="83">
        <v>27024</v>
      </c>
      <c r="K136" s="83">
        <v>41601</v>
      </c>
      <c r="L136" s="83">
        <v>17199</v>
      </c>
      <c r="M136" s="83">
        <v>42258</v>
      </c>
      <c r="N136" s="83">
        <v>4438</v>
      </c>
      <c r="O136" s="83">
        <v>13488</v>
      </c>
      <c r="P136" s="83">
        <v>19553</v>
      </c>
      <c r="Q136" s="83">
        <v>2846</v>
      </c>
      <c r="R136" s="83">
        <v>12417</v>
      </c>
      <c r="S136" s="83">
        <v>5683</v>
      </c>
      <c r="T136" s="83">
        <v>2502</v>
      </c>
      <c r="U136" s="83">
        <v>4443</v>
      </c>
      <c r="V136" s="83">
        <v>5923</v>
      </c>
      <c r="W136" s="83">
        <v>6785</v>
      </c>
      <c r="X136" s="83">
        <v>9144</v>
      </c>
      <c r="Y136" s="83">
        <v>4941</v>
      </c>
      <c r="Z136" s="83">
        <v>3875</v>
      </c>
      <c r="AA136" s="83">
        <v>9799</v>
      </c>
      <c r="AB136" s="83">
        <v>2239</v>
      </c>
      <c r="AC136" s="83">
        <v>1940</v>
      </c>
      <c r="AD136" s="83">
        <v>4520</v>
      </c>
      <c r="AE136" s="83">
        <v>1062</v>
      </c>
      <c r="AF136" s="83">
        <v>7162</v>
      </c>
      <c r="AG136" s="83">
        <v>1713</v>
      </c>
      <c r="AH136" s="83">
        <v>5177</v>
      </c>
      <c r="AI136" s="83">
        <v>7194</v>
      </c>
      <c r="AJ136" s="83">
        <v>4651</v>
      </c>
      <c r="AK136" s="83">
        <v>8200</v>
      </c>
      <c r="AL136" s="83">
        <v>9423</v>
      </c>
      <c r="AM136" s="83">
        <v>34746</v>
      </c>
      <c r="AN136" s="83">
        <v>12311</v>
      </c>
      <c r="AO136" s="83">
        <v>2168</v>
      </c>
      <c r="AP136" s="83">
        <v>23470</v>
      </c>
      <c r="AQ136" s="83">
        <v>4379</v>
      </c>
      <c r="AR136" s="83">
        <v>20522</v>
      </c>
      <c r="AS136" s="83">
        <v>1167</v>
      </c>
      <c r="AT136" s="83">
        <v>2617</v>
      </c>
      <c r="AU136" s="83">
        <v>2194</v>
      </c>
      <c r="AV136" s="83">
        <v>6985</v>
      </c>
      <c r="AW136" s="83">
        <v>3626</v>
      </c>
      <c r="AX136" s="83">
        <v>1933</v>
      </c>
      <c r="AY136" s="83">
        <v>21743</v>
      </c>
      <c r="AZ136" s="83">
        <v>50649</v>
      </c>
      <c r="BA136" s="83">
        <v>599</v>
      </c>
      <c r="BB136" s="83">
        <v>14633</v>
      </c>
      <c r="BC136" s="83">
        <v>4679</v>
      </c>
      <c r="BD136" s="83">
        <v>10708</v>
      </c>
      <c r="BE136" s="83">
        <v>49464</v>
      </c>
      <c r="BF136" s="83">
        <v>4402</v>
      </c>
      <c r="BG136" s="83">
        <v>1729</v>
      </c>
      <c r="BH136" s="83">
        <v>6607</v>
      </c>
      <c r="BI136" s="83">
        <v>36927</v>
      </c>
      <c r="BJ136" s="83">
        <v>11695</v>
      </c>
      <c r="BK136" s="83">
        <v>5836</v>
      </c>
      <c r="BL136" s="83">
        <v>30027</v>
      </c>
      <c r="BM136" s="83">
        <v>7953</v>
      </c>
      <c r="BN136" s="83">
        <v>6152</v>
      </c>
      <c r="BO136" s="83">
        <v>14318</v>
      </c>
      <c r="BP136" s="83">
        <v>16334</v>
      </c>
      <c r="BQ136" s="83">
        <v>2646</v>
      </c>
      <c r="BR136" s="83">
        <v>12100</v>
      </c>
      <c r="BS136" s="83">
        <v>3055</v>
      </c>
      <c r="BT136" s="83">
        <v>56131</v>
      </c>
      <c r="BU136" s="83">
        <v>43291</v>
      </c>
      <c r="BV136" s="83">
        <v>43697</v>
      </c>
      <c r="BW136" s="83">
        <v>101810</v>
      </c>
      <c r="BX136" s="83">
        <v>108388</v>
      </c>
      <c r="BY136" s="83">
        <v>85959</v>
      </c>
      <c r="BZ136" s="83">
        <v>15675</v>
      </c>
      <c r="CA136" s="83">
        <v>50298</v>
      </c>
      <c r="CB136" s="83">
        <v>39905</v>
      </c>
      <c r="CC136" s="83">
        <v>10776</v>
      </c>
      <c r="CD136" s="83">
        <v>5950</v>
      </c>
      <c r="CE136" s="83">
        <v>27636</v>
      </c>
      <c r="CF136" s="83">
        <v>9125</v>
      </c>
      <c r="CG136" s="83">
        <v>40735</v>
      </c>
      <c r="CH136" s="83">
        <v>16380</v>
      </c>
      <c r="CI136" s="83">
        <v>7156</v>
      </c>
      <c r="CJ136" s="83">
        <v>10071</v>
      </c>
      <c r="CK136" s="83">
        <v>5405</v>
      </c>
      <c r="CL136" s="83">
        <v>40029</v>
      </c>
      <c r="CM136" s="83">
        <v>1263</v>
      </c>
      <c r="CN136" s="83">
        <v>75821</v>
      </c>
      <c r="CO136" s="83">
        <v>41008</v>
      </c>
      <c r="CP136" s="83">
        <v>52047</v>
      </c>
      <c r="CQ136" s="83">
        <v>19095</v>
      </c>
      <c r="CR136" s="83">
        <v>97854</v>
      </c>
      <c r="CS136" s="83">
        <v>46728</v>
      </c>
      <c r="CT136" s="83">
        <v>112140</v>
      </c>
      <c r="CU136" s="83">
        <v>25339</v>
      </c>
      <c r="CV136" s="83">
        <v>55200</v>
      </c>
      <c r="CW136" s="83">
        <v>61410</v>
      </c>
      <c r="CX136" s="83">
        <v>17311</v>
      </c>
      <c r="CY136" s="83">
        <v>15705</v>
      </c>
      <c r="CZ136" s="83">
        <v>61600</v>
      </c>
      <c r="DA136" s="83">
        <v>50120</v>
      </c>
      <c r="DB136" s="83">
        <v>26995</v>
      </c>
      <c r="DC136" s="83">
        <v>6854</v>
      </c>
      <c r="DD136" s="83">
        <v>10362</v>
      </c>
      <c r="DE136" s="83">
        <v>6164</v>
      </c>
      <c r="DF136" s="83">
        <v>17384</v>
      </c>
      <c r="DG136" s="83">
        <v>8646</v>
      </c>
      <c r="DH136" s="83">
        <v>8260</v>
      </c>
      <c r="DI136" s="83">
        <v>9731</v>
      </c>
      <c r="DJ136" s="83">
        <v>2317007</v>
      </c>
      <c r="DK136" s="83">
        <v>610949</v>
      </c>
      <c r="DL136" s="83">
        <v>185959.5</v>
      </c>
      <c r="DM136" s="83">
        <v>252754</v>
      </c>
      <c r="DN136" s="83">
        <v>18980</v>
      </c>
      <c r="DO136" s="83">
        <v>32612.5</v>
      </c>
      <c r="DP136" s="83">
        <v>3303</v>
      </c>
      <c r="DQ136" s="83">
        <v>215480</v>
      </c>
      <c r="DR136" s="83">
        <v>1320038</v>
      </c>
      <c r="DS136" s="83">
        <v>3637045</v>
      </c>
      <c r="DT136" s="83"/>
      <c r="DU136" s="80"/>
      <c r="DV136" s="80"/>
      <c r="DW136" s="80"/>
      <c r="DX136" s="90"/>
      <c r="DY136" s="80"/>
      <c r="DZ136" s="80"/>
      <c r="EA136" s="80"/>
      <c r="EB136" s="80"/>
      <c r="EC136" s="80"/>
    </row>
    <row r="137" spans="1:133" ht="11.25" customHeight="1" x14ac:dyDescent="0.2">
      <c r="A137" s="75"/>
      <c r="B137" s="85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80"/>
      <c r="DV137" s="80"/>
      <c r="DW137" s="80"/>
      <c r="DX137" s="90"/>
      <c r="DY137" s="80"/>
      <c r="DZ137" s="80"/>
      <c r="EA137" s="80"/>
      <c r="EB137" s="80"/>
      <c r="EC137" s="80"/>
    </row>
    <row r="138" spans="1:133" ht="11.25" customHeight="1" x14ac:dyDescent="0.2">
      <c r="A138" s="75"/>
      <c r="B138" s="82" t="s">
        <v>813</v>
      </c>
      <c r="C138" s="83">
        <v>11152</v>
      </c>
      <c r="D138" s="83">
        <v>1994</v>
      </c>
      <c r="E138" s="83">
        <v>6039</v>
      </c>
      <c r="F138" s="83">
        <v>546</v>
      </c>
      <c r="G138" s="83">
        <v>836</v>
      </c>
      <c r="H138" s="83">
        <v>1088</v>
      </c>
      <c r="I138" s="83">
        <v>2040</v>
      </c>
      <c r="J138" s="83">
        <v>13336</v>
      </c>
      <c r="K138" s="83">
        <v>20999</v>
      </c>
      <c r="L138" s="83">
        <v>9784</v>
      </c>
      <c r="M138" s="83">
        <v>22851</v>
      </c>
      <c r="N138" s="83">
        <v>997</v>
      </c>
      <c r="O138" s="83">
        <v>6200</v>
      </c>
      <c r="P138" s="83">
        <v>3819</v>
      </c>
      <c r="Q138" s="83">
        <v>566</v>
      </c>
      <c r="R138" s="83">
        <v>2539</v>
      </c>
      <c r="S138" s="83">
        <v>1476</v>
      </c>
      <c r="T138" s="83">
        <v>463</v>
      </c>
      <c r="U138" s="83">
        <v>1021</v>
      </c>
      <c r="V138" s="83">
        <v>2012</v>
      </c>
      <c r="W138" s="83">
        <v>1237</v>
      </c>
      <c r="X138" s="83">
        <v>1737</v>
      </c>
      <c r="Y138" s="83">
        <v>1602</v>
      </c>
      <c r="Z138" s="83">
        <v>1297</v>
      </c>
      <c r="AA138" s="83">
        <v>2668</v>
      </c>
      <c r="AB138" s="83">
        <v>595</v>
      </c>
      <c r="AC138" s="83">
        <v>221</v>
      </c>
      <c r="AD138" s="83">
        <v>717</v>
      </c>
      <c r="AE138" s="83">
        <v>214</v>
      </c>
      <c r="AF138" s="83">
        <v>888</v>
      </c>
      <c r="AG138" s="83">
        <v>161</v>
      </c>
      <c r="AH138" s="83">
        <v>1616</v>
      </c>
      <c r="AI138" s="83">
        <v>2326</v>
      </c>
      <c r="AJ138" s="83">
        <v>633</v>
      </c>
      <c r="AK138" s="83">
        <v>2151</v>
      </c>
      <c r="AL138" s="83">
        <v>4127</v>
      </c>
      <c r="AM138" s="83">
        <v>4444</v>
      </c>
      <c r="AN138" s="83">
        <v>3054</v>
      </c>
      <c r="AO138" s="83">
        <v>221</v>
      </c>
      <c r="AP138" s="83">
        <v>2882</v>
      </c>
      <c r="AQ138" s="83">
        <v>935</v>
      </c>
      <c r="AR138" s="83">
        <v>4903</v>
      </c>
      <c r="AS138" s="83">
        <v>209</v>
      </c>
      <c r="AT138" s="83">
        <v>860</v>
      </c>
      <c r="AU138" s="83">
        <v>840</v>
      </c>
      <c r="AV138" s="83">
        <v>1956</v>
      </c>
      <c r="AW138" s="83">
        <v>992</v>
      </c>
      <c r="AX138" s="83">
        <v>535</v>
      </c>
      <c r="AY138" s="83">
        <v>4415</v>
      </c>
      <c r="AZ138" s="83">
        <v>11000</v>
      </c>
      <c r="BA138" s="83">
        <v>163</v>
      </c>
      <c r="BB138" s="83">
        <v>4739</v>
      </c>
      <c r="BC138" s="83">
        <v>1434</v>
      </c>
      <c r="BD138" s="83">
        <v>3091</v>
      </c>
      <c r="BE138" s="83">
        <v>5446</v>
      </c>
      <c r="BF138" s="83">
        <v>1526</v>
      </c>
      <c r="BG138" s="83">
        <v>608</v>
      </c>
      <c r="BH138" s="83">
        <v>1730</v>
      </c>
      <c r="BI138" s="83">
        <v>3807</v>
      </c>
      <c r="BJ138" s="83">
        <v>1958</v>
      </c>
      <c r="BK138" s="83">
        <v>651</v>
      </c>
      <c r="BL138" s="83">
        <v>4655</v>
      </c>
      <c r="BM138" s="83">
        <v>1580</v>
      </c>
      <c r="BN138" s="83">
        <v>846</v>
      </c>
      <c r="BO138" s="83">
        <v>5629</v>
      </c>
      <c r="BP138" s="83">
        <v>7803</v>
      </c>
      <c r="BQ138" s="83">
        <v>1934</v>
      </c>
      <c r="BR138" s="83">
        <v>5684</v>
      </c>
      <c r="BS138" s="83">
        <v>2552</v>
      </c>
      <c r="BT138" s="83">
        <v>13121</v>
      </c>
      <c r="BU138" s="83">
        <v>10122</v>
      </c>
      <c r="BV138" s="83">
        <v>10352</v>
      </c>
      <c r="BW138" s="83">
        <v>42674</v>
      </c>
      <c r="BX138" s="83">
        <v>47435</v>
      </c>
      <c r="BY138" s="83">
        <v>47578</v>
      </c>
      <c r="BZ138" s="83">
        <v>6425</v>
      </c>
      <c r="CA138" s="83">
        <v>19127</v>
      </c>
      <c r="CB138" s="83">
        <v>16995</v>
      </c>
      <c r="CC138" s="83">
        <v>5216</v>
      </c>
      <c r="CD138" s="83">
        <v>1908</v>
      </c>
      <c r="CE138" s="83">
        <v>6259</v>
      </c>
      <c r="CF138" s="83">
        <v>4633</v>
      </c>
      <c r="CG138" s="83">
        <v>20696</v>
      </c>
      <c r="CH138" s="83">
        <v>7603</v>
      </c>
      <c r="CI138" s="83">
        <v>2173</v>
      </c>
      <c r="CJ138" s="83">
        <v>3909</v>
      </c>
      <c r="CK138" s="83">
        <v>1648</v>
      </c>
      <c r="CL138" s="83">
        <v>18207</v>
      </c>
      <c r="CM138" s="83">
        <v>627</v>
      </c>
      <c r="CN138" s="83">
        <v>50384</v>
      </c>
      <c r="CO138" s="83">
        <v>27594</v>
      </c>
      <c r="CP138" s="83">
        <v>36164</v>
      </c>
      <c r="CQ138" s="83">
        <v>8429</v>
      </c>
      <c r="CR138" s="83">
        <v>71795</v>
      </c>
      <c r="CS138" s="83">
        <v>23032</v>
      </c>
      <c r="CT138" s="83">
        <v>44973</v>
      </c>
      <c r="CU138" s="83">
        <v>14487</v>
      </c>
      <c r="CV138" s="83">
        <v>27123</v>
      </c>
      <c r="CW138" s="83">
        <v>37306</v>
      </c>
      <c r="CX138" s="83">
        <v>8637</v>
      </c>
      <c r="CY138" s="83">
        <v>9849</v>
      </c>
      <c r="CZ138" s="83">
        <v>45809</v>
      </c>
      <c r="DA138" s="83">
        <v>38836</v>
      </c>
      <c r="DB138" s="83">
        <v>21810</v>
      </c>
      <c r="DC138" s="83">
        <v>3179</v>
      </c>
      <c r="DD138" s="83">
        <v>3897</v>
      </c>
      <c r="DE138" s="83">
        <v>2137</v>
      </c>
      <c r="DF138" s="83">
        <v>6148</v>
      </c>
      <c r="DG138" s="83">
        <v>2967</v>
      </c>
      <c r="DH138" s="83">
        <v>4240</v>
      </c>
      <c r="DI138" s="83">
        <v>6653</v>
      </c>
      <c r="DJ138" s="83">
        <v>1007187</v>
      </c>
      <c r="DK138" s="83">
        <v>0</v>
      </c>
      <c r="DL138" s="83">
        <v>0</v>
      </c>
      <c r="DM138" s="83">
        <v>0</v>
      </c>
      <c r="DN138" s="83">
        <v>0</v>
      </c>
      <c r="DO138" s="83">
        <v>0</v>
      </c>
      <c r="DP138" s="83">
        <v>0</v>
      </c>
      <c r="DQ138" s="83">
        <v>0</v>
      </c>
      <c r="DR138" s="83">
        <v>0</v>
      </c>
      <c r="DS138" s="83">
        <v>0</v>
      </c>
      <c r="DT138" s="83"/>
      <c r="DU138" s="80"/>
      <c r="DV138" s="80"/>
      <c r="DW138" s="80"/>
      <c r="DX138" s="90"/>
      <c r="DY138" s="80"/>
      <c r="DZ138" s="80"/>
      <c r="EA138" s="80"/>
      <c r="EB138" s="80"/>
      <c r="EC138" s="80"/>
    </row>
    <row r="139" spans="1:133" x14ac:dyDescent="0.2">
      <c r="A139" s="75"/>
      <c r="B139" s="82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77"/>
      <c r="DN139" s="86"/>
      <c r="DO139" s="86"/>
      <c r="DP139" s="86"/>
      <c r="DQ139" s="86"/>
      <c r="DR139" s="86"/>
      <c r="DS139" s="86"/>
      <c r="DT139" s="86"/>
      <c r="DU139" s="80"/>
      <c r="DV139" s="80"/>
      <c r="DW139" s="80"/>
      <c r="DX139" s="90"/>
      <c r="DY139" s="80"/>
      <c r="DZ139" s="80"/>
      <c r="EA139" s="80"/>
      <c r="EB139" s="80"/>
      <c r="EC139" s="80"/>
    </row>
    <row r="140" spans="1:133" x14ac:dyDescent="0.2">
      <c r="B140" s="94" t="s">
        <v>943</v>
      </c>
      <c r="C140" s="95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90"/>
      <c r="DY140" s="80"/>
      <c r="DZ140" s="80"/>
      <c r="EA140" s="80"/>
      <c r="EB140" s="80"/>
      <c r="EC140" s="80"/>
    </row>
    <row r="141" spans="1:133" x14ac:dyDescent="0.2"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90"/>
      <c r="DY141" s="80"/>
      <c r="DZ141" s="80"/>
      <c r="EA141" s="80"/>
      <c r="EB141" s="80"/>
      <c r="EC141" s="80"/>
    </row>
    <row r="142" spans="1:133" x14ac:dyDescent="0.2"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90"/>
      <c r="DY142" s="80"/>
      <c r="DZ142" s="80"/>
      <c r="EA142" s="80"/>
      <c r="EB142" s="80"/>
      <c r="EC142" s="80"/>
    </row>
    <row r="143" spans="1:133" x14ac:dyDescent="0.2"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  <c r="DU143" s="80"/>
      <c r="DV143" s="80"/>
      <c r="DW143" s="80"/>
      <c r="DX143" s="90"/>
      <c r="DY143" s="80"/>
      <c r="DZ143" s="80"/>
      <c r="EA143" s="80"/>
      <c r="EB143" s="80"/>
      <c r="EC143" s="80"/>
    </row>
    <row r="144" spans="1:133" x14ac:dyDescent="0.2"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  <c r="DU144" s="80"/>
      <c r="DV144" s="80"/>
      <c r="DW144" s="80"/>
      <c r="DX144" s="90"/>
      <c r="DY144" s="80"/>
      <c r="DZ144" s="80"/>
      <c r="EA144" s="80"/>
      <c r="EB144" s="80"/>
      <c r="EC144" s="80"/>
    </row>
    <row r="145" spans="3:133" x14ac:dyDescent="0.2"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90"/>
      <c r="DY145" s="80"/>
      <c r="DZ145" s="80"/>
      <c r="EA145" s="80"/>
      <c r="EB145" s="80"/>
      <c r="EC145" s="80"/>
    </row>
    <row r="146" spans="3:133" x14ac:dyDescent="0.2"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  <c r="DU146" s="80"/>
      <c r="DV146" s="80"/>
      <c r="DW146" s="80"/>
      <c r="DX146" s="90"/>
      <c r="DY146" s="80"/>
      <c r="DZ146" s="80"/>
      <c r="EA146" s="80"/>
      <c r="EB146" s="80"/>
      <c r="EC146" s="80"/>
    </row>
    <row r="147" spans="3:133" x14ac:dyDescent="0.2"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  <c r="DU147" s="80"/>
      <c r="DV147" s="80"/>
      <c r="DW147" s="80"/>
      <c r="DX147" s="90"/>
      <c r="DY147" s="80"/>
      <c r="DZ147" s="80"/>
      <c r="EA147" s="80"/>
      <c r="EB147" s="80"/>
      <c r="EC147" s="80"/>
    </row>
    <row r="148" spans="3:133" x14ac:dyDescent="0.2"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90"/>
      <c r="DY148" s="80"/>
      <c r="DZ148" s="80"/>
      <c r="EA148" s="80"/>
      <c r="EB148" s="80"/>
      <c r="EC148" s="80"/>
    </row>
  </sheetData>
  <mergeCells count="2">
    <mergeCell ref="A1:E1"/>
    <mergeCell ref="B140:C140"/>
  </mergeCells>
  <hyperlinks>
    <hyperlink ref="B140" r:id="rId1" xr:uid="{00000000-0004-0000-03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9"/>
  <sheetViews>
    <sheetView zoomScale="287"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baseColWidth="10" defaultColWidth="9.1640625" defaultRowHeight="11.25" customHeight="1" x14ac:dyDescent="0.15"/>
  <cols>
    <col min="1" max="1" width="5.83203125" style="11" customWidth="1"/>
    <col min="2" max="2" width="26" style="11" customWidth="1"/>
    <col min="3" max="122" width="12.6640625" style="16" customWidth="1"/>
    <col min="123" max="126" width="12.6640625" style="16" hidden="1" customWidth="1"/>
    <col min="127" max="150" width="9.1640625" style="16"/>
    <col min="151" max="16384" width="9.1640625" style="11"/>
  </cols>
  <sheetData>
    <row r="1" spans="1:256" s="20" customFormat="1" ht="15" x14ac:dyDescent="0.2">
      <c r="A1" s="30"/>
      <c r="B1" s="31" t="s">
        <v>546</v>
      </c>
      <c r="C1" s="21" t="s">
        <v>547</v>
      </c>
      <c r="D1" s="21" t="s">
        <v>548</v>
      </c>
      <c r="E1" s="21" t="s">
        <v>549</v>
      </c>
      <c r="F1" s="21" t="s">
        <v>550</v>
      </c>
      <c r="G1" s="21" t="s">
        <v>551</v>
      </c>
      <c r="H1" s="21" t="s">
        <v>552</v>
      </c>
      <c r="I1" s="21" t="s">
        <v>553</v>
      </c>
      <c r="J1" s="21" t="s">
        <v>554</v>
      </c>
      <c r="K1" s="21" t="s">
        <v>555</v>
      </c>
      <c r="L1" s="21" t="s">
        <v>556</v>
      </c>
      <c r="M1" s="21" t="s">
        <v>557</v>
      </c>
      <c r="N1" s="21" t="s">
        <v>558</v>
      </c>
      <c r="O1" s="21" t="s">
        <v>559</v>
      </c>
      <c r="P1" s="21" t="s">
        <v>560</v>
      </c>
      <c r="Q1" s="21" t="s">
        <v>561</v>
      </c>
      <c r="R1" s="21" t="s">
        <v>562</v>
      </c>
      <c r="S1" s="21" t="s">
        <v>563</v>
      </c>
      <c r="T1" s="21" t="s">
        <v>564</v>
      </c>
      <c r="U1" s="21" t="s">
        <v>565</v>
      </c>
      <c r="V1" s="21" t="s">
        <v>566</v>
      </c>
      <c r="W1" s="21" t="s">
        <v>567</v>
      </c>
      <c r="X1" s="21" t="s">
        <v>568</v>
      </c>
      <c r="Y1" s="21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  <c r="AE1" s="21" t="s">
        <v>575</v>
      </c>
      <c r="AF1" s="21" t="s">
        <v>576</v>
      </c>
      <c r="AG1" s="21" t="s">
        <v>577</v>
      </c>
      <c r="AH1" s="21" t="s">
        <v>578</v>
      </c>
      <c r="AI1" s="21" t="s">
        <v>579</v>
      </c>
      <c r="AJ1" s="21" t="s">
        <v>580</v>
      </c>
      <c r="AK1" s="21" t="s">
        <v>581</v>
      </c>
      <c r="AL1" s="21" t="s">
        <v>582</v>
      </c>
      <c r="AM1" s="21" t="s">
        <v>583</v>
      </c>
      <c r="AN1" s="21" t="s">
        <v>584</v>
      </c>
      <c r="AO1" s="21" t="s">
        <v>585</v>
      </c>
      <c r="AP1" s="21" t="s">
        <v>586</v>
      </c>
      <c r="AQ1" s="21" t="s">
        <v>587</v>
      </c>
      <c r="AR1" s="21" t="s">
        <v>588</v>
      </c>
      <c r="AS1" s="21" t="s">
        <v>589</v>
      </c>
      <c r="AT1" s="21" t="s">
        <v>590</v>
      </c>
      <c r="AU1" s="21" t="s">
        <v>591</v>
      </c>
      <c r="AV1" s="21" t="s">
        <v>592</v>
      </c>
      <c r="AW1" s="21" t="s">
        <v>593</v>
      </c>
      <c r="AX1" s="21" t="s">
        <v>594</v>
      </c>
      <c r="AY1" s="21" t="s">
        <v>595</v>
      </c>
      <c r="AZ1" s="21" t="s">
        <v>596</v>
      </c>
      <c r="BA1" s="21" t="s">
        <v>597</v>
      </c>
      <c r="BB1" s="21" t="s">
        <v>598</v>
      </c>
      <c r="BC1" s="21" t="s">
        <v>599</v>
      </c>
      <c r="BD1" s="21" t="s">
        <v>600</v>
      </c>
      <c r="BE1" s="21" t="s">
        <v>601</v>
      </c>
      <c r="BF1" s="21" t="s">
        <v>602</v>
      </c>
      <c r="BG1" s="21" t="s">
        <v>603</v>
      </c>
      <c r="BH1" s="21" t="s">
        <v>604</v>
      </c>
      <c r="BI1" s="21" t="s">
        <v>605</v>
      </c>
      <c r="BJ1" s="21" t="s">
        <v>606</v>
      </c>
      <c r="BK1" s="21" t="s">
        <v>607</v>
      </c>
      <c r="BL1" s="21" t="s">
        <v>608</v>
      </c>
      <c r="BM1" s="21" t="s">
        <v>609</v>
      </c>
      <c r="BN1" s="21" t="s">
        <v>610</v>
      </c>
      <c r="BO1" s="21" t="s">
        <v>611</v>
      </c>
      <c r="BP1" s="21" t="s">
        <v>612</v>
      </c>
      <c r="BQ1" s="21" t="s">
        <v>613</v>
      </c>
      <c r="BR1" s="21" t="s">
        <v>614</v>
      </c>
      <c r="BS1" s="21" t="s">
        <v>615</v>
      </c>
      <c r="BT1" s="21" t="s">
        <v>616</v>
      </c>
      <c r="BU1" s="21" t="s">
        <v>617</v>
      </c>
      <c r="BV1" s="21" t="s">
        <v>618</v>
      </c>
      <c r="BW1" s="21" t="s">
        <v>619</v>
      </c>
      <c r="BX1" s="21" t="s">
        <v>620</v>
      </c>
      <c r="BY1" s="21" t="s">
        <v>621</v>
      </c>
      <c r="BZ1" s="21" t="s">
        <v>622</v>
      </c>
      <c r="CA1" s="21" t="s">
        <v>623</v>
      </c>
      <c r="CB1" s="21" t="s">
        <v>624</v>
      </c>
      <c r="CC1" s="21" t="s">
        <v>625</v>
      </c>
      <c r="CD1" s="21" t="s">
        <v>626</v>
      </c>
      <c r="CE1" s="21" t="s">
        <v>627</v>
      </c>
      <c r="CF1" s="21" t="s">
        <v>628</v>
      </c>
      <c r="CG1" s="21" t="s">
        <v>629</v>
      </c>
      <c r="CH1" s="21" t="s">
        <v>630</v>
      </c>
      <c r="CI1" s="21" t="s">
        <v>631</v>
      </c>
      <c r="CJ1" s="21" t="s">
        <v>632</v>
      </c>
      <c r="CK1" s="21" t="s">
        <v>633</v>
      </c>
      <c r="CL1" s="21" t="s">
        <v>634</v>
      </c>
      <c r="CM1" s="21" t="s">
        <v>635</v>
      </c>
      <c r="CN1" s="21" t="s">
        <v>636</v>
      </c>
      <c r="CO1" s="21" t="s">
        <v>637</v>
      </c>
      <c r="CP1" s="21" t="s">
        <v>638</v>
      </c>
      <c r="CQ1" s="21" t="s">
        <v>639</v>
      </c>
      <c r="CR1" s="21" t="s">
        <v>640</v>
      </c>
      <c r="CS1" s="21" t="s">
        <v>641</v>
      </c>
      <c r="CT1" s="21" t="s">
        <v>642</v>
      </c>
      <c r="CU1" s="21" t="s">
        <v>643</v>
      </c>
      <c r="CV1" s="21" t="s">
        <v>644</v>
      </c>
      <c r="CW1" s="21" t="s">
        <v>645</v>
      </c>
      <c r="CX1" s="21" t="s">
        <v>646</v>
      </c>
      <c r="CY1" s="21" t="s">
        <v>647</v>
      </c>
      <c r="CZ1" s="21" t="s">
        <v>648</v>
      </c>
      <c r="DA1" s="21" t="s">
        <v>649</v>
      </c>
      <c r="DB1" s="21" t="s">
        <v>650</v>
      </c>
      <c r="DC1" s="21" t="s">
        <v>651</v>
      </c>
      <c r="DD1" s="21" t="s">
        <v>652</v>
      </c>
      <c r="DE1" s="21" t="s">
        <v>653</v>
      </c>
      <c r="DF1" s="21" t="s">
        <v>654</v>
      </c>
      <c r="DG1" s="21" t="s">
        <v>655</v>
      </c>
      <c r="DH1" s="21" t="s">
        <v>656</v>
      </c>
      <c r="DI1" s="21" t="s">
        <v>657</v>
      </c>
      <c r="DJ1" s="21" t="s">
        <v>658</v>
      </c>
      <c r="DK1" s="21" t="s">
        <v>659</v>
      </c>
      <c r="DL1" s="21" t="s">
        <v>660</v>
      </c>
      <c r="DN1" s="32"/>
      <c r="DO1" s="32"/>
      <c r="DP1" s="32"/>
      <c r="DQ1" s="32"/>
      <c r="DR1" s="32"/>
      <c r="DS1" s="32"/>
      <c r="DT1" s="32"/>
      <c r="DU1" s="32"/>
      <c r="DV1" s="32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s="20" customFormat="1" ht="72" x14ac:dyDescent="0.15">
      <c r="A2" s="30"/>
      <c r="B2" s="11"/>
      <c r="C2" s="21" t="s">
        <v>661</v>
      </c>
      <c r="D2" s="21" t="s">
        <v>662</v>
      </c>
      <c r="E2" s="21" t="s">
        <v>663</v>
      </c>
      <c r="F2" s="21" t="s">
        <v>664</v>
      </c>
      <c r="G2" s="21" t="s">
        <v>665</v>
      </c>
      <c r="H2" s="21" t="s">
        <v>666</v>
      </c>
      <c r="I2" s="21" t="s">
        <v>667</v>
      </c>
      <c r="J2" s="21" t="s">
        <v>668</v>
      </c>
      <c r="K2" s="21" t="s">
        <v>669</v>
      </c>
      <c r="L2" s="21" t="s">
        <v>670</v>
      </c>
      <c r="M2" s="21" t="s">
        <v>671</v>
      </c>
      <c r="N2" s="21" t="s">
        <v>672</v>
      </c>
      <c r="O2" s="21" t="s">
        <v>673</v>
      </c>
      <c r="P2" s="21" t="s">
        <v>674</v>
      </c>
      <c r="Q2" s="21" t="s">
        <v>675</v>
      </c>
      <c r="R2" s="21" t="s">
        <v>676</v>
      </c>
      <c r="S2" s="21" t="s">
        <v>677</v>
      </c>
      <c r="T2" s="21" t="s">
        <v>678</v>
      </c>
      <c r="U2" s="21" t="s">
        <v>679</v>
      </c>
      <c r="V2" s="21" t="s">
        <v>680</v>
      </c>
      <c r="W2" s="21" t="s">
        <v>681</v>
      </c>
      <c r="X2" s="21" t="s">
        <v>682</v>
      </c>
      <c r="Y2" s="21" t="s">
        <v>683</v>
      </c>
      <c r="Z2" s="21" t="s">
        <v>684</v>
      </c>
      <c r="AA2" s="21" t="s">
        <v>685</v>
      </c>
      <c r="AB2" s="21" t="s">
        <v>686</v>
      </c>
      <c r="AC2" s="21" t="s">
        <v>687</v>
      </c>
      <c r="AD2" s="21" t="s">
        <v>688</v>
      </c>
      <c r="AE2" s="21" t="s">
        <v>689</v>
      </c>
      <c r="AF2" s="21" t="s">
        <v>690</v>
      </c>
      <c r="AG2" s="21" t="s">
        <v>691</v>
      </c>
      <c r="AH2" s="21" t="s">
        <v>692</v>
      </c>
      <c r="AI2" s="21" t="s">
        <v>693</v>
      </c>
      <c r="AJ2" s="21" t="s">
        <v>694</v>
      </c>
      <c r="AK2" s="21" t="s">
        <v>695</v>
      </c>
      <c r="AL2" s="21" t="s">
        <v>696</v>
      </c>
      <c r="AM2" s="21" t="s">
        <v>697</v>
      </c>
      <c r="AN2" s="21" t="s">
        <v>698</v>
      </c>
      <c r="AO2" s="21" t="s">
        <v>699</v>
      </c>
      <c r="AP2" s="21" t="s">
        <v>700</v>
      </c>
      <c r="AQ2" s="21" t="s">
        <v>701</v>
      </c>
      <c r="AR2" s="21" t="s">
        <v>702</v>
      </c>
      <c r="AS2" s="21" t="s">
        <v>703</v>
      </c>
      <c r="AT2" s="21" t="s">
        <v>704</v>
      </c>
      <c r="AU2" s="21" t="s">
        <v>705</v>
      </c>
      <c r="AV2" s="21" t="s">
        <v>706</v>
      </c>
      <c r="AW2" s="21" t="s">
        <v>707</v>
      </c>
      <c r="AX2" s="21" t="s">
        <v>708</v>
      </c>
      <c r="AY2" s="21" t="s">
        <v>709</v>
      </c>
      <c r="AZ2" s="21" t="s">
        <v>710</v>
      </c>
      <c r="BA2" s="21" t="s">
        <v>711</v>
      </c>
      <c r="BB2" s="21" t="s">
        <v>712</v>
      </c>
      <c r="BC2" s="21" t="s">
        <v>713</v>
      </c>
      <c r="BD2" s="21" t="s">
        <v>714</v>
      </c>
      <c r="BE2" s="21" t="s">
        <v>715</v>
      </c>
      <c r="BF2" s="21" t="s">
        <v>716</v>
      </c>
      <c r="BG2" s="21" t="s">
        <v>717</v>
      </c>
      <c r="BH2" s="21" t="s">
        <v>718</v>
      </c>
      <c r="BI2" s="21" t="s">
        <v>719</v>
      </c>
      <c r="BJ2" s="21" t="s">
        <v>720</v>
      </c>
      <c r="BK2" s="21" t="s">
        <v>721</v>
      </c>
      <c r="BL2" s="21" t="s">
        <v>722</v>
      </c>
      <c r="BM2" s="21" t="s">
        <v>723</v>
      </c>
      <c r="BN2" s="21" t="s">
        <v>724</v>
      </c>
      <c r="BO2" s="21" t="s">
        <v>725</v>
      </c>
      <c r="BP2" s="21" t="s">
        <v>726</v>
      </c>
      <c r="BQ2" s="21" t="s">
        <v>727</v>
      </c>
      <c r="BR2" s="21" t="s">
        <v>728</v>
      </c>
      <c r="BS2" s="21" t="s">
        <v>729</v>
      </c>
      <c r="BT2" s="21" t="s">
        <v>730</v>
      </c>
      <c r="BU2" s="21" t="s">
        <v>731</v>
      </c>
      <c r="BV2" s="21" t="s">
        <v>732</v>
      </c>
      <c r="BW2" s="21" t="s">
        <v>733</v>
      </c>
      <c r="BX2" s="21" t="s">
        <v>734</v>
      </c>
      <c r="BY2" s="21" t="s">
        <v>735</v>
      </c>
      <c r="BZ2" s="21" t="s">
        <v>736</v>
      </c>
      <c r="CA2" s="21" t="s">
        <v>737</v>
      </c>
      <c r="CB2" s="21" t="s">
        <v>738</v>
      </c>
      <c r="CC2" s="21" t="s">
        <v>739</v>
      </c>
      <c r="CD2" s="21" t="s">
        <v>740</v>
      </c>
      <c r="CE2" s="21" t="s">
        <v>741</v>
      </c>
      <c r="CF2" s="21" t="s">
        <v>742</v>
      </c>
      <c r="CG2" s="21" t="s">
        <v>743</v>
      </c>
      <c r="CH2" s="21" t="s">
        <v>744</v>
      </c>
      <c r="CI2" s="21" t="s">
        <v>745</v>
      </c>
      <c r="CJ2" s="21" t="s">
        <v>746</v>
      </c>
      <c r="CK2" s="21" t="s">
        <v>747</v>
      </c>
      <c r="CL2" s="21" t="s">
        <v>748</v>
      </c>
      <c r="CM2" s="21" t="s">
        <v>749</v>
      </c>
      <c r="CN2" s="21" t="s">
        <v>750</v>
      </c>
      <c r="CO2" s="21" t="s">
        <v>751</v>
      </c>
      <c r="CP2" s="21" t="s">
        <v>752</v>
      </c>
      <c r="CQ2" s="21" t="s">
        <v>753</v>
      </c>
      <c r="CR2" s="21" t="s">
        <v>754</v>
      </c>
      <c r="CS2" s="21" t="s">
        <v>755</v>
      </c>
      <c r="CT2" s="21" t="s">
        <v>756</v>
      </c>
      <c r="CU2" s="21" t="s">
        <v>757</v>
      </c>
      <c r="CV2" s="21" t="s">
        <v>758</v>
      </c>
      <c r="CW2" s="21" t="s">
        <v>759</v>
      </c>
      <c r="CX2" s="21" t="s">
        <v>760</v>
      </c>
      <c r="CY2" s="21" t="s">
        <v>761</v>
      </c>
      <c r="CZ2" s="21" t="s">
        <v>762</v>
      </c>
      <c r="DA2" s="21" t="s">
        <v>763</v>
      </c>
      <c r="DB2" s="21" t="s">
        <v>764</v>
      </c>
      <c r="DC2" s="21" t="s">
        <v>765</v>
      </c>
      <c r="DD2" s="21" t="s">
        <v>766</v>
      </c>
      <c r="DE2" s="21" t="s">
        <v>767</v>
      </c>
      <c r="DF2" s="21" t="s">
        <v>768</v>
      </c>
      <c r="DG2" s="21" t="s">
        <v>769</v>
      </c>
      <c r="DH2" s="21" t="s">
        <v>770</v>
      </c>
      <c r="DI2" s="21" t="s">
        <v>771</v>
      </c>
      <c r="DJ2" s="21" t="s">
        <v>772</v>
      </c>
      <c r="DK2" s="21" t="s">
        <v>773</v>
      </c>
      <c r="DL2" s="21" t="s">
        <v>774</v>
      </c>
      <c r="DM2" s="21" t="s">
        <v>775</v>
      </c>
      <c r="DN2" s="21" t="s">
        <v>776</v>
      </c>
      <c r="DO2" s="21" t="s">
        <v>777</v>
      </c>
      <c r="DP2" s="21" t="s">
        <v>778</v>
      </c>
      <c r="DQ2" s="21" t="s">
        <v>779</v>
      </c>
      <c r="DR2" s="21" t="s">
        <v>780</v>
      </c>
      <c r="DS2" s="21" t="s">
        <v>781</v>
      </c>
      <c r="DT2" s="21" t="s">
        <v>782</v>
      </c>
      <c r="DU2" s="21" t="s">
        <v>783</v>
      </c>
      <c r="DV2" s="21" t="s">
        <v>784</v>
      </c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0" customFormat="1" ht="13" x14ac:dyDescent="0.15">
      <c r="A3" s="33" t="s">
        <v>785</v>
      </c>
      <c r="B3" s="34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 t="s">
        <v>786</v>
      </c>
      <c r="DN3" s="21" t="s">
        <v>787</v>
      </c>
      <c r="DO3" s="21" t="s">
        <v>788</v>
      </c>
      <c r="DP3" s="21" t="s">
        <v>789</v>
      </c>
      <c r="DQ3" s="21" t="s">
        <v>790</v>
      </c>
      <c r="DR3" s="21" t="s">
        <v>791</v>
      </c>
      <c r="DS3" s="21" t="s">
        <v>792</v>
      </c>
      <c r="DT3" s="21" t="s">
        <v>793</v>
      </c>
      <c r="DU3" s="21" t="s">
        <v>794</v>
      </c>
      <c r="DV3" s="21" t="s">
        <v>795</v>
      </c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1.25" customHeight="1" x14ac:dyDescent="0.15">
      <c r="A4" s="35">
        <v>101</v>
      </c>
      <c r="B4" s="11" t="s">
        <v>661</v>
      </c>
      <c r="C4" s="36">
        <v>2761.0628000000002</v>
      </c>
      <c r="D4" s="36">
        <v>437.91120000000001</v>
      </c>
      <c r="E4" s="36">
        <v>378.161</v>
      </c>
      <c r="F4" s="36">
        <v>1.2069000000000001</v>
      </c>
      <c r="G4" s="36">
        <v>6.1199999999999997E-2</v>
      </c>
      <c r="H4" s="36">
        <v>1.0187999999999999</v>
      </c>
      <c r="I4" s="36">
        <v>19.180599999999998</v>
      </c>
      <c r="J4" s="36">
        <v>8.7800000000000003E-2</v>
      </c>
      <c r="K4" s="36">
        <v>0.14749999999999999</v>
      </c>
      <c r="L4" s="36">
        <v>8.8099999999999998E-2</v>
      </c>
      <c r="M4" s="36">
        <v>0.17530000000000001</v>
      </c>
      <c r="N4" s="36">
        <v>1.4500000000000001E-2</v>
      </c>
      <c r="O4" s="36">
        <v>2.7300000000000001E-2</v>
      </c>
      <c r="P4" s="36">
        <v>18366.4889</v>
      </c>
      <c r="Q4" s="36">
        <v>0.15260000000000001</v>
      </c>
      <c r="R4" s="36">
        <v>5177.6601000000001</v>
      </c>
      <c r="S4" s="36">
        <v>1.7616000000000001</v>
      </c>
      <c r="T4" s="36">
        <v>99.882499999999993</v>
      </c>
      <c r="U4" s="36">
        <v>2003.6664000000001</v>
      </c>
      <c r="V4" s="36">
        <v>107.47920000000001</v>
      </c>
      <c r="W4" s="36">
        <v>28.818300000000001</v>
      </c>
      <c r="X4" s="36">
        <v>96.481499999999997</v>
      </c>
      <c r="Y4" s="36">
        <v>12.843500000000001</v>
      </c>
      <c r="Z4" s="36">
        <v>514.78880000000004</v>
      </c>
      <c r="AA4" s="36">
        <v>193.39680000000001</v>
      </c>
      <c r="AB4" s="36">
        <v>117.6866</v>
      </c>
      <c r="AC4" s="36">
        <v>25.5214</v>
      </c>
      <c r="AD4" s="36">
        <v>544.83069999999998</v>
      </c>
      <c r="AE4" s="36">
        <v>5.0000000000000001E-4</v>
      </c>
      <c r="AF4" s="36">
        <v>8.8000000000000005E-3</v>
      </c>
      <c r="AG4" s="36">
        <v>2.7000000000000001E-3</v>
      </c>
      <c r="AH4" s="36">
        <v>0.31900000000000001</v>
      </c>
      <c r="AI4" s="36">
        <v>0.27210000000000001</v>
      </c>
      <c r="AJ4" s="36">
        <v>3.1E-2</v>
      </c>
      <c r="AK4" s="36">
        <v>1.0579000000000001</v>
      </c>
      <c r="AL4" s="36">
        <v>2.4199999999999999E-2</v>
      </c>
      <c r="AM4" s="36">
        <v>6.7299999999999999E-2</v>
      </c>
      <c r="AN4" s="36">
        <v>21.473400000000002</v>
      </c>
      <c r="AO4" s="36">
        <v>31.229900000000001</v>
      </c>
      <c r="AP4" s="36">
        <v>61.1873</v>
      </c>
      <c r="AQ4" s="36">
        <v>20.178999999999998</v>
      </c>
      <c r="AR4" s="36">
        <v>8.6699999999999999E-2</v>
      </c>
      <c r="AS4" s="36">
        <v>6.0000000000000001E-3</v>
      </c>
      <c r="AT4" s="36">
        <v>4.2099999999999999E-2</v>
      </c>
      <c r="AU4" s="36">
        <v>8.6E-3</v>
      </c>
      <c r="AV4" s="36">
        <v>0.1275</v>
      </c>
      <c r="AW4" s="36">
        <v>2.5999999999999999E-2</v>
      </c>
      <c r="AX4" s="36">
        <v>3.2099999999999997E-2</v>
      </c>
      <c r="AY4" s="36">
        <v>0.109</v>
      </c>
      <c r="AZ4" s="36">
        <v>0.39629999999999999</v>
      </c>
      <c r="BA4" s="36">
        <v>9.7000000000000003E-3</v>
      </c>
      <c r="BB4" s="36">
        <v>0.14799999999999999</v>
      </c>
      <c r="BC4" s="36">
        <v>2.5899999999999999E-2</v>
      </c>
      <c r="BD4" s="36">
        <v>6.1499999999999999E-2</v>
      </c>
      <c r="BE4" s="36">
        <v>6.7799999999999999E-2</v>
      </c>
      <c r="BF4" s="36">
        <v>2.4400000000000002E-2</v>
      </c>
      <c r="BG4" s="36">
        <v>1.7399999999999999E-2</v>
      </c>
      <c r="BH4" s="36">
        <v>2.9899999999999999E-2</v>
      </c>
      <c r="BI4" s="36">
        <v>5.4699999999999999E-2</v>
      </c>
      <c r="BJ4" s="36">
        <v>4.87E-2</v>
      </c>
      <c r="BK4" s="36">
        <v>1.7100000000000001E-2</v>
      </c>
      <c r="BL4" s="36">
        <v>8.2400000000000001E-2</v>
      </c>
      <c r="BM4" s="36">
        <v>6.0299999999999999E-2</v>
      </c>
      <c r="BN4" s="36">
        <v>0.13869999999999999</v>
      </c>
      <c r="BO4" s="36">
        <v>8.2900000000000001E-2</v>
      </c>
      <c r="BP4" s="36">
        <v>4.4999999999999998E-2</v>
      </c>
      <c r="BQ4" s="36">
        <v>2.7000000000000001E-3</v>
      </c>
      <c r="BR4" s="36">
        <v>7.5700000000000003E-2</v>
      </c>
      <c r="BS4" s="36">
        <v>4.4699999999999997E-2</v>
      </c>
      <c r="BT4" s="36">
        <v>0.6129</v>
      </c>
      <c r="BU4" s="36">
        <v>0.4219</v>
      </c>
      <c r="BV4" s="36">
        <v>0.26129999999999998</v>
      </c>
      <c r="BW4" s="36">
        <v>1.7923</v>
      </c>
      <c r="BX4" s="36">
        <v>304.66039999999998</v>
      </c>
      <c r="BY4" s="36">
        <v>1228.6655000000001</v>
      </c>
      <c r="BZ4" s="36">
        <v>34.904400000000003</v>
      </c>
      <c r="CA4" s="36">
        <v>70.719700000000003</v>
      </c>
      <c r="CB4" s="36">
        <v>0.12670000000000001</v>
      </c>
      <c r="CC4" s="36">
        <v>2.9100000000000001E-2</v>
      </c>
      <c r="CD4" s="36">
        <v>6.1999999999999998E-3</v>
      </c>
      <c r="CE4" s="36">
        <v>0.2059</v>
      </c>
      <c r="CF4" s="36">
        <v>6.1899999999999997E-2</v>
      </c>
      <c r="CG4" s="36">
        <v>5.9641999999999999</v>
      </c>
      <c r="CH4" s="36">
        <v>2.3800000000000002E-2</v>
      </c>
      <c r="CI4" s="36">
        <v>1.67E-2</v>
      </c>
      <c r="CJ4" s="36">
        <v>7.1000000000000004E-3</v>
      </c>
      <c r="CK4" s="36">
        <v>0.01</v>
      </c>
      <c r="CL4" s="36">
        <v>0.1014</v>
      </c>
      <c r="CM4" s="36">
        <v>5.9999999999999995E-4</v>
      </c>
      <c r="CN4" s="36">
        <v>0.15540000000000001</v>
      </c>
      <c r="CO4" s="36">
        <v>0.14499999999999999</v>
      </c>
      <c r="CP4" s="36">
        <v>4.3999999999999997E-2</v>
      </c>
      <c r="CQ4" s="36">
        <v>6.0400000000000002E-2</v>
      </c>
      <c r="CR4" s="36">
        <v>1.26E-2</v>
      </c>
      <c r="CS4" s="36">
        <v>966.98009999999999</v>
      </c>
      <c r="CT4" s="36">
        <v>19.176400000000001</v>
      </c>
      <c r="CU4" s="36">
        <v>6.1899999999999997E-2</v>
      </c>
      <c r="CV4" s="36">
        <v>5.8099999999999999E-2</v>
      </c>
      <c r="CW4" s="36">
        <v>3.7355999999999998</v>
      </c>
      <c r="CX4" s="36">
        <v>5.8901000000000003</v>
      </c>
      <c r="CY4" s="36">
        <v>9.2600000000000002E-2</v>
      </c>
      <c r="CZ4" s="36">
        <v>4.3795000000000002</v>
      </c>
      <c r="DA4" s="36">
        <v>0.7</v>
      </c>
      <c r="DB4" s="36">
        <v>1.1089</v>
      </c>
      <c r="DC4" s="36">
        <v>5.5500000000000001E-2</v>
      </c>
      <c r="DD4" s="36">
        <v>5.6481000000000003</v>
      </c>
      <c r="DE4" s="36">
        <v>20.322900000000001</v>
      </c>
      <c r="DF4" s="36">
        <v>3.2099999999999997E-2</v>
      </c>
      <c r="DG4" s="36">
        <v>7.1800000000000003E-2</v>
      </c>
      <c r="DH4" s="36">
        <v>7.2400000000000006E-2</v>
      </c>
      <c r="DI4" s="36">
        <v>0.1489</v>
      </c>
      <c r="DJ4" s="36">
        <v>6.8900000000000003E-2</v>
      </c>
      <c r="DK4" s="36">
        <v>1.2062999999999999</v>
      </c>
      <c r="DL4" s="36">
        <v>55.7273</v>
      </c>
      <c r="DM4" s="36">
        <v>33762.873099999997</v>
      </c>
      <c r="DN4" s="36">
        <v>234.4194</v>
      </c>
      <c r="DO4" s="36">
        <v>11.0594</v>
      </c>
      <c r="DP4" s="36">
        <v>1828.2662</v>
      </c>
      <c r="DQ4" s="36">
        <v>42.8322</v>
      </c>
      <c r="DR4" s="36">
        <v>225.65469999999999</v>
      </c>
      <c r="DS4" s="36">
        <v>-0.81289999999999996</v>
      </c>
      <c r="DT4" s="36">
        <v>9170.7078999999994</v>
      </c>
      <c r="DU4" s="36">
        <v>11512.126899999999</v>
      </c>
      <c r="DV4" s="36">
        <v>45275</v>
      </c>
      <c r="DW4" s="36"/>
      <c r="DX4" s="36">
        <f>SUM(DP4:DR4)</f>
        <v>2096.7530999999999</v>
      </c>
      <c r="DY4" s="36" t="s">
        <v>20</v>
      </c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6" ht="11.25" customHeight="1" x14ac:dyDescent="0.15">
      <c r="A5" s="35">
        <v>102</v>
      </c>
      <c r="B5" s="11" t="s">
        <v>662</v>
      </c>
      <c r="C5" s="36">
        <v>62.235300000000002</v>
      </c>
      <c r="D5" s="36">
        <v>155.227</v>
      </c>
      <c r="E5" s="36">
        <v>154.374</v>
      </c>
      <c r="F5" s="36">
        <v>0.13039999999999999</v>
      </c>
      <c r="G5" s="36">
        <v>9.9000000000000008E-3</v>
      </c>
      <c r="H5" s="36">
        <v>5.3423999999999996</v>
      </c>
      <c r="I5" s="36">
        <v>1.4067000000000001</v>
      </c>
      <c r="J5" s="36">
        <v>5.6300000000000003E-2</v>
      </c>
      <c r="K5" s="36">
        <v>2.92E-2</v>
      </c>
      <c r="L5" s="36">
        <v>3.5099999999999999E-2</v>
      </c>
      <c r="M5" s="36">
        <v>7.6799999999999993E-2</v>
      </c>
      <c r="N5" s="36">
        <v>5.7999999999999996E-3</v>
      </c>
      <c r="O5" s="36">
        <v>1.18E-2</v>
      </c>
      <c r="P5" s="36">
        <v>4743.0039999999999</v>
      </c>
      <c r="Q5" s="36">
        <v>1.61E-2</v>
      </c>
      <c r="R5" s="36">
        <v>116.34690000000001</v>
      </c>
      <c r="S5" s="36">
        <v>8.9300000000000004E-2</v>
      </c>
      <c r="T5" s="36">
        <v>0.84919999999999995</v>
      </c>
      <c r="U5" s="36">
        <v>2.5560999999999998</v>
      </c>
      <c r="V5" s="36">
        <v>53.9664</v>
      </c>
      <c r="W5" s="36">
        <v>43.074199999999998</v>
      </c>
      <c r="X5" s="36">
        <v>205.31880000000001</v>
      </c>
      <c r="Y5" s="36">
        <v>3.0599999999999999E-2</v>
      </c>
      <c r="Z5" s="36">
        <v>3.5000000000000003E-2</v>
      </c>
      <c r="AA5" s="36">
        <v>2.5999999999999999E-2</v>
      </c>
      <c r="AB5" s="36">
        <v>2.7000000000000001E-3</v>
      </c>
      <c r="AC5" s="36">
        <v>1.8499999999999999E-2</v>
      </c>
      <c r="AD5" s="36">
        <v>1.7600000000000001E-2</v>
      </c>
      <c r="AE5" s="36">
        <v>0</v>
      </c>
      <c r="AF5" s="36">
        <v>5.0000000000000001E-4</v>
      </c>
      <c r="AG5" s="36">
        <v>4.0000000000000002E-4</v>
      </c>
      <c r="AH5" s="36">
        <v>0.25109999999999999</v>
      </c>
      <c r="AI5" s="36">
        <v>0.21</v>
      </c>
      <c r="AJ5" s="36">
        <v>1.7600000000000001E-2</v>
      </c>
      <c r="AK5" s="36">
        <v>2.12E-2</v>
      </c>
      <c r="AL5" s="36">
        <v>1.78E-2</v>
      </c>
      <c r="AM5" s="36">
        <v>4.2799999999999998E-2</v>
      </c>
      <c r="AN5" s="36">
        <v>10.5604</v>
      </c>
      <c r="AO5" s="36">
        <v>0.1174</v>
      </c>
      <c r="AP5" s="36">
        <v>0.115</v>
      </c>
      <c r="AQ5" s="36">
        <v>0.59699999999999998</v>
      </c>
      <c r="AR5" s="36">
        <v>6.1699999999999998E-2</v>
      </c>
      <c r="AS5" s="36">
        <v>1.8E-3</v>
      </c>
      <c r="AT5" s="36">
        <v>2.92E-2</v>
      </c>
      <c r="AU5" s="36">
        <v>6.1000000000000004E-3</v>
      </c>
      <c r="AV5" s="36">
        <v>9.5399999999999999E-2</v>
      </c>
      <c r="AW5" s="36">
        <v>1.9E-2</v>
      </c>
      <c r="AX5" s="36">
        <v>2.5100000000000001E-2</v>
      </c>
      <c r="AY5" s="36">
        <v>6.9500000000000006E-2</v>
      </c>
      <c r="AZ5" s="36">
        <v>0.2263</v>
      </c>
      <c r="BA5" s="36">
        <v>6.1000000000000004E-3</v>
      </c>
      <c r="BB5" s="36">
        <v>0.1116</v>
      </c>
      <c r="BC5" s="36">
        <v>1.9E-2</v>
      </c>
      <c r="BD5" s="36">
        <v>4.5999999999999999E-2</v>
      </c>
      <c r="BE5" s="36">
        <v>4.6899999999999997E-2</v>
      </c>
      <c r="BF5" s="36">
        <v>1.8200000000000001E-2</v>
      </c>
      <c r="BG5" s="36">
        <v>1.2500000000000001E-2</v>
      </c>
      <c r="BH5" s="36">
        <v>2.12E-2</v>
      </c>
      <c r="BI5" s="36">
        <v>3.85E-2</v>
      </c>
      <c r="BJ5" s="36">
        <v>2.4500000000000001E-2</v>
      </c>
      <c r="BK5" s="36">
        <v>1.15E-2</v>
      </c>
      <c r="BL5" s="36">
        <v>5.1299999999999998E-2</v>
      </c>
      <c r="BM5" s="36">
        <v>4.4999999999999998E-2</v>
      </c>
      <c r="BN5" s="36">
        <v>2.6800000000000001E-2</v>
      </c>
      <c r="BO5" s="36">
        <v>4.7E-2</v>
      </c>
      <c r="BP5" s="36">
        <v>1.66E-2</v>
      </c>
      <c r="BQ5" s="36">
        <v>1.6000000000000001E-3</v>
      </c>
      <c r="BR5" s="36">
        <v>3.2000000000000001E-2</v>
      </c>
      <c r="BS5" s="36">
        <v>1.46E-2</v>
      </c>
      <c r="BT5" s="36">
        <v>0.48220000000000002</v>
      </c>
      <c r="BU5" s="36">
        <v>0.3236</v>
      </c>
      <c r="BV5" s="36">
        <v>0.18720000000000001</v>
      </c>
      <c r="BW5" s="36">
        <v>1.2246999999999999</v>
      </c>
      <c r="BX5" s="36">
        <v>173.60939999999999</v>
      </c>
      <c r="BY5" s="36">
        <v>526.65830000000005</v>
      </c>
      <c r="BZ5" s="36">
        <v>66.589500000000001</v>
      </c>
      <c r="CA5" s="36">
        <v>197.0975</v>
      </c>
      <c r="CB5" s="36">
        <v>9.5399999999999999E-2</v>
      </c>
      <c r="CC5" s="36">
        <v>1.5100000000000001E-2</v>
      </c>
      <c r="CD5" s="36">
        <v>4.5999999999999999E-3</v>
      </c>
      <c r="CE5" s="36">
        <v>0.1605</v>
      </c>
      <c r="CF5" s="36">
        <v>4.48E-2</v>
      </c>
      <c r="CG5" s="36">
        <v>1.3100000000000001E-2</v>
      </c>
      <c r="CH5" s="36">
        <v>1.3899999999999999E-2</v>
      </c>
      <c r="CI5" s="36">
        <v>2.1288</v>
      </c>
      <c r="CJ5" s="36">
        <v>5.0000000000000001E-3</v>
      </c>
      <c r="CK5" s="36">
        <v>4.1000000000000003E-3</v>
      </c>
      <c r="CL5" s="36">
        <v>3.3599999999999998E-2</v>
      </c>
      <c r="CM5" s="36">
        <v>2.9999999999999997E-4</v>
      </c>
      <c r="CN5" s="36">
        <v>1.83E-2</v>
      </c>
      <c r="CO5" s="36">
        <v>7.7000000000000002E-3</v>
      </c>
      <c r="CP5" s="36">
        <v>1.2800000000000001E-2</v>
      </c>
      <c r="CQ5" s="36">
        <v>1.21E-2</v>
      </c>
      <c r="CR5" s="36">
        <v>9.9000000000000008E-3</v>
      </c>
      <c r="CS5" s="36">
        <v>83.721400000000003</v>
      </c>
      <c r="CT5" s="36">
        <v>5.3484999999999996</v>
      </c>
      <c r="CU5" s="36">
        <v>1.0699999999999999E-2</v>
      </c>
      <c r="CV5" s="36">
        <v>1.0699999999999999E-2</v>
      </c>
      <c r="CW5" s="36">
        <v>1.09E-2</v>
      </c>
      <c r="CX5" s="36">
        <v>0.59899999999999998</v>
      </c>
      <c r="CY5" s="36">
        <v>3.9100000000000003E-2</v>
      </c>
      <c r="CZ5" s="36">
        <v>8.0767000000000007</v>
      </c>
      <c r="DA5" s="36">
        <v>26.567499999999999</v>
      </c>
      <c r="DB5" s="36">
        <v>32.1509</v>
      </c>
      <c r="DC5" s="36">
        <v>3.2145000000000001</v>
      </c>
      <c r="DD5" s="36">
        <v>45.6691</v>
      </c>
      <c r="DE5" s="36">
        <v>17.6586</v>
      </c>
      <c r="DF5" s="36">
        <v>6.3E-3</v>
      </c>
      <c r="DG5" s="36">
        <v>76.631200000000007</v>
      </c>
      <c r="DH5" s="36">
        <v>15.338200000000001</v>
      </c>
      <c r="DI5" s="36">
        <v>5.1299999999999998E-2</v>
      </c>
      <c r="DJ5" s="36">
        <v>5.1999999999999998E-2</v>
      </c>
      <c r="DK5" s="36">
        <v>1.0067999999999999</v>
      </c>
      <c r="DL5" s="36">
        <v>6.6E-3</v>
      </c>
      <c r="DM5" s="36">
        <v>6842.2909</v>
      </c>
      <c r="DN5" s="36">
        <v>969.61019999999996</v>
      </c>
      <c r="DO5" s="36">
        <v>1.0262</v>
      </c>
      <c r="DP5" s="36">
        <v>1387.8069</v>
      </c>
      <c r="DQ5" s="36">
        <v>1.2949999999999999</v>
      </c>
      <c r="DR5" s="36">
        <v>4.0998999999999999</v>
      </c>
      <c r="DS5" s="36">
        <v>14.9579</v>
      </c>
      <c r="DT5" s="36">
        <v>278.91289999999998</v>
      </c>
      <c r="DU5" s="36">
        <v>2657.7091</v>
      </c>
      <c r="DV5" s="36">
        <v>9500</v>
      </c>
      <c r="DW5" s="36"/>
      <c r="DX5" s="36">
        <f t="shared" ref="DX5:DX68" si="0">SUM(DP5:DR5)</f>
        <v>1393.2018</v>
      </c>
      <c r="DY5" s="36" t="s">
        <v>20</v>
      </c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ht="11.25" customHeight="1" x14ac:dyDescent="0.15">
      <c r="A6" s="35">
        <v>103</v>
      </c>
      <c r="B6" s="11" t="s">
        <v>663</v>
      </c>
      <c r="C6" s="36">
        <v>3293.5520000000001</v>
      </c>
      <c r="D6" s="36">
        <v>658.43979999999999</v>
      </c>
      <c r="E6" s="36">
        <v>671.52790000000005</v>
      </c>
      <c r="F6" s="36">
        <v>1.4011</v>
      </c>
      <c r="G6" s="36">
        <v>0.15909999999999999</v>
      </c>
      <c r="H6" s="36">
        <v>0.48220000000000002</v>
      </c>
      <c r="I6" s="36">
        <v>1285.5264</v>
      </c>
      <c r="J6" s="36">
        <v>1.4999999999999999E-2</v>
      </c>
      <c r="K6" s="36">
        <v>7.7999999999999996E-3</v>
      </c>
      <c r="L6" s="36">
        <v>9.4000000000000004E-3</v>
      </c>
      <c r="M6" s="36">
        <v>2.0500000000000001E-2</v>
      </c>
      <c r="N6" s="36">
        <v>1.5E-3</v>
      </c>
      <c r="O6" s="36">
        <v>3.2000000000000002E-3</v>
      </c>
      <c r="P6" s="36">
        <v>23.751300000000001</v>
      </c>
      <c r="Q6" s="36">
        <v>0.41959999999999997</v>
      </c>
      <c r="R6" s="36">
        <v>15.061999999999999</v>
      </c>
      <c r="S6" s="36">
        <v>1171.5907999999999</v>
      </c>
      <c r="T6" s="36">
        <v>25.481300000000001</v>
      </c>
      <c r="U6" s="36">
        <v>3.2565</v>
      </c>
      <c r="V6" s="36">
        <v>146.26329999999999</v>
      </c>
      <c r="W6" s="36">
        <v>1716.3692000000001</v>
      </c>
      <c r="X6" s="36">
        <v>870.09050000000002</v>
      </c>
      <c r="Y6" s="36">
        <v>16.36</v>
      </c>
      <c r="Z6" s="36">
        <v>8.2790999999999997</v>
      </c>
      <c r="AA6" s="36">
        <v>2342.5520000000001</v>
      </c>
      <c r="AB6" s="36">
        <v>1.8708</v>
      </c>
      <c r="AC6" s="36">
        <v>0.58819999999999995</v>
      </c>
      <c r="AD6" s="36">
        <v>4.6759000000000004</v>
      </c>
      <c r="AE6" s="36">
        <v>1.8E-3</v>
      </c>
      <c r="AF6" s="36">
        <v>3.4700000000000002E-2</v>
      </c>
      <c r="AG6" s="36">
        <v>8.7599999999999997E-2</v>
      </c>
      <c r="AH6" s="36">
        <v>0.57979999999999998</v>
      </c>
      <c r="AI6" s="36">
        <v>1.0307999999999999</v>
      </c>
      <c r="AJ6" s="36">
        <v>0.35699999999999998</v>
      </c>
      <c r="AK6" s="36">
        <v>2.6278000000000001</v>
      </c>
      <c r="AL6" s="36">
        <v>0.85629999999999995</v>
      </c>
      <c r="AM6" s="36">
        <v>1.14E-2</v>
      </c>
      <c r="AN6" s="36">
        <v>3.8328000000000002</v>
      </c>
      <c r="AO6" s="36">
        <v>6.7999999999999996E-3</v>
      </c>
      <c r="AP6" s="36">
        <v>1.2470000000000001</v>
      </c>
      <c r="AQ6" s="36">
        <v>9.7000000000000003E-2</v>
      </c>
      <c r="AR6" s="36">
        <v>221.2542</v>
      </c>
      <c r="AS6" s="36">
        <v>52.297699999999999</v>
      </c>
      <c r="AT6" s="36">
        <v>1.2102999999999999</v>
      </c>
      <c r="AU6" s="36">
        <v>0.88990000000000002</v>
      </c>
      <c r="AV6" s="36">
        <v>1.5725</v>
      </c>
      <c r="AW6" s="36">
        <v>0.70989999999999998</v>
      </c>
      <c r="AX6" s="36">
        <v>0.49540000000000001</v>
      </c>
      <c r="AY6" s="36">
        <v>1.8499999999999999E-2</v>
      </c>
      <c r="AZ6" s="36">
        <v>6.0299999999999999E-2</v>
      </c>
      <c r="BA6" s="36">
        <v>1.6000000000000001E-3</v>
      </c>
      <c r="BB6" s="36">
        <v>0.40439999999999998</v>
      </c>
      <c r="BC6" s="36">
        <v>2.6700000000000002E-2</v>
      </c>
      <c r="BD6" s="36">
        <v>0.32269999999999999</v>
      </c>
      <c r="BE6" s="36">
        <v>1.2500000000000001E-2</v>
      </c>
      <c r="BF6" s="36">
        <v>4.7999999999999996E-3</v>
      </c>
      <c r="BG6" s="36">
        <v>3.3E-3</v>
      </c>
      <c r="BH6" s="36">
        <v>5.7000000000000002E-3</v>
      </c>
      <c r="BI6" s="36">
        <v>1.09E-2</v>
      </c>
      <c r="BJ6" s="36">
        <v>8.8000000000000005E-3</v>
      </c>
      <c r="BK6" s="36">
        <v>3.3E-3</v>
      </c>
      <c r="BL6" s="36">
        <v>1.5299999999999999E-2</v>
      </c>
      <c r="BM6" s="36">
        <v>12.9178</v>
      </c>
      <c r="BN6" s="36">
        <v>1.6E-2</v>
      </c>
      <c r="BO6" s="36">
        <v>1.9657</v>
      </c>
      <c r="BP6" s="36">
        <v>2.6046999999999998</v>
      </c>
      <c r="BQ6" s="36">
        <v>8.5300000000000001E-2</v>
      </c>
      <c r="BR6" s="36">
        <v>19.072700000000001</v>
      </c>
      <c r="BS6" s="36">
        <v>7.7999999999999996E-3</v>
      </c>
      <c r="BT6" s="36">
        <v>103.1435</v>
      </c>
      <c r="BU6" s="36">
        <v>52.193899999999999</v>
      </c>
      <c r="BV6" s="36">
        <v>37.729900000000001</v>
      </c>
      <c r="BW6" s="36">
        <v>495.20819999999998</v>
      </c>
      <c r="BX6" s="36">
        <v>70.066400000000002</v>
      </c>
      <c r="BY6" s="36">
        <v>507.08190000000002</v>
      </c>
      <c r="BZ6" s="36">
        <v>205.22810000000001</v>
      </c>
      <c r="CA6" s="36">
        <v>915.95249999999999</v>
      </c>
      <c r="CB6" s="36">
        <v>3.8765999999999998</v>
      </c>
      <c r="CC6" s="36">
        <v>6.3619000000000003</v>
      </c>
      <c r="CD6" s="36">
        <v>6.2191000000000001</v>
      </c>
      <c r="CE6" s="36">
        <v>3.4605000000000001</v>
      </c>
      <c r="CF6" s="36">
        <v>4.8578000000000001</v>
      </c>
      <c r="CG6" s="36">
        <v>29.2636</v>
      </c>
      <c r="CH6" s="36">
        <v>3.7000000000000002E-3</v>
      </c>
      <c r="CI6" s="36">
        <v>23.831700000000001</v>
      </c>
      <c r="CJ6" s="36">
        <v>1.2999999999999999E-3</v>
      </c>
      <c r="CK6" s="36">
        <v>1.1000000000000001E-3</v>
      </c>
      <c r="CL6" s="36">
        <v>8.9999999999999993E-3</v>
      </c>
      <c r="CM6" s="36">
        <v>0.32540000000000002</v>
      </c>
      <c r="CN6" s="36">
        <v>12.7523</v>
      </c>
      <c r="CO6" s="36">
        <v>2E-3</v>
      </c>
      <c r="CP6" s="36">
        <v>3.3999999999999998E-3</v>
      </c>
      <c r="CQ6" s="36">
        <v>28.735299999999999</v>
      </c>
      <c r="CR6" s="36">
        <v>2.5999999999999999E-3</v>
      </c>
      <c r="CS6" s="36">
        <v>125.74590000000001</v>
      </c>
      <c r="CT6" s="36">
        <v>20.395099999999999</v>
      </c>
      <c r="CU6" s="36">
        <v>2.8999999999999998E-3</v>
      </c>
      <c r="CV6" s="36">
        <v>12.875</v>
      </c>
      <c r="CW6" s="36">
        <v>8.6593999999999998</v>
      </c>
      <c r="CX6" s="36">
        <v>39.427</v>
      </c>
      <c r="CY6" s="36">
        <v>10.2156</v>
      </c>
      <c r="CZ6" s="36">
        <v>15.832000000000001</v>
      </c>
      <c r="DA6" s="36">
        <v>34.529600000000002</v>
      </c>
      <c r="DB6" s="36">
        <v>56.056399999999996</v>
      </c>
      <c r="DC6" s="36">
        <v>6.9649000000000001</v>
      </c>
      <c r="DD6" s="36">
        <v>178.09270000000001</v>
      </c>
      <c r="DE6" s="36">
        <v>76.500299999999996</v>
      </c>
      <c r="DF6" s="36">
        <v>19.470400000000001</v>
      </c>
      <c r="DG6" s="36">
        <v>143.19980000000001</v>
      </c>
      <c r="DH6" s="36">
        <v>79.153099999999995</v>
      </c>
      <c r="DI6" s="36">
        <v>4.6798999999999999</v>
      </c>
      <c r="DJ6" s="36">
        <v>3.1987999999999999</v>
      </c>
      <c r="DK6" s="36">
        <v>96.9392</v>
      </c>
      <c r="DL6" s="36">
        <v>2.3203999999999998</v>
      </c>
      <c r="DM6" s="36">
        <v>16025.095799999999</v>
      </c>
      <c r="DN6" s="36">
        <v>9521.5108</v>
      </c>
      <c r="DO6" s="36">
        <v>4.2331000000000003</v>
      </c>
      <c r="DP6" s="36">
        <v>1012.2368</v>
      </c>
      <c r="DQ6" s="36">
        <v>15.1227</v>
      </c>
      <c r="DR6" s="36">
        <v>91.597499999999997</v>
      </c>
      <c r="DS6" s="36">
        <v>-1717.8466000000001</v>
      </c>
      <c r="DT6" s="36">
        <v>2702.0500999999999</v>
      </c>
      <c r="DU6" s="36">
        <v>11628.904200000001</v>
      </c>
      <c r="DV6" s="36">
        <v>27654</v>
      </c>
      <c r="DW6" s="36"/>
      <c r="DX6" s="36">
        <f t="shared" si="0"/>
        <v>1118.9570000000001</v>
      </c>
      <c r="DY6" s="36" t="s">
        <v>20</v>
      </c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1.25" customHeight="1" x14ac:dyDescent="0.15">
      <c r="A7" s="35">
        <v>201</v>
      </c>
      <c r="B7" s="11" t="s">
        <v>664</v>
      </c>
      <c r="C7" s="36">
        <v>2.1499999999999998E-2</v>
      </c>
      <c r="D7" s="36">
        <v>4.8999999999999998E-3</v>
      </c>
      <c r="E7" s="36">
        <v>1.2200000000000001E-2</v>
      </c>
      <c r="F7" s="36">
        <v>64.539900000000003</v>
      </c>
      <c r="G7" s="36">
        <v>5.0000000000000001E-4</v>
      </c>
      <c r="H7" s="36">
        <v>6.4000000000000003E-3</v>
      </c>
      <c r="I7" s="36">
        <v>1.49E-2</v>
      </c>
      <c r="J7" s="36">
        <v>5.7000000000000002E-2</v>
      </c>
      <c r="K7" s="36">
        <v>0.122</v>
      </c>
      <c r="L7" s="36">
        <v>1.77E-2</v>
      </c>
      <c r="M7" s="36">
        <v>0.1061</v>
      </c>
      <c r="N7" s="36">
        <v>7.9000000000000008E-3</v>
      </c>
      <c r="O7" s="36">
        <v>5.4999999999999997E-3</v>
      </c>
      <c r="P7" s="36">
        <v>5.9999999999999995E-4</v>
      </c>
      <c r="Q7" s="36">
        <v>258.98169999999999</v>
      </c>
      <c r="R7" s="36">
        <v>2.3999999999999998E-3</v>
      </c>
      <c r="S7" s="36">
        <v>5.0000000000000001E-4</v>
      </c>
      <c r="T7" s="36">
        <v>133.26499999999999</v>
      </c>
      <c r="U7" s="36">
        <v>0.53510000000000002</v>
      </c>
      <c r="V7" s="36">
        <v>29.024899999999999</v>
      </c>
      <c r="W7" s="36">
        <v>15.0846</v>
      </c>
      <c r="X7" s="36">
        <v>273.25189999999998</v>
      </c>
      <c r="Y7" s="36">
        <v>6.6E-3</v>
      </c>
      <c r="Z7" s="36">
        <v>2.9999999999999997E-4</v>
      </c>
      <c r="AA7" s="36">
        <v>6.9999999999999999E-4</v>
      </c>
      <c r="AB7" s="36">
        <v>0</v>
      </c>
      <c r="AC7" s="36">
        <v>1E-4</v>
      </c>
      <c r="AD7" s="36">
        <v>4.0000000000000002E-4</v>
      </c>
      <c r="AE7" s="36">
        <v>0</v>
      </c>
      <c r="AF7" s="36">
        <v>2.9999999999999997E-4</v>
      </c>
      <c r="AG7" s="36">
        <v>2.9999999999999997E-4</v>
      </c>
      <c r="AH7" s="36">
        <v>2.0000000000000001E-4</v>
      </c>
      <c r="AI7" s="36">
        <v>4.0000000000000002E-4</v>
      </c>
      <c r="AJ7" s="36">
        <v>2.7000000000000001E-3</v>
      </c>
      <c r="AK7" s="36">
        <v>6.4999999999999997E-3</v>
      </c>
      <c r="AL7" s="36">
        <v>3.3E-3</v>
      </c>
      <c r="AM7" s="36">
        <v>1.7600000000000001E-2</v>
      </c>
      <c r="AN7" s="36">
        <v>1.4E-3</v>
      </c>
      <c r="AO7" s="36">
        <v>0</v>
      </c>
      <c r="AP7" s="36">
        <v>5.3E-3</v>
      </c>
      <c r="AQ7" s="36">
        <v>1E-3</v>
      </c>
      <c r="AR7" s="36">
        <v>9.9000000000000008E-3</v>
      </c>
      <c r="AS7" s="36">
        <v>2.9999999999999997E-4</v>
      </c>
      <c r="AT7" s="36">
        <v>2E-3</v>
      </c>
      <c r="AU7" s="36">
        <v>1.1000000000000001E-3</v>
      </c>
      <c r="AV7" s="36">
        <v>8.3000000000000001E-3</v>
      </c>
      <c r="AW7" s="36">
        <v>5.1000000000000004E-3</v>
      </c>
      <c r="AX7" s="36">
        <v>5.0000000000000001E-4</v>
      </c>
      <c r="AY7" s="36">
        <v>1.15E-2</v>
      </c>
      <c r="AZ7" s="36">
        <v>1.9E-3</v>
      </c>
      <c r="BA7" s="36">
        <v>4.0000000000000002E-4</v>
      </c>
      <c r="BB7" s="36">
        <v>1.29E-2</v>
      </c>
      <c r="BC7" s="36">
        <v>2E-3</v>
      </c>
      <c r="BD7" s="36">
        <v>4.7999999999999996E-3</v>
      </c>
      <c r="BE7" s="36">
        <v>1.26E-2</v>
      </c>
      <c r="BF7" s="36">
        <v>1.1900000000000001E-2</v>
      </c>
      <c r="BG7" s="36">
        <v>2.5000000000000001E-3</v>
      </c>
      <c r="BH7" s="36">
        <v>0</v>
      </c>
      <c r="BI7" s="36">
        <v>9.9000000000000008E-3</v>
      </c>
      <c r="BJ7" s="36">
        <v>1.1999999999999999E-3</v>
      </c>
      <c r="BK7" s="36">
        <v>5.9999999999999995E-4</v>
      </c>
      <c r="BL7" s="36">
        <v>3.5000000000000001E-3</v>
      </c>
      <c r="BM7" s="36">
        <v>2.3E-3</v>
      </c>
      <c r="BN7" s="36">
        <v>4.7000000000000002E-3</v>
      </c>
      <c r="BO7" s="36">
        <v>1.14E-2</v>
      </c>
      <c r="BP7" s="36">
        <v>2.8400000000000002E-2</v>
      </c>
      <c r="BQ7" s="36">
        <v>6.1000000000000004E-3</v>
      </c>
      <c r="BR7" s="36">
        <v>8.0000000000000002E-3</v>
      </c>
      <c r="BS7" s="36">
        <v>6.9999999999999999E-4</v>
      </c>
      <c r="BT7" s="36">
        <v>6.3600000000000004E-2</v>
      </c>
      <c r="BU7" s="36">
        <v>2.29E-2</v>
      </c>
      <c r="BV7" s="36">
        <v>9.3700000000000006E-2</v>
      </c>
      <c r="BW7" s="36">
        <v>0.2437</v>
      </c>
      <c r="BX7" s="36">
        <v>11.9575</v>
      </c>
      <c r="BY7" s="36">
        <v>350.99160000000001</v>
      </c>
      <c r="BZ7" s="36">
        <v>101.0715</v>
      </c>
      <c r="CA7" s="36">
        <v>180.3365</v>
      </c>
      <c r="CB7" s="36">
        <v>2.75E-2</v>
      </c>
      <c r="CC7" s="36">
        <v>8.3000000000000001E-3</v>
      </c>
      <c r="CD7" s="36">
        <v>2E-3</v>
      </c>
      <c r="CE7" s="36">
        <v>4.1000000000000003E-3</v>
      </c>
      <c r="CF7" s="36">
        <v>8.6E-3</v>
      </c>
      <c r="CG7" s="36">
        <v>3.6400000000000002E-2</v>
      </c>
      <c r="CH7" s="36">
        <v>0</v>
      </c>
      <c r="CI7" s="36">
        <v>1.1000000000000001E-3</v>
      </c>
      <c r="CJ7" s="36">
        <v>2.9999999999999997E-4</v>
      </c>
      <c r="CK7" s="36">
        <v>8.8700000000000001E-2</v>
      </c>
      <c r="CL7" s="36">
        <v>5.1999999999999998E-3</v>
      </c>
      <c r="CM7" s="36">
        <v>1E-4</v>
      </c>
      <c r="CN7" s="36">
        <v>6.3E-3</v>
      </c>
      <c r="CO7" s="36">
        <v>3.8999999999999998E-3</v>
      </c>
      <c r="CP7" s="36">
        <v>5.1999999999999998E-3</v>
      </c>
      <c r="CQ7" s="36">
        <v>2.06E-2</v>
      </c>
      <c r="CR7" s="36">
        <v>0</v>
      </c>
      <c r="CS7" s="36">
        <v>3.8899999999999997E-2</v>
      </c>
      <c r="CT7" s="36">
        <v>0.13700000000000001</v>
      </c>
      <c r="CU7" s="36">
        <v>7.0699999999999999E-2</v>
      </c>
      <c r="CV7" s="36">
        <v>6.5100000000000005E-2</v>
      </c>
      <c r="CW7" s="36">
        <v>4.3200000000000002E-2</v>
      </c>
      <c r="CX7" s="36">
        <v>1.46E-2</v>
      </c>
      <c r="CY7" s="36">
        <v>7.9000000000000008E-3</v>
      </c>
      <c r="CZ7" s="36">
        <v>2.5600000000000001E-2</v>
      </c>
      <c r="DA7" s="36">
        <v>1.04E-2</v>
      </c>
      <c r="DB7" s="36">
        <v>1.72E-2</v>
      </c>
      <c r="DC7" s="36">
        <v>1.9E-3</v>
      </c>
      <c r="DD7" s="36">
        <v>3.9300000000000002E-2</v>
      </c>
      <c r="DE7" s="36">
        <v>1.6E-2</v>
      </c>
      <c r="DF7" s="36">
        <v>2.3999999999999998E-3</v>
      </c>
      <c r="DG7" s="36">
        <v>8.3000000000000001E-3</v>
      </c>
      <c r="DH7" s="36">
        <v>9.3823000000000008</v>
      </c>
      <c r="DI7" s="36">
        <v>2.6100000000000002E-2</v>
      </c>
      <c r="DJ7" s="36">
        <v>9.1700000000000004E-2</v>
      </c>
      <c r="DK7" s="36">
        <v>2.3400000000000001E-2</v>
      </c>
      <c r="DL7" s="36">
        <v>1E-3</v>
      </c>
      <c r="DM7" s="36">
        <v>1430.2971</v>
      </c>
      <c r="DN7" s="36">
        <v>768.00080000000003</v>
      </c>
      <c r="DO7" s="36">
        <v>0</v>
      </c>
      <c r="DP7" s="36">
        <v>9.6915999999999993</v>
      </c>
      <c r="DQ7" s="36">
        <v>8.7999999999999995E-2</v>
      </c>
      <c r="DR7" s="36">
        <v>2.2204000000000002</v>
      </c>
      <c r="DS7" s="36">
        <v>95.567599999999999</v>
      </c>
      <c r="DT7" s="36">
        <v>52.134399999999999</v>
      </c>
      <c r="DU7" s="36">
        <v>927.7029</v>
      </c>
      <c r="DV7" s="36">
        <v>2358</v>
      </c>
      <c r="DW7" s="36"/>
      <c r="DX7" s="36">
        <f t="shared" si="0"/>
        <v>11.999999999999998</v>
      </c>
      <c r="DY7" s="36" t="s">
        <v>20</v>
      </c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1.25" customHeight="1" x14ac:dyDescent="0.15">
      <c r="A8" s="35">
        <v>301</v>
      </c>
      <c r="B8" s="11" t="s">
        <v>665</v>
      </c>
      <c r="C8" s="36">
        <v>49.248899999999999</v>
      </c>
      <c r="D8" s="36">
        <v>13.775399999999999</v>
      </c>
      <c r="E8" s="36">
        <v>23.876300000000001</v>
      </c>
      <c r="F8" s="36">
        <v>0.36980000000000002</v>
      </c>
      <c r="G8" s="36">
        <v>203.0128</v>
      </c>
      <c r="H8" s="36">
        <v>3.6799999999999999E-2</v>
      </c>
      <c r="I8" s="36">
        <v>0.46750000000000003</v>
      </c>
      <c r="J8" s="36">
        <v>5.0650000000000004</v>
      </c>
      <c r="K8" s="36">
        <v>7.4513999999999996</v>
      </c>
      <c r="L8" s="36">
        <v>0.37730000000000002</v>
      </c>
      <c r="M8" s="36">
        <v>1.7978000000000001</v>
      </c>
      <c r="N8" s="36">
        <v>0.14230000000000001</v>
      </c>
      <c r="O8" s="36">
        <v>0.1822</v>
      </c>
      <c r="P8" s="36">
        <v>0.55830000000000002</v>
      </c>
      <c r="Q8" s="36">
        <v>2.0500000000000001E-2</v>
      </c>
      <c r="R8" s="36">
        <v>0.28899999999999998</v>
      </c>
      <c r="S8" s="36">
        <v>0.12759999999999999</v>
      </c>
      <c r="T8" s="36">
        <v>8.3000000000000004E-2</v>
      </c>
      <c r="U8" s="36">
        <v>0.31340000000000001</v>
      </c>
      <c r="V8" s="36">
        <v>0.15090000000000001</v>
      </c>
      <c r="W8" s="36">
        <v>0.25459999999999999</v>
      </c>
      <c r="X8" s="36">
        <v>0.26340000000000002</v>
      </c>
      <c r="Y8" s="36">
        <v>0.3795</v>
      </c>
      <c r="Z8" s="36">
        <v>5.8099999999999999E-2</v>
      </c>
      <c r="AA8" s="36">
        <v>6.5199999999999994E-2</v>
      </c>
      <c r="AB8" s="36">
        <v>3.8E-3</v>
      </c>
      <c r="AC8" s="36">
        <v>2.7300000000000001E-2</v>
      </c>
      <c r="AD8" s="36">
        <v>4.0099999999999997E-2</v>
      </c>
      <c r="AE8" s="36">
        <v>1E-4</v>
      </c>
      <c r="AF8" s="36">
        <v>1.49E-2</v>
      </c>
      <c r="AG8" s="36">
        <v>1.72E-2</v>
      </c>
      <c r="AH8" s="36">
        <v>1822.5539000000001</v>
      </c>
      <c r="AI8" s="36">
        <v>795.96040000000005</v>
      </c>
      <c r="AJ8" s="36">
        <v>0.14499999999999999</v>
      </c>
      <c r="AK8" s="36">
        <v>0.27229999999999999</v>
      </c>
      <c r="AL8" s="36">
        <v>3.0552999999999999</v>
      </c>
      <c r="AM8" s="36">
        <v>9.1736000000000004</v>
      </c>
      <c r="AN8" s="36">
        <v>40.143999999999998</v>
      </c>
      <c r="AO8" s="36">
        <v>6.6699999999999995E-2</v>
      </c>
      <c r="AP8" s="36">
        <v>156.88480000000001</v>
      </c>
      <c r="AQ8" s="36">
        <v>45.942</v>
      </c>
      <c r="AR8" s="36">
        <v>44.450899999999997</v>
      </c>
      <c r="AS8" s="36">
        <v>1.6400000000000001E-2</v>
      </c>
      <c r="AT8" s="36">
        <v>0.13450000000000001</v>
      </c>
      <c r="AU8" s="36">
        <v>6.5199999999999994E-2</v>
      </c>
      <c r="AV8" s="36">
        <v>0.52649999999999997</v>
      </c>
      <c r="AW8" s="36">
        <v>0.28789999999999999</v>
      </c>
      <c r="AX8" s="36">
        <v>5.5399999999999998E-2</v>
      </c>
      <c r="AY8" s="36">
        <v>0.25700000000000001</v>
      </c>
      <c r="AZ8" s="36">
        <v>0.38369999999999999</v>
      </c>
      <c r="BA8" s="36">
        <v>1.41E-2</v>
      </c>
      <c r="BB8" s="36">
        <v>0.57389999999999997</v>
      </c>
      <c r="BC8" s="36">
        <v>0.1172</v>
      </c>
      <c r="BD8" s="36">
        <v>0.25790000000000002</v>
      </c>
      <c r="BE8" s="36">
        <v>0.5151</v>
      </c>
      <c r="BF8" s="36">
        <v>0.48470000000000002</v>
      </c>
      <c r="BG8" s="36">
        <v>0.13700000000000001</v>
      </c>
      <c r="BH8" s="36">
        <v>2.69E-2</v>
      </c>
      <c r="BI8" s="36">
        <v>0.5696</v>
      </c>
      <c r="BJ8" s="36">
        <v>9.0499999999999997E-2</v>
      </c>
      <c r="BK8" s="36">
        <v>4.4200000000000003E-2</v>
      </c>
      <c r="BL8" s="36">
        <v>0.23200000000000001</v>
      </c>
      <c r="BM8" s="36">
        <v>0.17960000000000001</v>
      </c>
      <c r="BN8" s="36">
        <v>0.27200000000000002</v>
      </c>
      <c r="BO8" s="36">
        <v>5.96E-2</v>
      </c>
      <c r="BP8" s="36">
        <v>0.3054</v>
      </c>
      <c r="BQ8" s="36">
        <v>1.5800000000000002E-2</v>
      </c>
      <c r="BR8" s="36">
        <v>0.46689999999999998</v>
      </c>
      <c r="BS8" s="36">
        <v>1.7299999999999999E-2</v>
      </c>
      <c r="BT8" s="36">
        <v>1.6882999999999999</v>
      </c>
      <c r="BU8" s="36">
        <v>0.95740000000000003</v>
      </c>
      <c r="BV8" s="36">
        <v>0.8488</v>
      </c>
      <c r="BW8" s="36">
        <v>5.0187999999999997</v>
      </c>
      <c r="BX8" s="36">
        <v>0.43969999999999998</v>
      </c>
      <c r="BY8" s="36">
        <v>0.4461</v>
      </c>
      <c r="BZ8" s="36">
        <v>0.12379999999999999</v>
      </c>
      <c r="CA8" s="36">
        <v>0.50190000000000001</v>
      </c>
      <c r="CB8" s="36">
        <v>0.94979999999999998</v>
      </c>
      <c r="CC8" s="36">
        <v>2.2761</v>
      </c>
      <c r="CD8" s="36">
        <v>0.1011</v>
      </c>
      <c r="CE8" s="36">
        <v>0.30420000000000003</v>
      </c>
      <c r="CF8" s="36">
        <v>0.20569999999999999</v>
      </c>
      <c r="CG8" s="36">
        <v>6.6199999999999995E-2</v>
      </c>
      <c r="CH8" s="36">
        <v>1.7600000000000001E-2</v>
      </c>
      <c r="CI8" s="36">
        <v>1.29E-2</v>
      </c>
      <c r="CJ8" s="36">
        <v>6.4000000000000003E-3</v>
      </c>
      <c r="CK8" s="36">
        <v>4.7042000000000002</v>
      </c>
      <c r="CL8" s="36">
        <v>4.2599999999999999E-2</v>
      </c>
      <c r="CM8" s="36">
        <v>4.7999999999999996E-3</v>
      </c>
      <c r="CN8" s="36">
        <v>0.35859999999999997</v>
      </c>
      <c r="CO8" s="36">
        <v>0.21540000000000001</v>
      </c>
      <c r="CP8" s="36">
        <v>0.29430000000000001</v>
      </c>
      <c r="CQ8" s="36">
        <v>0.7097</v>
      </c>
      <c r="CR8" s="36">
        <v>1.26E-2</v>
      </c>
      <c r="CS8" s="36">
        <v>19.906600000000001</v>
      </c>
      <c r="CT8" s="36">
        <v>6.7839999999999998</v>
      </c>
      <c r="CU8" s="36">
        <v>3.7584</v>
      </c>
      <c r="CV8" s="36">
        <v>3.3662999999999998</v>
      </c>
      <c r="CW8" s="36">
        <v>0.82410000000000005</v>
      </c>
      <c r="CX8" s="36">
        <v>0.22639999999999999</v>
      </c>
      <c r="CY8" s="36">
        <v>0.33389999999999997</v>
      </c>
      <c r="CZ8" s="36">
        <v>0.80479999999999996</v>
      </c>
      <c r="DA8" s="36">
        <v>0.50539999999999996</v>
      </c>
      <c r="DB8" s="36">
        <v>0.85440000000000005</v>
      </c>
      <c r="DC8" s="36">
        <v>0.10440000000000001</v>
      </c>
      <c r="DD8" s="36">
        <v>0.75719999999999998</v>
      </c>
      <c r="DE8" s="36">
        <v>0.42520000000000002</v>
      </c>
      <c r="DF8" s="36">
        <v>6.8999999999999999E-3</v>
      </c>
      <c r="DG8" s="36">
        <v>0.18509999999999999</v>
      </c>
      <c r="DH8" s="36">
        <v>8.4000000000000005E-2</v>
      </c>
      <c r="DI8" s="36">
        <v>1.3523000000000001</v>
      </c>
      <c r="DJ8" s="36">
        <v>1.2168000000000001</v>
      </c>
      <c r="DK8" s="36">
        <v>0.19750000000000001</v>
      </c>
      <c r="DL8" s="36">
        <v>6.25E-2</v>
      </c>
      <c r="DM8" s="36">
        <v>3295.2887999999998</v>
      </c>
      <c r="DN8" s="36">
        <v>73.890600000000006</v>
      </c>
      <c r="DO8" s="36">
        <v>68</v>
      </c>
      <c r="DP8" s="36">
        <v>30.5746</v>
      </c>
      <c r="DQ8" s="36">
        <v>0.3034</v>
      </c>
      <c r="DR8" s="36">
        <v>7.1162999999999998</v>
      </c>
      <c r="DS8" s="36">
        <v>-32.5578</v>
      </c>
      <c r="DT8" s="36">
        <v>503.38409999999999</v>
      </c>
      <c r="DU8" s="36">
        <v>650.71119999999996</v>
      </c>
      <c r="DV8" s="36">
        <v>3946</v>
      </c>
      <c r="DW8" s="36"/>
      <c r="DX8" s="36">
        <f t="shared" si="0"/>
        <v>37.994300000000003</v>
      </c>
      <c r="DY8" s="36" t="s">
        <v>20</v>
      </c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1.25" customHeight="1" x14ac:dyDescent="0.15">
      <c r="A9" s="35">
        <v>401</v>
      </c>
      <c r="B9" s="11" t="s">
        <v>666</v>
      </c>
      <c r="C9" s="36">
        <v>22.206</v>
      </c>
      <c r="D9" s="36">
        <v>6.5776000000000003</v>
      </c>
      <c r="E9" s="36">
        <v>20.4026</v>
      </c>
      <c r="F9" s="36">
        <v>0.80640000000000001</v>
      </c>
      <c r="G9" s="36">
        <v>7.1599999999999997E-2</v>
      </c>
      <c r="H9" s="36">
        <v>6.6356000000000002</v>
      </c>
      <c r="I9" s="36">
        <v>2.0642</v>
      </c>
      <c r="J9" s="36">
        <v>6.6863999999999999</v>
      </c>
      <c r="K9" s="36">
        <v>17.018599999999999</v>
      </c>
      <c r="L9" s="36">
        <v>1.9063000000000001</v>
      </c>
      <c r="M9" s="36">
        <v>12.2157</v>
      </c>
      <c r="N9" s="36">
        <v>0.88290000000000002</v>
      </c>
      <c r="O9" s="36">
        <v>0.3992</v>
      </c>
      <c r="P9" s="36">
        <v>0.33239999999999997</v>
      </c>
      <c r="Q9" s="36">
        <v>466.07929999999999</v>
      </c>
      <c r="R9" s="36">
        <v>0.1472</v>
      </c>
      <c r="S9" s="36">
        <v>1.2130000000000001</v>
      </c>
      <c r="T9" s="36">
        <v>1.1497999999999999</v>
      </c>
      <c r="U9" s="36">
        <v>2.9415</v>
      </c>
      <c r="V9" s="36">
        <v>2.2164000000000001</v>
      </c>
      <c r="W9" s="36">
        <v>6.6799999999999998E-2</v>
      </c>
      <c r="X9" s="36">
        <v>24.784600000000001</v>
      </c>
      <c r="Y9" s="36">
        <v>2.6619999999999999</v>
      </c>
      <c r="Z9" s="36">
        <v>2.41E-2</v>
      </c>
      <c r="AA9" s="36">
        <v>2.35E-2</v>
      </c>
      <c r="AB9" s="36">
        <v>1.8E-3</v>
      </c>
      <c r="AC9" s="36">
        <v>12.973100000000001</v>
      </c>
      <c r="AD9" s="36">
        <v>2.1399999999999999E-2</v>
      </c>
      <c r="AE9" s="36">
        <v>0</v>
      </c>
      <c r="AF9" s="36">
        <v>1.1000000000000001E-3</v>
      </c>
      <c r="AG9" s="36">
        <v>1.1999999999999999E-3</v>
      </c>
      <c r="AH9" s="36">
        <v>0.18479999999999999</v>
      </c>
      <c r="AI9" s="36">
        <v>0.1991</v>
      </c>
      <c r="AJ9" s="36">
        <v>7.6100000000000001E-2</v>
      </c>
      <c r="AK9" s="36">
        <v>0.3352</v>
      </c>
      <c r="AL9" s="36">
        <v>0.2107</v>
      </c>
      <c r="AM9" s="36">
        <v>2.2204000000000002</v>
      </c>
      <c r="AN9" s="36">
        <v>3.0200000000000001E-2</v>
      </c>
      <c r="AO9" s="36">
        <v>2.3999999999999998E-3</v>
      </c>
      <c r="AP9" s="36">
        <v>0.17530000000000001</v>
      </c>
      <c r="AQ9" s="36">
        <v>1.2699999999999999E-2</v>
      </c>
      <c r="AR9" s="36">
        <v>0.16789999999999999</v>
      </c>
      <c r="AS9" s="36">
        <v>1.38E-2</v>
      </c>
      <c r="AT9" s="36">
        <v>4.41E-2</v>
      </c>
      <c r="AU9" s="36">
        <v>1.23E-2</v>
      </c>
      <c r="AV9" s="36">
        <v>0.19620000000000001</v>
      </c>
      <c r="AW9" s="36">
        <v>4.5699999999999998E-2</v>
      </c>
      <c r="AX9" s="36">
        <v>2.2599999999999999E-2</v>
      </c>
      <c r="AY9" s="36">
        <v>1.4027000000000001</v>
      </c>
      <c r="AZ9" s="36">
        <v>0.1623</v>
      </c>
      <c r="BA9" s="36">
        <v>4.8500000000000001E-2</v>
      </c>
      <c r="BB9" s="36">
        <v>0.87780000000000002</v>
      </c>
      <c r="BC9" s="36">
        <v>5.9700000000000003E-2</v>
      </c>
      <c r="BD9" s="36">
        <v>0.21260000000000001</v>
      </c>
      <c r="BE9" s="36">
        <v>0.71589999999999998</v>
      </c>
      <c r="BF9" s="36">
        <v>0.5575</v>
      </c>
      <c r="BG9" s="36">
        <v>4.7600000000000003E-2</v>
      </c>
      <c r="BH9" s="36">
        <v>1.4200000000000001E-2</v>
      </c>
      <c r="BI9" s="36">
        <v>7.1900000000000006E-2</v>
      </c>
      <c r="BJ9" s="36">
        <v>2.64E-2</v>
      </c>
      <c r="BK9" s="36">
        <v>1.3599999999999999E-2</v>
      </c>
      <c r="BL9" s="36">
        <v>9.7699999999999995E-2</v>
      </c>
      <c r="BM9" s="36">
        <v>4.02E-2</v>
      </c>
      <c r="BN9" s="36">
        <v>1.9644999999999999</v>
      </c>
      <c r="BO9" s="36">
        <v>1.8841000000000001</v>
      </c>
      <c r="BP9" s="36">
        <v>3.7814999999999999</v>
      </c>
      <c r="BQ9" s="36">
        <v>0.95089999999999997</v>
      </c>
      <c r="BR9" s="36">
        <v>4.5400000000000003E-2</v>
      </c>
      <c r="BS9" s="36">
        <v>0.1195</v>
      </c>
      <c r="BT9" s="36">
        <v>7.4318999999999997</v>
      </c>
      <c r="BU9" s="36">
        <v>2.3018000000000001</v>
      </c>
      <c r="BV9" s="36">
        <v>13.557499999999999</v>
      </c>
      <c r="BW9" s="36">
        <v>30.034199999999998</v>
      </c>
      <c r="BX9" s="36">
        <v>23.807400000000001</v>
      </c>
      <c r="BY9" s="36">
        <v>545.21199999999999</v>
      </c>
      <c r="BZ9" s="36">
        <v>34.174199999999999</v>
      </c>
      <c r="CA9" s="36">
        <v>81.521699999999996</v>
      </c>
      <c r="CB9" s="36">
        <v>2.0394000000000001</v>
      </c>
      <c r="CC9" s="36">
        <v>1.0056</v>
      </c>
      <c r="CD9" s="36">
        <v>4.3299999999999998E-2</v>
      </c>
      <c r="CE9" s="36">
        <v>0.47839999999999999</v>
      </c>
      <c r="CF9" s="36">
        <v>0.98529999999999995</v>
      </c>
      <c r="CG9" s="36">
        <v>5.7870999999999997</v>
      </c>
      <c r="CH9" s="36">
        <v>1.5800000000000002E-2</v>
      </c>
      <c r="CI9" s="36">
        <v>0.1852</v>
      </c>
      <c r="CJ9" s="36">
        <v>5.6899999999999999E-2</v>
      </c>
      <c r="CK9" s="36">
        <v>0.26869999999999999</v>
      </c>
      <c r="CL9" s="36">
        <v>0.87150000000000005</v>
      </c>
      <c r="CM9" s="36">
        <v>5.0000000000000001E-4</v>
      </c>
      <c r="CN9" s="36">
        <v>3.1199999999999999E-2</v>
      </c>
      <c r="CO9" s="36">
        <v>1.6799999999999999E-2</v>
      </c>
      <c r="CP9" s="36">
        <v>2.4299999999999999E-2</v>
      </c>
      <c r="CQ9" s="36">
        <v>1.2699</v>
      </c>
      <c r="CR9" s="36">
        <v>6.6E-3</v>
      </c>
      <c r="CS9" s="36">
        <v>1.5133000000000001</v>
      </c>
      <c r="CT9" s="36">
        <v>1.9970000000000001</v>
      </c>
      <c r="CU9" s="36">
        <v>0.21909999999999999</v>
      </c>
      <c r="CV9" s="36">
        <v>0.49170000000000003</v>
      </c>
      <c r="CW9" s="36">
        <v>4.6026999999999996</v>
      </c>
      <c r="CX9" s="36">
        <v>8.6365999999999996</v>
      </c>
      <c r="CY9" s="36">
        <v>0.44469999999999998</v>
      </c>
      <c r="CZ9" s="36">
        <v>1.8392999999999999</v>
      </c>
      <c r="DA9" s="36">
        <v>0.38769999999999999</v>
      </c>
      <c r="DB9" s="36">
        <v>0.49020000000000002</v>
      </c>
      <c r="DC9" s="36">
        <v>1.52E-2</v>
      </c>
      <c r="DD9" s="36">
        <v>4.8220000000000001</v>
      </c>
      <c r="DE9" s="36">
        <v>1.7979000000000001</v>
      </c>
      <c r="DF9" s="36">
        <v>2.6951000000000001</v>
      </c>
      <c r="DG9" s="36">
        <v>1.4810000000000001</v>
      </c>
      <c r="DH9" s="36">
        <v>2.1484000000000001</v>
      </c>
      <c r="DI9" s="36">
        <v>0.3921</v>
      </c>
      <c r="DJ9" s="36">
        <v>11.500299999999999</v>
      </c>
      <c r="DK9" s="36">
        <v>3.3119000000000001</v>
      </c>
      <c r="DL9" s="36">
        <v>6.7999999999999996E-3</v>
      </c>
      <c r="DM9" s="36">
        <v>1429.4762000000001</v>
      </c>
      <c r="DN9" s="36">
        <v>738.05190000000005</v>
      </c>
      <c r="DO9" s="36">
        <v>24</v>
      </c>
      <c r="DP9" s="36">
        <v>25.4009</v>
      </c>
      <c r="DQ9" s="36">
        <v>0.2442</v>
      </c>
      <c r="DR9" s="36">
        <v>5.8781999999999996</v>
      </c>
      <c r="DS9" s="36">
        <v>-28.291499999999999</v>
      </c>
      <c r="DT9" s="36">
        <v>783.24</v>
      </c>
      <c r="DU9" s="36">
        <v>1548.5237999999999</v>
      </c>
      <c r="DV9" s="36">
        <v>2978</v>
      </c>
      <c r="DW9" s="36"/>
      <c r="DX9" s="36">
        <f t="shared" si="0"/>
        <v>31.523299999999999</v>
      </c>
      <c r="DY9" s="36" t="s">
        <v>20</v>
      </c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</row>
    <row r="10" spans="1:256" ht="11.25" customHeight="1" x14ac:dyDescent="0.15">
      <c r="A10" s="35">
        <v>501</v>
      </c>
      <c r="B10" s="11" t="s">
        <v>667</v>
      </c>
      <c r="C10" s="36">
        <v>2467.4396999999999</v>
      </c>
      <c r="D10" s="36">
        <v>150.7039</v>
      </c>
      <c r="E10" s="36">
        <v>2691.6979999999999</v>
      </c>
      <c r="F10" s="36">
        <v>34.978000000000002</v>
      </c>
      <c r="G10" s="36">
        <v>675.81290000000001</v>
      </c>
      <c r="H10" s="36">
        <v>191.69900000000001</v>
      </c>
      <c r="I10" s="36">
        <v>151.02070000000001</v>
      </c>
      <c r="J10" s="36">
        <v>20.596900000000002</v>
      </c>
      <c r="K10" s="36">
        <v>11.4139</v>
      </c>
      <c r="L10" s="36">
        <v>26.3964</v>
      </c>
      <c r="M10" s="36">
        <v>144.85409999999999</v>
      </c>
      <c r="N10" s="36">
        <v>9.1577999999999999</v>
      </c>
      <c r="O10" s="36">
        <v>0.36370000000000002</v>
      </c>
      <c r="P10" s="36">
        <v>1.7246999999999999</v>
      </c>
      <c r="Q10" s="36">
        <v>6.3399999999999998E-2</v>
      </c>
      <c r="R10" s="36">
        <v>0.63180000000000003</v>
      </c>
      <c r="S10" s="36">
        <v>0.32340000000000002</v>
      </c>
      <c r="T10" s="36">
        <v>8.5900000000000004E-2</v>
      </c>
      <c r="U10" s="36">
        <v>0.58940000000000003</v>
      </c>
      <c r="V10" s="36">
        <v>0.39389999999999997</v>
      </c>
      <c r="W10" s="36">
        <v>0.2671</v>
      </c>
      <c r="X10" s="36">
        <v>0.61639999999999995</v>
      </c>
      <c r="Y10" s="36">
        <v>0.2782</v>
      </c>
      <c r="Z10" s="36">
        <v>0.1431</v>
      </c>
      <c r="AA10" s="36">
        <v>0.11749999999999999</v>
      </c>
      <c r="AB10" s="36">
        <v>1.09E-2</v>
      </c>
      <c r="AC10" s="36">
        <v>7.4300000000000005E-2</v>
      </c>
      <c r="AD10" s="36">
        <v>8.2500000000000004E-2</v>
      </c>
      <c r="AE10" s="36">
        <v>1E-4</v>
      </c>
      <c r="AF10" s="36">
        <v>7.6E-3</v>
      </c>
      <c r="AG10" s="36">
        <v>8.2000000000000007E-3</v>
      </c>
      <c r="AH10" s="36">
        <v>1.0015000000000001</v>
      </c>
      <c r="AI10" s="36">
        <v>0.87170000000000003</v>
      </c>
      <c r="AJ10" s="36">
        <v>0.15759999999999999</v>
      </c>
      <c r="AK10" s="36">
        <v>0.3866</v>
      </c>
      <c r="AL10" s="36">
        <v>0.24560000000000001</v>
      </c>
      <c r="AM10" s="36">
        <v>1.6664000000000001</v>
      </c>
      <c r="AN10" s="36">
        <v>0.19350000000000001</v>
      </c>
      <c r="AO10" s="36">
        <v>1.4500000000000001E-2</v>
      </c>
      <c r="AP10" s="36">
        <v>0.62170000000000003</v>
      </c>
      <c r="AQ10" s="36">
        <v>6.9500000000000006E-2</v>
      </c>
      <c r="AR10" s="36">
        <v>0.50949999999999995</v>
      </c>
      <c r="AS10" s="36">
        <v>2.3300000000000001E-2</v>
      </c>
      <c r="AT10" s="36">
        <v>0.17269999999999999</v>
      </c>
      <c r="AU10" s="36">
        <v>5.28E-2</v>
      </c>
      <c r="AV10" s="36">
        <v>0.62090000000000001</v>
      </c>
      <c r="AW10" s="36">
        <v>0.19400000000000001</v>
      </c>
      <c r="AX10" s="36">
        <v>0.1118</v>
      </c>
      <c r="AY10" s="36">
        <v>1.2130000000000001</v>
      </c>
      <c r="AZ10" s="36">
        <v>0.9325</v>
      </c>
      <c r="BA10" s="36">
        <v>5.6599999999999998E-2</v>
      </c>
      <c r="BB10" s="36">
        <v>1.1193</v>
      </c>
      <c r="BC10" s="36">
        <v>0.14249999999999999</v>
      </c>
      <c r="BD10" s="36">
        <v>0.3775</v>
      </c>
      <c r="BE10" s="36">
        <v>0.79079999999999995</v>
      </c>
      <c r="BF10" s="36">
        <v>0.59260000000000002</v>
      </c>
      <c r="BG10" s="36">
        <v>0.1221</v>
      </c>
      <c r="BH10" s="36">
        <v>8.7800000000000003E-2</v>
      </c>
      <c r="BI10" s="36">
        <v>0.39710000000000001</v>
      </c>
      <c r="BJ10" s="36">
        <v>0.13300000000000001</v>
      </c>
      <c r="BK10" s="36">
        <v>6.1400000000000003E-2</v>
      </c>
      <c r="BL10" s="36">
        <v>0.32190000000000002</v>
      </c>
      <c r="BM10" s="36">
        <v>0.23169999999999999</v>
      </c>
      <c r="BN10" s="36">
        <v>0.1671</v>
      </c>
      <c r="BO10" s="36">
        <v>1.3847</v>
      </c>
      <c r="BP10" s="36">
        <v>2.609</v>
      </c>
      <c r="BQ10" s="36">
        <v>0.62949999999999995</v>
      </c>
      <c r="BR10" s="36">
        <v>0.29509999999999997</v>
      </c>
      <c r="BS10" s="36">
        <v>0.12620000000000001</v>
      </c>
      <c r="BT10" s="36">
        <v>6.8845000000000001</v>
      </c>
      <c r="BU10" s="36">
        <v>2.8199000000000001</v>
      </c>
      <c r="BV10" s="36">
        <v>9.6153999999999993</v>
      </c>
      <c r="BW10" s="36">
        <v>24.908100000000001</v>
      </c>
      <c r="BX10" s="36">
        <v>9.3292999999999999</v>
      </c>
      <c r="BY10" s="36">
        <v>2.2372000000000001</v>
      </c>
      <c r="BZ10" s="36">
        <v>0.57740000000000002</v>
      </c>
      <c r="CA10" s="36">
        <v>1.3676999999999999</v>
      </c>
      <c r="CB10" s="36">
        <v>6.8144</v>
      </c>
      <c r="CC10" s="36">
        <v>0.754</v>
      </c>
      <c r="CD10" s="36">
        <v>8.7300000000000003E-2</v>
      </c>
      <c r="CE10" s="36">
        <v>0.92430000000000001</v>
      </c>
      <c r="CF10" s="36">
        <v>0.87539999999999996</v>
      </c>
      <c r="CG10" s="36">
        <v>5.0993000000000004</v>
      </c>
      <c r="CH10" s="36">
        <v>0.1132</v>
      </c>
      <c r="CI10" s="36">
        <v>0.16039999999999999</v>
      </c>
      <c r="CJ10" s="36">
        <v>5.4300000000000001E-2</v>
      </c>
      <c r="CK10" s="36">
        <v>1.9235</v>
      </c>
      <c r="CL10" s="36">
        <v>1.8066</v>
      </c>
      <c r="CM10" s="36">
        <v>5.4000000000000003E-3</v>
      </c>
      <c r="CN10" s="36">
        <v>3.6941999999999999</v>
      </c>
      <c r="CO10" s="36">
        <v>3.9645000000000001</v>
      </c>
      <c r="CP10" s="36">
        <v>0.71030000000000004</v>
      </c>
      <c r="CQ10" s="36">
        <v>1.1596</v>
      </c>
      <c r="CR10" s="36">
        <v>3.9E-2</v>
      </c>
      <c r="CS10" s="36">
        <v>1.6384000000000001</v>
      </c>
      <c r="CT10" s="36">
        <v>7.8990999999999998</v>
      </c>
      <c r="CU10" s="36">
        <v>2.8523999999999998</v>
      </c>
      <c r="CV10" s="36">
        <v>2.0398999999999998</v>
      </c>
      <c r="CW10" s="36">
        <v>3.3245</v>
      </c>
      <c r="CX10" s="36">
        <v>53.472999999999999</v>
      </c>
      <c r="CY10" s="36">
        <v>0.71899999999999997</v>
      </c>
      <c r="CZ10" s="36">
        <v>3.0384000000000002</v>
      </c>
      <c r="DA10" s="36">
        <v>0.85919999999999996</v>
      </c>
      <c r="DB10" s="36">
        <v>1.1074999999999999</v>
      </c>
      <c r="DC10" s="36">
        <v>0.1171</v>
      </c>
      <c r="DD10" s="36">
        <v>3.9548999999999999</v>
      </c>
      <c r="DE10" s="36">
        <v>1.7733000000000001</v>
      </c>
      <c r="DF10" s="36">
        <v>0.32879999999999998</v>
      </c>
      <c r="DG10" s="36">
        <v>0.81559999999999999</v>
      </c>
      <c r="DH10" s="36">
        <v>0.35149999999999998</v>
      </c>
      <c r="DI10" s="36">
        <v>0.8881</v>
      </c>
      <c r="DJ10" s="36">
        <v>8.0117999999999991</v>
      </c>
      <c r="DK10" s="36">
        <v>2.3576999999999999</v>
      </c>
      <c r="DL10" s="36">
        <v>6.8500000000000005E-2</v>
      </c>
      <c r="DM10" s="36">
        <v>6781.8027000000002</v>
      </c>
      <c r="DN10" s="36">
        <v>12.281499999999999</v>
      </c>
      <c r="DO10" s="36">
        <v>548.67430000000002</v>
      </c>
      <c r="DP10" s="36">
        <v>89.455799999999996</v>
      </c>
      <c r="DQ10" s="36">
        <v>1.4145000000000001</v>
      </c>
      <c r="DR10" s="36">
        <v>20.416599999999999</v>
      </c>
      <c r="DS10" s="36">
        <v>-722.96379999999999</v>
      </c>
      <c r="DT10" s="36">
        <v>978.91849999999999</v>
      </c>
      <c r="DU10" s="36">
        <v>928.19730000000004</v>
      </c>
      <c r="DV10" s="36">
        <v>7710</v>
      </c>
      <c r="DW10" s="36"/>
      <c r="DX10" s="36">
        <f t="shared" si="0"/>
        <v>111.2869</v>
      </c>
      <c r="DY10" s="36" t="s">
        <v>20</v>
      </c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ht="11.25" customHeight="1" x14ac:dyDescent="0.15">
      <c r="A11" s="35">
        <v>601</v>
      </c>
      <c r="B11" s="11" t="s">
        <v>668</v>
      </c>
      <c r="C11" s="36">
        <v>24.965499999999999</v>
      </c>
      <c r="D11" s="36">
        <v>3.2864</v>
      </c>
      <c r="E11" s="36">
        <v>11.7364</v>
      </c>
      <c r="F11" s="36">
        <v>0.57640000000000002</v>
      </c>
      <c r="G11" s="36">
        <v>0.14030000000000001</v>
      </c>
      <c r="H11" s="36">
        <v>0.61880000000000002</v>
      </c>
      <c r="I11" s="36">
        <v>2.9302000000000001</v>
      </c>
      <c r="J11" s="36">
        <v>1369.4394</v>
      </c>
      <c r="K11" s="36">
        <v>227.5521</v>
      </c>
      <c r="L11" s="36">
        <v>621.92020000000002</v>
      </c>
      <c r="M11" s="36">
        <v>1098.0911000000001</v>
      </c>
      <c r="N11" s="36">
        <v>166.01589999999999</v>
      </c>
      <c r="O11" s="36">
        <v>19.8596</v>
      </c>
      <c r="P11" s="36">
        <v>5.9442000000000004</v>
      </c>
      <c r="Q11" s="36">
        <v>7.7799999999999994E-2</v>
      </c>
      <c r="R11" s="36">
        <v>1.8726</v>
      </c>
      <c r="S11" s="36">
        <v>2.2717000000000001</v>
      </c>
      <c r="T11" s="36">
        <v>1.2045999999999999</v>
      </c>
      <c r="U11" s="36">
        <v>7.1593999999999998</v>
      </c>
      <c r="V11" s="36">
        <v>1.2804</v>
      </c>
      <c r="W11" s="36">
        <v>4.9768999999999997</v>
      </c>
      <c r="X11" s="36">
        <v>3.6916000000000002</v>
      </c>
      <c r="Y11" s="36">
        <v>4.2607999999999997</v>
      </c>
      <c r="Z11" s="36">
        <v>1.8372999999999999</v>
      </c>
      <c r="AA11" s="36">
        <v>1.8266</v>
      </c>
      <c r="AB11" s="36">
        <v>1.0165</v>
      </c>
      <c r="AC11" s="36">
        <v>5.6599999999999998E-2</v>
      </c>
      <c r="AD11" s="36">
        <v>0.62070000000000003</v>
      </c>
      <c r="AE11" s="36">
        <v>6.0000000000000001E-3</v>
      </c>
      <c r="AF11" s="36">
        <v>0.1241</v>
      </c>
      <c r="AG11" s="36">
        <v>9.0700000000000003E-2</v>
      </c>
      <c r="AH11" s="36">
        <v>0.67620000000000002</v>
      </c>
      <c r="AI11" s="36">
        <v>1.6774</v>
      </c>
      <c r="AJ11" s="36">
        <v>7.1642999999999999</v>
      </c>
      <c r="AK11" s="36">
        <v>7.4775999999999998</v>
      </c>
      <c r="AL11" s="36">
        <v>1.6312</v>
      </c>
      <c r="AM11" s="36">
        <v>9.4222000000000001</v>
      </c>
      <c r="AN11" s="36">
        <v>9.8706999999999994</v>
      </c>
      <c r="AO11" s="36">
        <v>0.50870000000000004</v>
      </c>
      <c r="AP11" s="36">
        <v>19.206399999999999</v>
      </c>
      <c r="AQ11" s="36">
        <v>1.8773</v>
      </c>
      <c r="AR11" s="36">
        <v>4.1334999999999997</v>
      </c>
      <c r="AS11" s="36">
        <v>0.14510000000000001</v>
      </c>
      <c r="AT11" s="36">
        <v>0.86899999999999999</v>
      </c>
      <c r="AU11" s="36">
        <v>0.12540000000000001</v>
      </c>
      <c r="AV11" s="36">
        <v>13.837</v>
      </c>
      <c r="AW11" s="36">
        <v>0.4541</v>
      </c>
      <c r="AX11" s="36">
        <v>0.53639999999999999</v>
      </c>
      <c r="AY11" s="36">
        <v>922.76739999999995</v>
      </c>
      <c r="AZ11" s="36">
        <v>409.12349999999998</v>
      </c>
      <c r="BA11" s="36">
        <v>0.37819999999999998</v>
      </c>
      <c r="BB11" s="36">
        <v>37.127499999999998</v>
      </c>
      <c r="BC11" s="36">
        <v>26.177399999999999</v>
      </c>
      <c r="BD11" s="36">
        <v>4.2752999999999997</v>
      </c>
      <c r="BE11" s="36">
        <v>4.8613999999999997</v>
      </c>
      <c r="BF11" s="36">
        <v>1.5052000000000001</v>
      </c>
      <c r="BG11" s="36">
        <v>0.3417</v>
      </c>
      <c r="BH11" s="36">
        <v>0.89019999999999999</v>
      </c>
      <c r="BI11" s="36">
        <v>1.0130999999999999</v>
      </c>
      <c r="BJ11" s="36">
        <v>0.68149999999999999</v>
      </c>
      <c r="BK11" s="36">
        <v>0.1573</v>
      </c>
      <c r="BL11" s="36">
        <v>2.3992</v>
      </c>
      <c r="BM11" s="36">
        <v>0.93879999999999997</v>
      </c>
      <c r="BN11" s="36">
        <v>0.26550000000000001</v>
      </c>
      <c r="BO11" s="36">
        <v>1983.0884000000001</v>
      </c>
      <c r="BP11" s="36">
        <v>7.468</v>
      </c>
      <c r="BQ11" s="36">
        <v>3.1223000000000001</v>
      </c>
      <c r="BR11" s="36">
        <v>2.5074000000000001</v>
      </c>
      <c r="BS11" s="36">
        <v>2.4971999999999999</v>
      </c>
      <c r="BT11" s="36">
        <v>42.136400000000002</v>
      </c>
      <c r="BU11" s="36">
        <v>9.2871000000000006</v>
      </c>
      <c r="BV11" s="36">
        <v>41.2425</v>
      </c>
      <c r="BW11" s="36">
        <v>46.642299999999999</v>
      </c>
      <c r="BX11" s="36">
        <v>98.890600000000006</v>
      </c>
      <c r="BY11" s="36">
        <v>28.944299999999998</v>
      </c>
      <c r="BZ11" s="36">
        <v>5.7088000000000001</v>
      </c>
      <c r="CA11" s="36">
        <v>8.3709000000000007</v>
      </c>
      <c r="CB11" s="36">
        <v>20.333300000000001</v>
      </c>
      <c r="CC11" s="36">
        <v>11.4222</v>
      </c>
      <c r="CD11" s="36">
        <v>1.9939</v>
      </c>
      <c r="CE11" s="36">
        <v>2.1760999999999999</v>
      </c>
      <c r="CF11" s="36">
        <v>3.6993999999999998</v>
      </c>
      <c r="CG11" s="36">
        <v>27.246400000000001</v>
      </c>
      <c r="CH11" s="36">
        <v>0.88980000000000004</v>
      </c>
      <c r="CI11" s="36">
        <v>2.1665999999999999</v>
      </c>
      <c r="CJ11" s="36">
        <v>0.7319</v>
      </c>
      <c r="CK11" s="36">
        <v>5.1219000000000001</v>
      </c>
      <c r="CL11" s="36">
        <v>13.053699999999999</v>
      </c>
      <c r="CM11" s="36">
        <v>4.5900000000000003E-2</v>
      </c>
      <c r="CN11" s="36">
        <v>9.5154999999999994</v>
      </c>
      <c r="CO11" s="36">
        <v>7.8098999999999998</v>
      </c>
      <c r="CP11" s="36">
        <v>25.3674</v>
      </c>
      <c r="CQ11" s="36">
        <v>6.0560999999999998</v>
      </c>
      <c r="CR11" s="36">
        <v>97.285799999999995</v>
      </c>
      <c r="CS11" s="36">
        <v>27.335799999999999</v>
      </c>
      <c r="CT11" s="36">
        <v>162.17080000000001</v>
      </c>
      <c r="CU11" s="36">
        <v>34.0792</v>
      </c>
      <c r="CV11" s="36">
        <v>70.412300000000002</v>
      </c>
      <c r="CW11" s="36">
        <v>3.7345999999999999</v>
      </c>
      <c r="CX11" s="36">
        <v>42.075099999999999</v>
      </c>
      <c r="CY11" s="36">
        <v>38.476199999999999</v>
      </c>
      <c r="CZ11" s="36">
        <v>3.8176999999999999</v>
      </c>
      <c r="DA11" s="36">
        <v>9.6561000000000003</v>
      </c>
      <c r="DB11" s="36">
        <v>11.3629</v>
      </c>
      <c r="DC11" s="36">
        <v>1.5762</v>
      </c>
      <c r="DD11" s="36">
        <v>16.378900000000002</v>
      </c>
      <c r="DE11" s="36">
        <v>7.7756999999999996</v>
      </c>
      <c r="DF11" s="36">
        <v>1.2015</v>
      </c>
      <c r="DG11" s="36">
        <v>2.6488</v>
      </c>
      <c r="DH11" s="36">
        <v>1.9185000000000001</v>
      </c>
      <c r="DI11" s="36">
        <v>6.5659999999999998</v>
      </c>
      <c r="DJ11" s="36">
        <v>7.6692999999999998</v>
      </c>
      <c r="DK11" s="36">
        <v>5.3348000000000004</v>
      </c>
      <c r="DL11" s="36">
        <v>0.22900000000000001</v>
      </c>
      <c r="DM11" s="36">
        <v>8047.2076999999999</v>
      </c>
      <c r="DN11" s="36">
        <v>41.477499999999999</v>
      </c>
      <c r="DO11" s="36">
        <v>38.424300000000002</v>
      </c>
      <c r="DP11" s="36">
        <v>128.92269999999999</v>
      </c>
      <c r="DQ11" s="36">
        <v>32.540100000000002</v>
      </c>
      <c r="DR11" s="36">
        <v>65.020099999999999</v>
      </c>
      <c r="DS11" s="36">
        <v>600.58079999999995</v>
      </c>
      <c r="DT11" s="36">
        <v>51892.826800000003</v>
      </c>
      <c r="DU11" s="36">
        <v>52799.792300000001</v>
      </c>
      <c r="DV11" s="36">
        <v>60847</v>
      </c>
      <c r="DW11" s="36"/>
      <c r="DX11" s="36">
        <f t="shared" si="0"/>
        <v>226.48289999999997</v>
      </c>
      <c r="DY11" s="36" t="s">
        <v>21</v>
      </c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</row>
    <row r="12" spans="1:256" ht="11.25" customHeight="1" x14ac:dyDescent="0.15">
      <c r="A12" s="35">
        <v>701</v>
      </c>
      <c r="B12" s="11" t="s">
        <v>669</v>
      </c>
      <c r="C12" s="36">
        <v>56.884300000000003</v>
      </c>
      <c r="D12" s="36">
        <v>2.9260999999999999</v>
      </c>
      <c r="E12" s="36">
        <v>15.950699999999999</v>
      </c>
      <c r="F12" s="36">
        <v>2.2069000000000001</v>
      </c>
      <c r="G12" s="36">
        <v>0.28660000000000002</v>
      </c>
      <c r="H12" s="36">
        <v>1.2184999999999999</v>
      </c>
      <c r="I12" s="36">
        <v>4.4062999999999999</v>
      </c>
      <c r="J12" s="36">
        <v>461.71429999999998</v>
      </c>
      <c r="K12" s="36">
        <v>1040.5255999999999</v>
      </c>
      <c r="L12" s="36">
        <v>467.81040000000002</v>
      </c>
      <c r="M12" s="36">
        <v>460.62400000000002</v>
      </c>
      <c r="N12" s="36">
        <v>80.055400000000006</v>
      </c>
      <c r="O12" s="36">
        <v>18.200600000000001</v>
      </c>
      <c r="P12" s="36">
        <v>94.428799999999995</v>
      </c>
      <c r="Q12" s="36">
        <v>0.53990000000000005</v>
      </c>
      <c r="R12" s="36">
        <v>108.383</v>
      </c>
      <c r="S12" s="36">
        <v>27.868600000000001</v>
      </c>
      <c r="T12" s="36">
        <v>55.995199999999997</v>
      </c>
      <c r="U12" s="36">
        <v>53.171700000000001</v>
      </c>
      <c r="V12" s="36">
        <v>46.119399999999999</v>
      </c>
      <c r="W12" s="36">
        <v>49.166699999999999</v>
      </c>
      <c r="X12" s="36">
        <v>107.0886</v>
      </c>
      <c r="Y12" s="36">
        <v>31.6417</v>
      </c>
      <c r="Z12" s="36">
        <v>29.1814</v>
      </c>
      <c r="AA12" s="36">
        <v>50.933300000000003</v>
      </c>
      <c r="AB12" s="36">
        <v>0.24890000000000001</v>
      </c>
      <c r="AC12" s="36">
        <v>0.10100000000000001</v>
      </c>
      <c r="AD12" s="36">
        <v>6.4705000000000004</v>
      </c>
      <c r="AE12" s="36">
        <v>0.2082</v>
      </c>
      <c r="AF12" s="36">
        <v>0.78510000000000002</v>
      </c>
      <c r="AG12" s="36">
        <v>0.29430000000000001</v>
      </c>
      <c r="AH12" s="36">
        <v>11.0381</v>
      </c>
      <c r="AI12" s="36">
        <v>70.257199999999997</v>
      </c>
      <c r="AJ12" s="36">
        <v>123.0394</v>
      </c>
      <c r="AK12" s="36">
        <v>136.7818</v>
      </c>
      <c r="AL12" s="36">
        <v>31.804099999999998</v>
      </c>
      <c r="AM12" s="36">
        <v>6840.4161000000004</v>
      </c>
      <c r="AN12" s="36">
        <v>5.6893000000000002</v>
      </c>
      <c r="AO12" s="36">
        <v>0.20130000000000001</v>
      </c>
      <c r="AP12" s="36">
        <v>1782.1916000000001</v>
      </c>
      <c r="AQ12" s="36">
        <v>8.2211999999999996</v>
      </c>
      <c r="AR12" s="36">
        <v>213.35300000000001</v>
      </c>
      <c r="AS12" s="36">
        <v>18.875</v>
      </c>
      <c r="AT12" s="36">
        <v>211.43629999999999</v>
      </c>
      <c r="AU12" s="36">
        <v>38.596299999999999</v>
      </c>
      <c r="AV12" s="36">
        <v>46.747</v>
      </c>
      <c r="AW12" s="36">
        <v>102.50449999999999</v>
      </c>
      <c r="AX12" s="36">
        <v>29.764700000000001</v>
      </c>
      <c r="AY12" s="36">
        <v>170.11109999999999</v>
      </c>
      <c r="AZ12" s="36">
        <v>805.23789999999997</v>
      </c>
      <c r="BA12" s="36">
        <v>12.629099999999999</v>
      </c>
      <c r="BB12" s="36">
        <v>76.137100000000004</v>
      </c>
      <c r="BC12" s="36">
        <v>39.3065</v>
      </c>
      <c r="BD12" s="36">
        <v>47.824399999999997</v>
      </c>
      <c r="BE12" s="36">
        <v>22.5245</v>
      </c>
      <c r="BF12" s="36">
        <v>6.5587999999999997</v>
      </c>
      <c r="BG12" s="36">
        <v>8.8925999999999998</v>
      </c>
      <c r="BH12" s="36">
        <v>9.1981999999999999</v>
      </c>
      <c r="BI12" s="36">
        <v>11.447900000000001</v>
      </c>
      <c r="BJ12" s="36">
        <v>5.3666999999999998</v>
      </c>
      <c r="BK12" s="36">
        <v>4.0087000000000002</v>
      </c>
      <c r="BL12" s="36">
        <v>16.702500000000001</v>
      </c>
      <c r="BM12" s="36">
        <v>5.2037000000000004</v>
      </c>
      <c r="BN12" s="36">
        <v>1.923</v>
      </c>
      <c r="BO12" s="36">
        <v>1902.3106</v>
      </c>
      <c r="BP12" s="36">
        <v>25.4406</v>
      </c>
      <c r="BQ12" s="36">
        <v>40.270800000000001</v>
      </c>
      <c r="BR12" s="36">
        <v>19.483699999999999</v>
      </c>
      <c r="BS12" s="36">
        <v>2.2965</v>
      </c>
      <c r="BT12" s="36">
        <v>176.02109999999999</v>
      </c>
      <c r="BU12" s="36">
        <v>216.53370000000001</v>
      </c>
      <c r="BV12" s="36">
        <v>64.918199999999999</v>
      </c>
      <c r="BW12" s="36">
        <v>254.63159999999999</v>
      </c>
      <c r="BX12" s="36">
        <v>2307.7746000000002</v>
      </c>
      <c r="BY12" s="36">
        <v>87.682699999999997</v>
      </c>
      <c r="BZ12" s="36">
        <v>23.779599999999999</v>
      </c>
      <c r="CA12" s="36">
        <v>505.82490000000001</v>
      </c>
      <c r="CB12" s="36">
        <v>356.97340000000003</v>
      </c>
      <c r="CC12" s="36">
        <v>13.405900000000001</v>
      </c>
      <c r="CD12" s="36">
        <v>15.4246</v>
      </c>
      <c r="CE12" s="36">
        <v>2.1301999999999999</v>
      </c>
      <c r="CF12" s="36">
        <v>166.7938</v>
      </c>
      <c r="CG12" s="36">
        <v>52.669199999999996</v>
      </c>
      <c r="CH12" s="36">
        <v>36.811900000000001</v>
      </c>
      <c r="CI12" s="36">
        <v>10.6135</v>
      </c>
      <c r="CJ12" s="36">
        <v>0.80079999999999996</v>
      </c>
      <c r="CK12" s="36">
        <v>1.9908999999999999</v>
      </c>
      <c r="CL12" s="36">
        <v>39.943300000000001</v>
      </c>
      <c r="CM12" s="36">
        <v>3.5700000000000003E-2</v>
      </c>
      <c r="CN12" s="36">
        <v>32.018900000000002</v>
      </c>
      <c r="CO12" s="36">
        <v>3.2469999999999999</v>
      </c>
      <c r="CP12" s="36">
        <v>5.7241999999999997</v>
      </c>
      <c r="CQ12" s="36">
        <v>63.559600000000003</v>
      </c>
      <c r="CR12" s="36">
        <v>54.408299999999997</v>
      </c>
      <c r="CS12" s="36">
        <v>58.032400000000003</v>
      </c>
      <c r="CT12" s="36">
        <v>193.37870000000001</v>
      </c>
      <c r="CU12" s="36">
        <v>4.9831000000000003</v>
      </c>
      <c r="CV12" s="36">
        <v>53.188400000000001</v>
      </c>
      <c r="CW12" s="36">
        <v>5.8897000000000004</v>
      </c>
      <c r="CX12" s="36">
        <v>139.07320000000001</v>
      </c>
      <c r="CY12" s="36">
        <v>52.145600000000002</v>
      </c>
      <c r="CZ12" s="36">
        <v>17.028099999999998</v>
      </c>
      <c r="DA12" s="36">
        <v>74.768299999999996</v>
      </c>
      <c r="DB12" s="36">
        <v>49.480499999999999</v>
      </c>
      <c r="DC12" s="36">
        <v>9.0286000000000008</v>
      </c>
      <c r="DD12" s="36">
        <v>156.07140000000001</v>
      </c>
      <c r="DE12" s="36">
        <v>154.32400000000001</v>
      </c>
      <c r="DF12" s="36">
        <v>0.99319999999999997</v>
      </c>
      <c r="DG12" s="36">
        <v>8.2494999999999994</v>
      </c>
      <c r="DH12" s="36">
        <v>6.5686</v>
      </c>
      <c r="DI12" s="36">
        <v>25.1798</v>
      </c>
      <c r="DJ12" s="36">
        <v>20.5366</v>
      </c>
      <c r="DK12" s="36">
        <v>31.488299999999999</v>
      </c>
      <c r="DL12" s="36">
        <v>11.8544</v>
      </c>
      <c r="DM12" s="36">
        <v>21745.2078</v>
      </c>
      <c r="DN12" s="36">
        <v>5376.6540999999997</v>
      </c>
      <c r="DO12" s="36">
        <v>10.994199999999999</v>
      </c>
      <c r="DP12" s="36">
        <v>1616.5068000000001</v>
      </c>
      <c r="DQ12" s="36">
        <v>161.5763</v>
      </c>
      <c r="DR12" s="36">
        <v>561.577</v>
      </c>
      <c r="DS12" s="36">
        <v>-63.262900000000002</v>
      </c>
      <c r="DT12" s="36">
        <v>55421.746700000003</v>
      </c>
      <c r="DU12" s="36">
        <v>63085.792200000004</v>
      </c>
      <c r="DV12" s="36">
        <v>84831</v>
      </c>
      <c r="DW12" s="36"/>
      <c r="DX12" s="36">
        <f t="shared" si="0"/>
        <v>2339.6601000000001</v>
      </c>
      <c r="DY12" s="36" t="s">
        <v>21</v>
      </c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</row>
    <row r="13" spans="1:256" ht="11.25" customHeight="1" x14ac:dyDescent="0.15">
      <c r="A13" s="35">
        <v>801</v>
      </c>
      <c r="B13" s="11" t="s">
        <v>670</v>
      </c>
      <c r="C13" s="36">
        <v>36.956299999999999</v>
      </c>
      <c r="D13" s="36">
        <v>3.8435000000000001</v>
      </c>
      <c r="E13" s="36">
        <v>20.446899999999999</v>
      </c>
      <c r="F13" s="36">
        <v>2.3237999999999999</v>
      </c>
      <c r="G13" s="36">
        <v>0.36759999999999998</v>
      </c>
      <c r="H13" s="36">
        <v>2.8889999999999998</v>
      </c>
      <c r="I13" s="36">
        <v>7.6908000000000003</v>
      </c>
      <c r="J13" s="36">
        <v>259.85829999999999</v>
      </c>
      <c r="K13" s="36">
        <v>76.482900000000001</v>
      </c>
      <c r="L13" s="36">
        <v>96.818700000000007</v>
      </c>
      <c r="M13" s="36">
        <v>143.05179999999999</v>
      </c>
      <c r="N13" s="36">
        <v>7.7321999999999997</v>
      </c>
      <c r="O13" s="36">
        <v>5.1407999999999996</v>
      </c>
      <c r="P13" s="36">
        <v>5.1741000000000001</v>
      </c>
      <c r="Q13" s="36">
        <v>0.32750000000000001</v>
      </c>
      <c r="R13" s="36">
        <v>3.4295</v>
      </c>
      <c r="S13" s="36">
        <v>1.4061999999999999</v>
      </c>
      <c r="T13" s="36">
        <v>0.48230000000000001</v>
      </c>
      <c r="U13" s="36">
        <v>9.3123000000000005</v>
      </c>
      <c r="V13" s="36">
        <v>1.8935</v>
      </c>
      <c r="W13" s="36">
        <v>4.3171999999999997</v>
      </c>
      <c r="X13" s="36">
        <v>3.7423999999999999</v>
      </c>
      <c r="Y13" s="36">
        <v>6.5004999999999997</v>
      </c>
      <c r="Z13" s="36">
        <v>2.8866999999999998</v>
      </c>
      <c r="AA13" s="36">
        <v>3.081</v>
      </c>
      <c r="AB13" s="36">
        <v>0.217</v>
      </c>
      <c r="AC13" s="36">
        <v>6.2600000000000003E-2</v>
      </c>
      <c r="AD13" s="36">
        <v>1.0281</v>
      </c>
      <c r="AE13" s="36">
        <v>7.4499999999999997E-2</v>
      </c>
      <c r="AF13" s="36">
        <v>0.21970000000000001</v>
      </c>
      <c r="AG13" s="36">
        <v>0.12590000000000001</v>
      </c>
      <c r="AH13" s="36">
        <v>1.0253000000000001</v>
      </c>
      <c r="AI13" s="36">
        <v>2.4563000000000001</v>
      </c>
      <c r="AJ13" s="36">
        <v>2.8405</v>
      </c>
      <c r="AK13" s="36">
        <v>10.918900000000001</v>
      </c>
      <c r="AL13" s="36">
        <v>2.8963000000000001</v>
      </c>
      <c r="AM13" s="36">
        <v>15.9771</v>
      </c>
      <c r="AN13" s="36">
        <v>14.202</v>
      </c>
      <c r="AO13" s="36">
        <v>0.78210000000000002</v>
      </c>
      <c r="AP13" s="36">
        <v>15.901199999999999</v>
      </c>
      <c r="AQ13" s="36">
        <v>4.8886000000000003</v>
      </c>
      <c r="AR13" s="36">
        <v>7.1543999999999999</v>
      </c>
      <c r="AS13" s="36">
        <v>0.65639999999999998</v>
      </c>
      <c r="AT13" s="36">
        <v>1.4630000000000001</v>
      </c>
      <c r="AU13" s="36">
        <v>0.31619999999999998</v>
      </c>
      <c r="AV13" s="36">
        <v>6.6012000000000004</v>
      </c>
      <c r="AW13" s="36">
        <v>0.9395</v>
      </c>
      <c r="AX13" s="36">
        <v>0.214</v>
      </c>
      <c r="AY13" s="36">
        <v>1036.1529</v>
      </c>
      <c r="AZ13" s="36">
        <v>79.314700000000002</v>
      </c>
      <c r="BA13" s="36">
        <v>1.0367</v>
      </c>
      <c r="BB13" s="36">
        <v>24.119299999999999</v>
      </c>
      <c r="BC13" s="36">
        <v>6.6737000000000002</v>
      </c>
      <c r="BD13" s="36">
        <v>6.9429999999999996</v>
      </c>
      <c r="BE13" s="36">
        <v>8.9841999999999995</v>
      </c>
      <c r="BF13" s="36">
        <v>3.7490999999999999</v>
      </c>
      <c r="BG13" s="36">
        <v>0.59930000000000005</v>
      </c>
      <c r="BH13" s="36">
        <v>2.3180000000000001</v>
      </c>
      <c r="BI13" s="36">
        <v>1.0811999999999999</v>
      </c>
      <c r="BJ13" s="36">
        <v>1.1324000000000001</v>
      </c>
      <c r="BK13" s="36">
        <v>0.3095</v>
      </c>
      <c r="BL13" s="36">
        <v>3.5259999999999998</v>
      </c>
      <c r="BM13" s="36">
        <v>1.3868</v>
      </c>
      <c r="BN13" s="36">
        <v>0.6744</v>
      </c>
      <c r="BO13" s="36">
        <v>21.909800000000001</v>
      </c>
      <c r="BP13" s="36">
        <v>19.4146</v>
      </c>
      <c r="BQ13" s="36">
        <v>8.4037000000000006</v>
      </c>
      <c r="BR13" s="36">
        <v>6.8864000000000001</v>
      </c>
      <c r="BS13" s="36">
        <v>35.319499999999998</v>
      </c>
      <c r="BT13" s="36">
        <v>55.819699999999997</v>
      </c>
      <c r="BU13" s="36">
        <v>15.682499999999999</v>
      </c>
      <c r="BV13" s="36">
        <v>86.519000000000005</v>
      </c>
      <c r="BW13" s="36">
        <v>157.3493</v>
      </c>
      <c r="BX13" s="36">
        <v>359.59690000000001</v>
      </c>
      <c r="BY13" s="36">
        <v>102.7771</v>
      </c>
      <c r="BZ13" s="36">
        <v>5.2291999999999996</v>
      </c>
      <c r="CA13" s="36">
        <v>28.4572</v>
      </c>
      <c r="CB13" s="36">
        <v>137.42160000000001</v>
      </c>
      <c r="CC13" s="36">
        <v>86.070599999999999</v>
      </c>
      <c r="CD13" s="36">
        <v>14.497400000000001</v>
      </c>
      <c r="CE13" s="36">
        <v>5.8413000000000004</v>
      </c>
      <c r="CF13" s="36">
        <v>14.1553</v>
      </c>
      <c r="CG13" s="36">
        <v>110.3409</v>
      </c>
      <c r="CH13" s="36">
        <v>2.5062000000000002</v>
      </c>
      <c r="CI13" s="36">
        <v>7.0449999999999999</v>
      </c>
      <c r="CJ13" s="36">
        <v>1.3815</v>
      </c>
      <c r="CK13" s="36">
        <v>14.873799999999999</v>
      </c>
      <c r="CL13" s="36">
        <v>33.069400000000002</v>
      </c>
      <c r="CM13" s="36">
        <v>0.13150000000000001</v>
      </c>
      <c r="CN13" s="36">
        <v>18.499300000000002</v>
      </c>
      <c r="CO13" s="36">
        <v>10.170199999999999</v>
      </c>
      <c r="CP13" s="36">
        <v>77.190200000000004</v>
      </c>
      <c r="CQ13" s="36">
        <v>32.831200000000003</v>
      </c>
      <c r="CR13" s="36">
        <v>1.0124</v>
      </c>
      <c r="CS13" s="36">
        <v>46.212699999999998</v>
      </c>
      <c r="CT13" s="36">
        <v>457.51929999999999</v>
      </c>
      <c r="CU13" s="36">
        <v>93.7637</v>
      </c>
      <c r="CV13" s="36">
        <v>204.5189</v>
      </c>
      <c r="CW13" s="36">
        <v>20.819900000000001</v>
      </c>
      <c r="CX13" s="36">
        <v>49.319200000000002</v>
      </c>
      <c r="CY13" s="36">
        <v>4.9901999999999997</v>
      </c>
      <c r="CZ13" s="36">
        <v>12.105499999999999</v>
      </c>
      <c r="DA13" s="36">
        <v>23.9344</v>
      </c>
      <c r="DB13" s="36">
        <v>24.203199999999999</v>
      </c>
      <c r="DC13" s="36">
        <v>4.7984</v>
      </c>
      <c r="DD13" s="36">
        <v>33.959299999999999</v>
      </c>
      <c r="DE13" s="36">
        <v>16.463100000000001</v>
      </c>
      <c r="DF13" s="36">
        <v>4.1870000000000003</v>
      </c>
      <c r="DG13" s="36">
        <v>9.0604999999999993</v>
      </c>
      <c r="DH13" s="36">
        <v>5.7920999999999996</v>
      </c>
      <c r="DI13" s="36">
        <v>11.616300000000001</v>
      </c>
      <c r="DJ13" s="36">
        <v>36.971600000000002</v>
      </c>
      <c r="DK13" s="36">
        <v>17.282699999999998</v>
      </c>
      <c r="DL13" s="36">
        <v>0.50229999999999997</v>
      </c>
      <c r="DM13" s="36">
        <v>4523.5410000000002</v>
      </c>
      <c r="DN13" s="36">
        <v>89.907700000000006</v>
      </c>
      <c r="DO13" s="36">
        <v>14.448</v>
      </c>
      <c r="DP13" s="36">
        <v>297.08929999999998</v>
      </c>
      <c r="DQ13" s="36">
        <v>33.548400000000001</v>
      </c>
      <c r="DR13" s="36">
        <v>118.7756</v>
      </c>
      <c r="DS13" s="36">
        <v>382.16149999999999</v>
      </c>
      <c r="DT13" s="36">
        <v>98698.5285</v>
      </c>
      <c r="DU13" s="36">
        <v>99634.459000000003</v>
      </c>
      <c r="DV13" s="36">
        <v>104158</v>
      </c>
      <c r="DW13" s="36"/>
      <c r="DX13" s="36">
        <f t="shared" si="0"/>
        <v>449.41329999999999</v>
      </c>
      <c r="DY13" s="36" t="s">
        <v>21</v>
      </c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</row>
    <row r="14" spans="1:256" ht="11.25" customHeight="1" x14ac:dyDescent="0.15">
      <c r="A14" s="35">
        <v>802</v>
      </c>
      <c r="B14" s="11" t="s">
        <v>671</v>
      </c>
      <c r="C14" s="36">
        <v>18.619399999999999</v>
      </c>
      <c r="D14" s="36">
        <v>2.9156</v>
      </c>
      <c r="E14" s="36">
        <v>11.6082</v>
      </c>
      <c r="F14" s="36">
        <v>0.3488</v>
      </c>
      <c r="G14" s="36">
        <v>0.20780000000000001</v>
      </c>
      <c r="H14" s="36">
        <v>0.31809999999999999</v>
      </c>
      <c r="I14" s="36">
        <v>2.6581999999999999</v>
      </c>
      <c r="J14" s="36">
        <v>180.85820000000001</v>
      </c>
      <c r="K14" s="36">
        <v>101.9277</v>
      </c>
      <c r="L14" s="36">
        <v>111.6409</v>
      </c>
      <c r="M14" s="36">
        <v>218.67869999999999</v>
      </c>
      <c r="N14" s="36">
        <v>26.7927</v>
      </c>
      <c r="O14" s="36">
        <v>29.0215</v>
      </c>
      <c r="P14" s="36">
        <v>7.9806999999999997</v>
      </c>
      <c r="Q14" s="36">
        <v>0.17449999999999999</v>
      </c>
      <c r="R14" s="36">
        <v>3.3944999999999999</v>
      </c>
      <c r="S14" s="36">
        <v>1.2561</v>
      </c>
      <c r="T14" s="36">
        <v>0.46239999999999998</v>
      </c>
      <c r="U14" s="36">
        <v>1.5931</v>
      </c>
      <c r="V14" s="36">
        <v>1.2384999999999999</v>
      </c>
      <c r="W14" s="36">
        <v>7.7854999999999999</v>
      </c>
      <c r="X14" s="36">
        <v>2.0661999999999998</v>
      </c>
      <c r="Y14" s="36">
        <v>1.4591000000000001</v>
      </c>
      <c r="Z14" s="36">
        <v>1.7040999999999999</v>
      </c>
      <c r="AA14" s="36">
        <v>1.8665</v>
      </c>
      <c r="AB14" s="36">
        <v>0.2387</v>
      </c>
      <c r="AC14" s="36">
        <v>0.15840000000000001</v>
      </c>
      <c r="AD14" s="36">
        <v>0.86329999999999996</v>
      </c>
      <c r="AE14" s="36">
        <v>0.26069999999999999</v>
      </c>
      <c r="AF14" s="36">
        <v>0.79549999999999998</v>
      </c>
      <c r="AG14" s="36">
        <v>0.27629999999999999</v>
      </c>
      <c r="AH14" s="36">
        <v>3.1429</v>
      </c>
      <c r="AI14" s="36">
        <v>5.9103000000000003</v>
      </c>
      <c r="AJ14" s="36">
        <v>5.8060999999999998</v>
      </c>
      <c r="AK14" s="36">
        <v>2.5621</v>
      </c>
      <c r="AL14" s="36">
        <v>1.1039000000000001</v>
      </c>
      <c r="AM14" s="36">
        <v>6.6326999999999998</v>
      </c>
      <c r="AN14" s="36">
        <v>5.8166000000000002</v>
      </c>
      <c r="AO14" s="36">
        <v>0.2167</v>
      </c>
      <c r="AP14" s="36">
        <v>558.91669999999999</v>
      </c>
      <c r="AQ14" s="36">
        <v>11.2014</v>
      </c>
      <c r="AR14" s="36">
        <v>5.0168999999999997</v>
      </c>
      <c r="AS14" s="36">
        <v>1.7846</v>
      </c>
      <c r="AT14" s="36">
        <v>2.4975999999999998</v>
      </c>
      <c r="AU14" s="36">
        <v>3.8121999999999998</v>
      </c>
      <c r="AV14" s="36">
        <v>521.79219999999998</v>
      </c>
      <c r="AW14" s="36">
        <v>15.8789</v>
      </c>
      <c r="AX14" s="36">
        <v>144.28970000000001</v>
      </c>
      <c r="AY14" s="36">
        <v>898.78120000000001</v>
      </c>
      <c r="AZ14" s="36">
        <v>41459.706200000001</v>
      </c>
      <c r="BA14" s="36">
        <v>0.94840000000000002</v>
      </c>
      <c r="BB14" s="36">
        <v>5.2770999999999999</v>
      </c>
      <c r="BC14" s="36">
        <v>1.0539000000000001</v>
      </c>
      <c r="BD14" s="36">
        <v>2.0832000000000002</v>
      </c>
      <c r="BE14" s="36">
        <v>4.9855</v>
      </c>
      <c r="BF14" s="36">
        <v>0.90900000000000003</v>
      </c>
      <c r="BG14" s="36">
        <v>0.85850000000000004</v>
      </c>
      <c r="BH14" s="36">
        <v>1.7064999999999999</v>
      </c>
      <c r="BI14" s="36">
        <v>1.1907000000000001</v>
      </c>
      <c r="BJ14" s="36">
        <v>1.4739</v>
      </c>
      <c r="BK14" s="36">
        <v>0.5</v>
      </c>
      <c r="BL14" s="36">
        <v>4.2393000000000001</v>
      </c>
      <c r="BM14" s="36">
        <v>2.6507000000000001</v>
      </c>
      <c r="BN14" s="36">
        <v>2.3001</v>
      </c>
      <c r="BO14" s="36">
        <v>14.779199999999999</v>
      </c>
      <c r="BP14" s="36">
        <v>27.840800000000002</v>
      </c>
      <c r="BQ14" s="36">
        <v>2.2313999999999998</v>
      </c>
      <c r="BR14" s="36">
        <v>23.227</v>
      </c>
      <c r="BS14" s="36">
        <v>1.7718</v>
      </c>
      <c r="BT14" s="36">
        <v>179.9486</v>
      </c>
      <c r="BU14" s="36">
        <v>154.727</v>
      </c>
      <c r="BV14" s="36">
        <v>98.620599999999996</v>
      </c>
      <c r="BW14" s="36">
        <v>437.31799999999998</v>
      </c>
      <c r="BX14" s="36">
        <v>83.161699999999996</v>
      </c>
      <c r="BY14" s="36">
        <v>49.684399999999997</v>
      </c>
      <c r="BZ14" s="36">
        <v>10.16</v>
      </c>
      <c r="CA14" s="36">
        <v>25.621099999999998</v>
      </c>
      <c r="CB14" s="36">
        <v>7.8143000000000002</v>
      </c>
      <c r="CC14" s="36">
        <v>8.5015000000000001</v>
      </c>
      <c r="CD14" s="36">
        <v>1.01</v>
      </c>
      <c r="CE14" s="36">
        <v>2.3247</v>
      </c>
      <c r="CF14" s="36">
        <v>2.5385</v>
      </c>
      <c r="CG14" s="36">
        <v>21.840800000000002</v>
      </c>
      <c r="CH14" s="36">
        <v>2.3620999999999999</v>
      </c>
      <c r="CI14" s="36">
        <v>2.5343</v>
      </c>
      <c r="CJ14" s="36">
        <v>0.90480000000000005</v>
      </c>
      <c r="CK14" s="36">
        <v>3.5590999999999999</v>
      </c>
      <c r="CL14" s="36">
        <v>15.3239</v>
      </c>
      <c r="CM14" s="36">
        <v>6.6199999999999995E-2</v>
      </c>
      <c r="CN14" s="36">
        <v>11.6739</v>
      </c>
      <c r="CO14" s="36">
        <v>8.3987999999999996</v>
      </c>
      <c r="CP14" s="36">
        <v>14.190799999999999</v>
      </c>
      <c r="CQ14" s="36">
        <v>21.936599999999999</v>
      </c>
      <c r="CR14" s="36">
        <v>30.7226</v>
      </c>
      <c r="CS14" s="36">
        <v>34.848399999999998</v>
      </c>
      <c r="CT14" s="36">
        <v>100.51649999999999</v>
      </c>
      <c r="CU14" s="36">
        <v>20.8247</v>
      </c>
      <c r="CV14" s="36">
        <v>32.801699999999997</v>
      </c>
      <c r="CW14" s="36">
        <v>2.9658000000000002</v>
      </c>
      <c r="CX14" s="36">
        <v>96.338700000000003</v>
      </c>
      <c r="CY14" s="36">
        <v>13.530099999999999</v>
      </c>
      <c r="CZ14" s="36">
        <v>3.8843999999999999</v>
      </c>
      <c r="DA14" s="36">
        <v>8.5460999999999991</v>
      </c>
      <c r="DB14" s="36">
        <v>7.5553999999999997</v>
      </c>
      <c r="DC14" s="36">
        <v>1.3905000000000001</v>
      </c>
      <c r="DD14" s="36">
        <v>25.466799999999999</v>
      </c>
      <c r="DE14" s="36">
        <v>8.3268000000000004</v>
      </c>
      <c r="DF14" s="36">
        <v>0.89870000000000005</v>
      </c>
      <c r="DG14" s="36">
        <v>2.2928999999999999</v>
      </c>
      <c r="DH14" s="36">
        <v>2.0299999999999998</v>
      </c>
      <c r="DI14" s="36">
        <v>3.8445</v>
      </c>
      <c r="DJ14" s="36">
        <v>4.0804999999999998</v>
      </c>
      <c r="DK14" s="36">
        <v>4.0838000000000001</v>
      </c>
      <c r="DL14" s="36">
        <v>0.54930000000000001</v>
      </c>
      <c r="DM14" s="36">
        <v>46063.785499999998</v>
      </c>
      <c r="DN14" s="36">
        <v>287.5881</v>
      </c>
      <c r="DO14" s="36">
        <v>6.5673000000000004</v>
      </c>
      <c r="DP14" s="36">
        <v>591.42229999999995</v>
      </c>
      <c r="DQ14" s="36">
        <v>62.731099999999998</v>
      </c>
      <c r="DR14" s="36">
        <v>224.8329</v>
      </c>
      <c r="DS14" s="36">
        <v>619.91200000000003</v>
      </c>
      <c r="DT14" s="36">
        <v>16567.160800000001</v>
      </c>
      <c r="DU14" s="36">
        <v>18360.214499999998</v>
      </c>
      <c r="DV14" s="36">
        <v>64424</v>
      </c>
      <c r="DW14" s="36"/>
      <c r="DX14" s="36">
        <f t="shared" si="0"/>
        <v>878.98629999999991</v>
      </c>
      <c r="DY14" s="36" t="s">
        <v>21</v>
      </c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</row>
    <row r="15" spans="1:256" ht="11.25" customHeight="1" x14ac:dyDescent="0.15">
      <c r="A15" s="35">
        <v>901</v>
      </c>
      <c r="B15" s="11" t="s">
        <v>672</v>
      </c>
      <c r="C15" s="36">
        <v>16.671399999999998</v>
      </c>
      <c r="D15" s="36">
        <v>2.8685999999999998</v>
      </c>
      <c r="E15" s="36">
        <v>9.7573000000000008</v>
      </c>
      <c r="F15" s="36">
        <v>0.42049999999999998</v>
      </c>
      <c r="G15" s="36">
        <v>0.1024</v>
      </c>
      <c r="H15" s="36">
        <v>0.51929999999999998</v>
      </c>
      <c r="I15" s="36">
        <v>2.0705</v>
      </c>
      <c r="J15" s="36">
        <v>74.392700000000005</v>
      </c>
      <c r="K15" s="36">
        <v>45.860599999999998</v>
      </c>
      <c r="L15" s="36">
        <v>41.959499999999998</v>
      </c>
      <c r="M15" s="36">
        <v>120.4888</v>
      </c>
      <c r="N15" s="36">
        <v>13.2065</v>
      </c>
      <c r="O15" s="36">
        <v>20.229199999999999</v>
      </c>
      <c r="P15" s="36">
        <v>2.9769999999999999</v>
      </c>
      <c r="Q15" s="36">
        <v>0.1229</v>
      </c>
      <c r="R15" s="36">
        <v>1.5726</v>
      </c>
      <c r="S15" s="36">
        <v>1.0178</v>
      </c>
      <c r="T15" s="36">
        <v>0.2681</v>
      </c>
      <c r="U15" s="36">
        <v>1.3065</v>
      </c>
      <c r="V15" s="36">
        <v>1.038</v>
      </c>
      <c r="W15" s="36">
        <v>1.6435</v>
      </c>
      <c r="X15" s="36">
        <v>62.073099999999997</v>
      </c>
      <c r="Y15" s="36">
        <v>1.5860000000000001</v>
      </c>
      <c r="Z15" s="36">
        <v>0.3695</v>
      </c>
      <c r="AA15" s="36">
        <v>0.77190000000000003</v>
      </c>
      <c r="AB15" s="36">
        <v>0.03</v>
      </c>
      <c r="AC15" s="36">
        <v>0.1167</v>
      </c>
      <c r="AD15" s="36">
        <v>0.3695</v>
      </c>
      <c r="AE15" s="36">
        <v>2.1899999999999999E-2</v>
      </c>
      <c r="AF15" s="36">
        <v>7.0800000000000002E-2</v>
      </c>
      <c r="AG15" s="36">
        <v>6.2899999999999998E-2</v>
      </c>
      <c r="AH15" s="36">
        <v>1.2881</v>
      </c>
      <c r="AI15" s="36">
        <v>1.9363999999999999</v>
      </c>
      <c r="AJ15" s="36">
        <v>0.42420000000000002</v>
      </c>
      <c r="AK15" s="36">
        <v>0.69030000000000002</v>
      </c>
      <c r="AL15" s="36">
        <v>0.76929999999999998</v>
      </c>
      <c r="AM15" s="36">
        <v>3.9159999999999999</v>
      </c>
      <c r="AN15" s="36">
        <v>1.792</v>
      </c>
      <c r="AO15" s="36">
        <v>4.6199999999999998E-2</v>
      </c>
      <c r="AP15" s="36">
        <v>38.915399999999998</v>
      </c>
      <c r="AQ15" s="36">
        <v>0.48080000000000001</v>
      </c>
      <c r="AR15" s="36">
        <v>2.6686000000000001</v>
      </c>
      <c r="AS15" s="36">
        <v>0.23910000000000001</v>
      </c>
      <c r="AT15" s="36">
        <v>253.29409999999999</v>
      </c>
      <c r="AU15" s="36">
        <v>112.24550000000001</v>
      </c>
      <c r="AV15" s="36">
        <v>662.71479999999997</v>
      </c>
      <c r="AW15" s="36">
        <v>51.066699999999997</v>
      </c>
      <c r="AX15" s="36">
        <v>209.09620000000001</v>
      </c>
      <c r="AY15" s="36">
        <v>151.34039999999999</v>
      </c>
      <c r="AZ15" s="36">
        <v>4.1123000000000003</v>
      </c>
      <c r="BA15" s="36">
        <v>33.114699999999999</v>
      </c>
      <c r="BB15" s="36">
        <v>7.6508000000000003</v>
      </c>
      <c r="BC15" s="36">
        <v>3.9110999999999998</v>
      </c>
      <c r="BD15" s="36">
        <v>19.0869</v>
      </c>
      <c r="BE15" s="36">
        <v>1.7332000000000001</v>
      </c>
      <c r="BF15" s="36">
        <v>0.83409999999999995</v>
      </c>
      <c r="BG15" s="36">
        <v>1.0582</v>
      </c>
      <c r="BH15" s="36">
        <v>1.4224000000000001</v>
      </c>
      <c r="BI15" s="36">
        <v>1.0972</v>
      </c>
      <c r="BJ15" s="36">
        <v>2.9001999999999999</v>
      </c>
      <c r="BK15" s="36">
        <v>0.47839999999999999</v>
      </c>
      <c r="BL15" s="36">
        <v>4.8095999999999997</v>
      </c>
      <c r="BM15" s="36">
        <v>0.8538</v>
      </c>
      <c r="BN15" s="36">
        <v>49.555900000000001</v>
      </c>
      <c r="BO15" s="36">
        <v>4.9760999999999997</v>
      </c>
      <c r="BP15" s="36">
        <v>9.1191999999999993</v>
      </c>
      <c r="BQ15" s="36">
        <v>3.0085999999999999</v>
      </c>
      <c r="BR15" s="36">
        <v>34.599899999999998</v>
      </c>
      <c r="BS15" s="36">
        <v>20.140499999999999</v>
      </c>
      <c r="BT15" s="36">
        <v>170.19730000000001</v>
      </c>
      <c r="BU15" s="36">
        <v>167.3151</v>
      </c>
      <c r="BV15" s="36">
        <v>213.60830000000001</v>
      </c>
      <c r="BW15" s="36">
        <v>2276.0414999999998</v>
      </c>
      <c r="BX15" s="36">
        <v>67.596000000000004</v>
      </c>
      <c r="BY15" s="36">
        <v>45.386099999999999</v>
      </c>
      <c r="BZ15" s="36">
        <v>3.2707000000000002</v>
      </c>
      <c r="CA15" s="36">
        <v>8.4214000000000002</v>
      </c>
      <c r="CB15" s="36">
        <v>11.857900000000001</v>
      </c>
      <c r="CC15" s="36">
        <v>3.3673999999999999</v>
      </c>
      <c r="CD15" s="36">
        <v>1.9153</v>
      </c>
      <c r="CE15" s="36">
        <v>2.3296000000000001</v>
      </c>
      <c r="CF15" s="36">
        <v>2.0091999999999999</v>
      </c>
      <c r="CG15" s="36">
        <v>16.3294</v>
      </c>
      <c r="CH15" s="36">
        <v>0.71870000000000001</v>
      </c>
      <c r="CI15" s="36">
        <v>2.4502000000000002</v>
      </c>
      <c r="CJ15" s="36">
        <v>0.39950000000000002</v>
      </c>
      <c r="CK15" s="36">
        <v>5.3968999999999996</v>
      </c>
      <c r="CL15" s="36">
        <v>22.3644</v>
      </c>
      <c r="CM15" s="36">
        <v>1.0452999999999999</v>
      </c>
      <c r="CN15" s="36">
        <v>6.0484</v>
      </c>
      <c r="CO15" s="36">
        <v>3.3311000000000002</v>
      </c>
      <c r="CP15" s="36">
        <v>30.209399999999999</v>
      </c>
      <c r="CQ15" s="36">
        <v>7.1635999999999997</v>
      </c>
      <c r="CR15" s="36">
        <v>27.8308</v>
      </c>
      <c r="CS15" s="36">
        <v>30.871600000000001</v>
      </c>
      <c r="CT15" s="36">
        <v>203.46360000000001</v>
      </c>
      <c r="CU15" s="36">
        <v>51.222099999999998</v>
      </c>
      <c r="CV15" s="36">
        <v>87.315600000000003</v>
      </c>
      <c r="CW15" s="36">
        <v>7.9527999999999999</v>
      </c>
      <c r="CX15" s="36">
        <v>37.984400000000001</v>
      </c>
      <c r="CY15" s="36">
        <v>9.4597999999999995</v>
      </c>
      <c r="CZ15" s="36">
        <v>5.4981</v>
      </c>
      <c r="DA15" s="36">
        <v>9.9817</v>
      </c>
      <c r="DB15" s="36">
        <v>11.7376</v>
      </c>
      <c r="DC15" s="36">
        <v>3.0977999999999999</v>
      </c>
      <c r="DD15" s="36">
        <v>30.255800000000001</v>
      </c>
      <c r="DE15" s="36">
        <v>12.7637</v>
      </c>
      <c r="DF15" s="36">
        <v>2.472</v>
      </c>
      <c r="DG15" s="36">
        <v>12.9208</v>
      </c>
      <c r="DH15" s="36">
        <v>12.375999999999999</v>
      </c>
      <c r="DI15" s="36">
        <v>4.3304</v>
      </c>
      <c r="DJ15" s="36">
        <v>6.3807999999999998</v>
      </c>
      <c r="DK15" s="36">
        <v>10.237299999999999</v>
      </c>
      <c r="DL15" s="36">
        <v>0.72899999999999998</v>
      </c>
      <c r="DM15" s="36">
        <v>5769.0078999999996</v>
      </c>
      <c r="DN15" s="36">
        <v>65.548400000000001</v>
      </c>
      <c r="DO15" s="36">
        <v>7.1570999999999998</v>
      </c>
      <c r="DP15" s="36">
        <v>56.9876</v>
      </c>
      <c r="DQ15" s="36">
        <v>1.052</v>
      </c>
      <c r="DR15" s="36">
        <v>9.9740000000000002</v>
      </c>
      <c r="DS15" s="36">
        <v>-74.4696</v>
      </c>
      <c r="DT15" s="36">
        <v>949.74249999999995</v>
      </c>
      <c r="DU15" s="36">
        <v>1015.9921000000001</v>
      </c>
      <c r="DV15" s="36">
        <v>6785</v>
      </c>
      <c r="DW15" s="36"/>
      <c r="DX15" s="36">
        <f t="shared" si="0"/>
        <v>68.013599999999997</v>
      </c>
      <c r="DY15" s="36" t="s">
        <v>21</v>
      </c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1.25" customHeight="1" x14ac:dyDescent="0.15">
      <c r="A16" s="35">
        <v>1001</v>
      </c>
      <c r="B16" s="11" t="s">
        <v>673</v>
      </c>
      <c r="C16" s="36">
        <v>43.0899</v>
      </c>
      <c r="D16" s="36">
        <v>5.5913000000000004</v>
      </c>
      <c r="E16" s="36">
        <v>16.9468</v>
      </c>
      <c r="F16" s="36">
        <v>0.77390000000000003</v>
      </c>
      <c r="G16" s="36">
        <v>1.3345</v>
      </c>
      <c r="H16" s="36">
        <v>0.94930000000000003</v>
      </c>
      <c r="I16" s="36">
        <v>3.3643000000000001</v>
      </c>
      <c r="J16" s="36">
        <v>4782.9575000000004</v>
      </c>
      <c r="K16" s="36">
        <v>817.16629999999998</v>
      </c>
      <c r="L16" s="36">
        <v>2259.5311000000002</v>
      </c>
      <c r="M16" s="36">
        <v>4080.6421999999998</v>
      </c>
      <c r="N16" s="36">
        <v>604.27359999999999</v>
      </c>
      <c r="O16" s="36">
        <v>71.284999999999997</v>
      </c>
      <c r="P16" s="36">
        <v>3.4468999999999999</v>
      </c>
      <c r="Q16" s="36">
        <v>0.1928</v>
      </c>
      <c r="R16" s="36">
        <v>8.3713999999999995</v>
      </c>
      <c r="S16" s="36">
        <v>1.8023</v>
      </c>
      <c r="T16" s="36">
        <v>0.9123</v>
      </c>
      <c r="U16" s="36">
        <v>6.9147999999999996</v>
      </c>
      <c r="V16" s="36">
        <v>3.0893999999999999</v>
      </c>
      <c r="W16" s="36">
        <v>5.6722999999999999</v>
      </c>
      <c r="X16" s="36">
        <v>9.3165999999999993</v>
      </c>
      <c r="Y16" s="36">
        <v>12.988200000000001</v>
      </c>
      <c r="Z16" s="36">
        <v>6.5250000000000004</v>
      </c>
      <c r="AA16" s="36">
        <v>5.2935999999999996</v>
      </c>
      <c r="AB16" s="36">
        <v>0.30230000000000001</v>
      </c>
      <c r="AC16" s="36">
        <v>0.1305</v>
      </c>
      <c r="AD16" s="36">
        <v>1.0470999999999999</v>
      </c>
      <c r="AE16" s="36">
        <v>4.9500000000000002E-2</v>
      </c>
      <c r="AF16" s="36">
        <v>0.25169999999999998</v>
      </c>
      <c r="AG16" s="36">
        <v>0.38700000000000001</v>
      </c>
      <c r="AH16" s="36">
        <v>0.9375</v>
      </c>
      <c r="AI16" s="36">
        <v>3.7231000000000001</v>
      </c>
      <c r="AJ16" s="36">
        <v>2.9599000000000002</v>
      </c>
      <c r="AK16" s="36">
        <v>26.986699999999999</v>
      </c>
      <c r="AL16" s="36">
        <v>4.9603000000000002</v>
      </c>
      <c r="AM16" s="36">
        <v>12.3058</v>
      </c>
      <c r="AN16" s="36">
        <v>35.854999999999997</v>
      </c>
      <c r="AO16" s="36">
        <v>1.6963999999999999</v>
      </c>
      <c r="AP16" s="36">
        <v>11.407299999999999</v>
      </c>
      <c r="AQ16" s="36">
        <v>6.8769999999999998</v>
      </c>
      <c r="AR16" s="36">
        <v>13.626799999999999</v>
      </c>
      <c r="AS16" s="36">
        <v>0.44330000000000003</v>
      </c>
      <c r="AT16" s="36">
        <v>1.6601999999999999</v>
      </c>
      <c r="AU16" s="36">
        <v>0.2742</v>
      </c>
      <c r="AV16" s="36">
        <v>14.642099999999999</v>
      </c>
      <c r="AW16" s="36">
        <v>1.1584000000000001</v>
      </c>
      <c r="AX16" s="36">
        <v>0.4138</v>
      </c>
      <c r="AY16" s="36">
        <v>12.096299999999999</v>
      </c>
      <c r="AZ16" s="36">
        <v>6.0343</v>
      </c>
      <c r="BA16" s="36">
        <v>0.93620000000000003</v>
      </c>
      <c r="BB16" s="36">
        <v>46.653300000000002</v>
      </c>
      <c r="BC16" s="36">
        <v>15.9284</v>
      </c>
      <c r="BD16" s="36">
        <v>12.1792</v>
      </c>
      <c r="BE16" s="36">
        <v>14.680099999999999</v>
      </c>
      <c r="BF16" s="36">
        <v>3.7885</v>
      </c>
      <c r="BG16" s="36">
        <v>0.84399999999999997</v>
      </c>
      <c r="BH16" s="36">
        <v>1.1674</v>
      </c>
      <c r="BI16" s="36">
        <v>2.3319000000000001</v>
      </c>
      <c r="BJ16" s="36">
        <v>1.8596999999999999</v>
      </c>
      <c r="BK16" s="36">
        <v>0.3836</v>
      </c>
      <c r="BL16" s="36">
        <v>6.5277000000000003</v>
      </c>
      <c r="BM16" s="36">
        <v>2.7538</v>
      </c>
      <c r="BN16" s="36">
        <v>0.95420000000000005</v>
      </c>
      <c r="BO16" s="36">
        <v>6.1272000000000002</v>
      </c>
      <c r="BP16" s="36">
        <v>10.623100000000001</v>
      </c>
      <c r="BQ16" s="36">
        <v>1.7666999999999999</v>
      </c>
      <c r="BR16" s="36">
        <v>5.3764000000000003</v>
      </c>
      <c r="BS16" s="36">
        <v>16.3796</v>
      </c>
      <c r="BT16" s="36">
        <v>50.504199999999997</v>
      </c>
      <c r="BU16" s="36">
        <v>25.759899999999998</v>
      </c>
      <c r="BV16" s="36">
        <v>60.847999999999999</v>
      </c>
      <c r="BW16" s="36">
        <v>58.9206</v>
      </c>
      <c r="BX16" s="36">
        <v>173.87090000000001</v>
      </c>
      <c r="BY16" s="36">
        <v>50.481000000000002</v>
      </c>
      <c r="BZ16" s="36">
        <v>9.0951000000000004</v>
      </c>
      <c r="CA16" s="36">
        <v>11.6031</v>
      </c>
      <c r="CB16" s="36">
        <v>75.646500000000003</v>
      </c>
      <c r="CC16" s="36">
        <v>13.794700000000001</v>
      </c>
      <c r="CD16" s="36">
        <v>3.4683000000000002</v>
      </c>
      <c r="CE16" s="36">
        <v>2.9817999999999998</v>
      </c>
      <c r="CF16" s="36">
        <v>14.2113</v>
      </c>
      <c r="CG16" s="36">
        <v>61.854700000000001</v>
      </c>
      <c r="CH16" s="36">
        <v>1.7169000000000001</v>
      </c>
      <c r="CI16" s="36">
        <v>1.1174999999999999</v>
      </c>
      <c r="CJ16" s="36">
        <v>0.83350000000000002</v>
      </c>
      <c r="CK16" s="36">
        <v>0.81799999999999995</v>
      </c>
      <c r="CL16" s="36">
        <v>52.138500000000001</v>
      </c>
      <c r="CM16" s="36">
        <v>6.3100000000000003E-2</v>
      </c>
      <c r="CN16" s="36">
        <v>15.8711</v>
      </c>
      <c r="CO16" s="36">
        <v>10.5509</v>
      </c>
      <c r="CP16" s="36">
        <v>3.9474999999999998</v>
      </c>
      <c r="CQ16" s="36">
        <v>7.0457999999999998</v>
      </c>
      <c r="CR16" s="36">
        <v>140.96600000000001</v>
      </c>
      <c r="CS16" s="36">
        <v>31.6279</v>
      </c>
      <c r="CT16" s="36">
        <v>52.880099999999999</v>
      </c>
      <c r="CU16" s="36">
        <v>15.9955</v>
      </c>
      <c r="CV16" s="36">
        <v>21.427299999999999</v>
      </c>
      <c r="CW16" s="36">
        <v>5.4257</v>
      </c>
      <c r="CX16" s="36">
        <v>64.626900000000006</v>
      </c>
      <c r="CY16" s="36">
        <v>56.616</v>
      </c>
      <c r="CZ16" s="36">
        <v>8.1039999999999992</v>
      </c>
      <c r="DA16" s="36">
        <v>15.319000000000001</v>
      </c>
      <c r="DB16" s="36">
        <v>22.845700000000001</v>
      </c>
      <c r="DC16" s="36">
        <v>4.298</v>
      </c>
      <c r="DD16" s="36">
        <v>35.125300000000003</v>
      </c>
      <c r="DE16" s="36">
        <v>12.5159</v>
      </c>
      <c r="DF16" s="36">
        <v>2.8746999999999998</v>
      </c>
      <c r="DG16" s="36">
        <v>3.1299000000000001</v>
      </c>
      <c r="DH16" s="36">
        <v>2.0127000000000002</v>
      </c>
      <c r="DI16" s="36">
        <v>14.144</v>
      </c>
      <c r="DJ16" s="36">
        <v>7.2571000000000003</v>
      </c>
      <c r="DK16" s="36">
        <v>6.0041000000000002</v>
      </c>
      <c r="DL16" s="36">
        <v>0.4743</v>
      </c>
      <c r="DM16" s="36">
        <v>14294.7317</v>
      </c>
      <c r="DN16" s="36">
        <v>120.2509</v>
      </c>
      <c r="DO16" s="36">
        <v>197.0857</v>
      </c>
      <c r="DP16" s="36">
        <v>4284.6653999999999</v>
      </c>
      <c r="DQ16" s="36">
        <v>4.2251000000000003</v>
      </c>
      <c r="DR16" s="36">
        <v>55.021599999999999</v>
      </c>
      <c r="DS16" s="36">
        <v>-8.1699999999999995E-2</v>
      </c>
      <c r="DT16" s="36">
        <v>225.10120000000001</v>
      </c>
      <c r="DU16" s="36">
        <v>4886.2682999999997</v>
      </c>
      <c r="DV16" s="36">
        <v>19181</v>
      </c>
      <c r="DW16" s="36"/>
      <c r="DX16" s="36">
        <f t="shared" si="0"/>
        <v>4343.9120999999996</v>
      </c>
      <c r="DY16" s="36" t="s">
        <v>22</v>
      </c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ht="11.25" customHeight="1" x14ac:dyDescent="0.15">
      <c r="A17" s="35">
        <v>1101</v>
      </c>
      <c r="B17" s="11" t="s">
        <v>674</v>
      </c>
      <c r="C17" s="36">
        <v>150.54509999999999</v>
      </c>
      <c r="D17" s="36">
        <v>75.099699999999999</v>
      </c>
      <c r="E17" s="36">
        <v>3.2646999999999999</v>
      </c>
      <c r="F17" s="36">
        <v>7.5118999999999998</v>
      </c>
      <c r="G17" s="36">
        <v>0.18490000000000001</v>
      </c>
      <c r="H17" s="36">
        <v>2.5891999999999999</v>
      </c>
      <c r="I17" s="36">
        <v>6.9092000000000002</v>
      </c>
      <c r="J17" s="36">
        <v>5.7488999999999999</v>
      </c>
      <c r="K17" s="36">
        <v>15.3675</v>
      </c>
      <c r="L17" s="36">
        <v>4.5124000000000004</v>
      </c>
      <c r="M17" s="36">
        <v>13.514200000000001</v>
      </c>
      <c r="N17" s="36">
        <v>0.77869999999999995</v>
      </c>
      <c r="O17" s="36">
        <v>2.3331</v>
      </c>
      <c r="P17" s="36">
        <v>781.90290000000005</v>
      </c>
      <c r="Q17" s="36">
        <v>1.7014</v>
      </c>
      <c r="R17" s="36">
        <v>6.9090999999999996</v>
      </c>
      <c r="S17" s="36">
        <v>99.590500000000006</v>
      </c>
      <c r="T17" s="36">
        <v>44.908000000000001</v>
      </c>
      <c r="U17" s="36">
        <v>37.326599999999999</v>
      </c>
      <c r="V17" s="36">
        <v>706.22389999999996</v>
      </c>
      <c r="W17" s="36">
        <v>43.816899999999997</v>
      </c>
      <c r="X17" s="36">
        <v>919.17200000000003</v>
      </c>
      <c r="Y17" s="36">
        <v>7.6069000000000004</v>
      </c>
      <c r="Z17" s="36">
        <v>1.2891999999999999</v>
      </c>
      <c r="AA17" s="36">
        <v>1.9366000000000001</v>
      </c>
      <c r="AB17" s="36">
        <v>4.53E-2</v>
      </c>
      <c r="AC17" s="36">
        <v>249.69229999999999</v>
      </c>
      <c r="AD17" s="36">
        <v>1.8058000000000001</v>
      </c>
      <c r="AE17" s="36">
        <v>3.0999999999999999E-3</v>
      </c>
      <c r="AF17" s="36">
        <v>0.1074</v>
      </c>
      <c r="AG17" s="36">
        <v>0.17849999999999999</v>
      </c>
      <c r="AH17" s="36">
        <v>2.6616</v>
      </c>
      <c r="AI17" s="36">
        <v>2.4716999999999998</v>
      </c>
      <c r="AJ17" s="36">
        <v>1.0275000000000001</v>
      </c>
      <c r="AK17" s="36">
        <v>1.1652</v>
      </c>
      <c r="AL17" s="36">
        <v>0.86550000000000005</v>
      </c>
      <c r="AM17" s="36">
        <v>2.2557999999999998</v>
      </c>
      <c r="AN17" s="36">
        <v>4.9219999999999997</v>
      </c>
      <c r="AO17" s="36">
        <v>2.1633</v>
      </c>
      <c r="AP17" s="36">
        <v>103.8998</v>
      </c>
      <c r="AQ17" s="36">
        <v>24.416699999999999</v>
      </c>
      <c r="AR17" s="36">
        <v>1.4497</v>
      </c>
      <c r="AS17" s="36">
        <v>0.20399999999999999</v>
      </c>
      <c r="AT17" s="36">
        <v>0.53080000000000005</v>
      </c>
      <c r="AU17" s="36">
        <v>0.2009</v>
      </c>
      <c r="AV17" s="36">
        <v>1.5145999999999999</v>
      </c>
      <c r="AW17" s="36">
        <v>0.39200000000000002</v>
      </c>
      <c r="AX17" s="36">
        <v>0.307</v>
      </c>
      <c r="AY17" s="36">
        <v>2.2401</v>
      </c>
      <c r="AZ17" s="36">
        <v>3.6819999999999999</v>
      </c>
      <c r="BA17" s="36">
        <v>0.14119999999999999</v>
      </c>
      <c r="BB17" s="36">
        <v>2.4929000000000001</v>
      </c>
      <c r="BC17" s="36">
        <v>0.3594</v>
      </c>
      <c r="BD17" s="36">
        <v>1.0409999999999999</v>
      </c>
      <c r="BE17" s="36">
        <v>1.5725</v>
      </c>
      <c r="BF17" s="36">
        <v>0.80159999999999998</v>
      </c>
      <c r="BG17" s="36">
        <v>0.39850000000000002</v>
      </c>
      <c r="BH17" s="36">
        <v>0.60089999999999999</v>
      </c>
      <c r="BI17" s="36">
        <v>1.3686</v>
      </c>
      <c r="BJ17" s="36">
        <v>1.2010000000000001</v>
      </c>
      <c r="BK17" s="36">
        <v>0.26840000000000003</v>
      </c>
      <c r="BL17" s="36">
        <v>2.1844999999999999</v>
      </c>
      <c r="BM17" s="36">
        <v>2.6833</v>
      </c>
      <c r="BN17" s="36">
        <v>9.8336000000000006</v>
      </c>
      <c r="BO17" s="36">
        <v>2.0916999999999999</v>
      </c>
      <c r="BP17" s="36">
        <v>4.3766999999999996</v>
      </c>
      <c r="BQ17" s="36">
        <v>0.58720000000000006</v>
      </c>
      <c r="BR17" s="36">
        <v>2.6291000000000002</v>
      </c>
      <c r="BS17" s="36">
        <v>22.313600000000001</v>
      </c>
      <c r="BT17" s="36">
        <v>13.729200000000001</v>
      </c>
      <c r="BU17" s="36">
        <v>14.2418</v>
      </c>
      <c r="BV17" s="36">
        <v>21.991499999999998</v>
      </c>
      <c r="BW17" s="36">
        <v>103.3669</v>
      </c>
      <c r="BX17" s="36">
        <v>777.05110000000002</v>
      </c>
      <c r="BY17" s="36">
        <v>526.72329999999999</v>
      </c>
      <c r="BZ17" s="36">
        <v>437.82859999999999</v>
      </c>
      <c r="CA17" s="36">
        <v>7126.6754000000001</v>
      </c>
      <c r="CB17" s="36">
        <v>5.5218999999999996</v>
      </c>
      <c r="CC17" s="36">
        <v>3.5019999999999998</v>
      </c>
      <c r="CD17" s="36">
        <v>0.45219999999999999</v>
      </c>
      <c r="CE17" s="36">
        <v>2.7058</v>
      </c>
      <c r="CF17" s="36">
        <v>3.9478</v>
      </c>
      <c r="CG17" s="36">
        <v>9.3876000000000008</v>
      </c>
      <c r="CH17" s="36">
        <v>0.41739999999999999</v>
      </c>
      <c r="CI17" s="36">
        <v>0.65890000000000004</v>
      </c>
      <c r="CJ17" s="36">
        <v>0.35709999999999997</v>
      </c>
      <c r="CK17" s="36">
        <v>0.56830000000000003</v>
      </c>
      <c r="CL17" s="36">
        <v>4.7880000000000003</v>
      </c>
      <c r="CM17" s="36">
        <v>1.34E-2</v>
      </c>
      <c r="CN17" s="36">
        <v>2.6999</v>
      </c>
      <c r="CO17" s="36">
        <v>4.2150999999999996</v>
      </c>
      <c r="CP17" s="36">
        <v>2.4727999999999999</v>
      </c>
      <c r="CQ17" s="36">
        <v>10.271599999999999</v>
      </c>
      <c r="CR17" s="36">
        <v>0.77790000000000004</v>
      </c>
      <c r="CS17" s="36">
        <v>6.8281999999999998</v>
      </c>
      <c r="CT17" s="36">
        <v>96.984300000000005</v>
      </c>
      <c r="CU17" s="36">
        <v>4.8112000000000004</v>
      </c>
      <c r="CV17" s="36">
        <v>25.0428</v>
      </c>
      <c r="CW17" s="36">
        <v>16.549700000000001</v>
      </c>
      <c r="CX17" s="36">
        <v>12.067</v>
      </c>
      <c r="CY17" s="36">
        <v>7.9661999999999997</v>
      </c>
      <c r="CZ17" s="36">
        <v>37.4131</v>
      </c>
      <c r="DA17" s="36">
        <v>41.966700000000003</v>
      </c>
      <c r="DB17" s="36">
        <v>58.921999999999997</v>
      </c>
      <c r="DC17" s="36">
        <v>3.1021000000000001</v>
      </c>
      <c r="DD17" s="36">
        <v>307.23809999999997</v>
      </c>
      <c r="DE17" s="36">
        <v>346.88310000000001</v>
      </c>
      <c r="DF17" s="36">
        <v>3.2663000000000002</v>
      </c>
      <c r="DG17" s="36">
        <v>35.867400000000004</v>
      </c>
      <c r="DH17" s="36">
        <v>10.4695</v>
      </c>
      <c r="DI17" s="36">
        <v>30.445499999999999</v>
      </c>
      <c r="DJ17" s="36">
        <v>8.4265000000000008</v>
      </c>
      <c r="DK17" s="36">
        <v>14.8089</v>
      </c>
      <c r="DL17" s="36">
        <v>22.306999999999999</v>
      </c>
      <c r="DM17" s="36">
        <v>13571.623</v>
      </c>
      <c r="DN17" s="36">
        <v>11186.510700000001</v>
      </c>
      <c r="DO17" s="36">
        <v>0.23480000000000001</v>
      </c>
      <c r="DP17" s="36">
        <v>125.2655</v>
      </c>
      <c r="DQ17" s="36">
        <v>2.0531000000000001</v>
      </c>
      <c r="DR17" s="36">
        <v>29.805</v>
      </c>
      <c r="DS17" s="36">
        <v>-2028.2854</v>
      </c>
      <c r="DT17" s="36">
        <v>14091.7932</v>
      </c>
      <c r="DU17" s="36">
        <v>23407.377</v>
      </c>
      <c r="DV17" s="36">
        <v>36979</v>
      </c>
      <c r="DW17" s="36"/>
      <c r="DX17" s="36">
        <f t="shared" si="0"/>
        <v>157.12360000000001</v>
      </c>
      <c r="DY17" s="36" t="s">
        <v>22</v>
      </c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ht="11.25" customHeight="1" x14ac:dyDescent="0.15">
      <c r="A18" s="35">
        <v>1102</v>
      </c>
      <c r="B18" s="11" t="s">
        <v>675</v>
      </c>
      <c r="C18" s="36">
        <v>1.6318999999999999</v>
      </c>
      <c r="D18" s="36">
        <v>0.1779</v>
      </c>
      <c r="E18" s="36">
        <v>0.68459999999999999</v>
      </c>
      <c r="F18" s="36">
        <v>21.979700000000001</v>
      </c>
      <c r="G18" s="36">
        <v>6.9400000000000003E-2</v>
      </c>
      <c r="H18" s="36">
        <v>6.4367000000000001</v>
      </c>
      <c r="I18" s="36">
        <v>5.0869</v>
      </c>
      <c r="J18" s="36">
        <v>3.0331999999999999</v>
      </c>
      <c r="K18" s="36">
        <v>2.4588000000000001</v>
      </c>
      <c r="L18" s="36">
        <v>1.1432</v>
      </c>
      <c r="M18" s="36">
        <v>13.965999999999999</v>
      </c>
      <c r="N18" s="36">
        <v>0.27089999999999997</v>
      </c>
      <c r="O18" s="36">
        <v>4.0111999999999997</v>
      </c>
      <c r="P18" s="36">
        <v>4.5045000000000002</v>
      </c>
      <c r="Q18" s="36">
        <v>1.8403</v>
      </c>
      <c r="R18" s="36">
        <v>2.6400999999999999</v>
      </c>
      <c r="S18" s="36">
        <v>6.3983999999999996</v>
      </c>
      <c r="T18" s="36">
        <v>0.26419999999999999</v>
      </c>
      <c r="U18" s="36">
        <v>3.2789999999999999</v>
      </c>
      <c r="V18" s="36">
        <v>25.251899999999999</v>
      </c>
      <c r="W18" s="36">
        <v>2.4409999999999998</v>
      </c>
      <c r="X18" s="36">
        <v>108.9091</v>
      </c>
      <c r="Y18" s="36">
        <v>0.47689999999999999</v>
      </c>
      <c r="Z18" s="36">
        <v>1.3731</v>
      </c>
      <c r="AA18" s="36">
        <v>0.1074</v>
      </c>
      <c r="AB18" s="36">
        <v>1.3599999999999999E-2</v>
      </c>
      <c r="AC18" s="36">
        <v>3.8399999999999997E-2</v>
      </c>
      <c r="AD18" s="36">
        <v>0.2253</v>
      </c>
      <c r="AE18" s="36">
        <v>1E-4</v>
      </c>
      <c r="AF18" s="36">
        <v>3.5000000000000003E-2</v>
      </c>
      <c r="AG18" s="36">
        <v>3.9100000000000003E-2</v>
      </c>
      <c r="AH18" s="36">
        <v>0.33839999999999998</v>
      </c>
      <c r="AI18" s="36">
        <v>0.73419999999999996</v>
      </c>
      <c r="AJ18" s="36">
        <v>0.14449999999999999</v>
      </c>
      <c r="AK18" s="36">
        <v>0.35489999999999999</v>
      </c>
      <c r="AL18" s="36">
        <v>0.27200000000000002</v>
      </c>
      <c r="AM18" s="36">
        <v>1.1215999999999999</v>
      </c>
      <c r="AN18" s="36">
        <v>7.3243999999999998</v>
      </c>
      <c r="AO18" s="36">
        <v>2.4500000000000001E-2</v>
      </c>
      <c r="AP18" s="36">
        <v>21.561900000000001</v>
      </c>
      <c r="AQ18" s="36">
        <v>7.2792000000000003</v>
      </c>
      <c r="AR18" s="36">
        <v>0.59840000000000004</v>
      </c>
      <c r="AS18" s="36">
        <v>3.1099999999999999E-2</v>
      </c>
      <c r="AT18" s="36">
        <v>9.5200000000000007E-2</v>
      </c>
      <c r="AU18" s="36">
        <v>2.9000000000000001E-2</v>
      </c>
      <c r="AV18" s="36">
        <v>0.65759999999999996</v>
      </c>
      <c r="AW18" s="36">
        <v>0.1071</v>
      </c>
      <c r="AX18" s="36">
        <v>4.53E-2</v>
      </c>
      <c r="AY18" s="36">
        <v>0.44130000000000003</v>
      </c>
      <c r="AZ18" s="36">
        <v>0.23499999999999999</v>
      </c>
      <c r="BA18" s="36">
        <v>3.2899999999999999E-2</v>
      </c>
      <c r="BB18" s="36">
        <v>0.73070000000000002</v>
      </c>
      <c r="BC18" s="36">
        <v>0.1211</v>
      </c>
      <c r="BD18" s="36">
        <v>0.41670000000000001</v>
      </c>
      <c r="BE18" s="36">
        <v>0.5252</v>
      </c>
      <c r="BF18" s="36">
        <v>0.29620000000000002</v>
      </c>
      <c r="BG18" s="36">
        <v>0.1167</v>
      </c>
      <c r="BH18" s="36">
        <v>0.31819999999999998</v>
      </c>
      <c r="BI18" s="36">
        <v>0.52200000000000002</v>
      </c>
      <c r="BJ18" s="36">
        <v>0.2157</v>
      </c>
      <c r="BK18" s="36">
        <v>5.8299999999999998E-2</v>
      </c>
      <c r="BL18" s="36">
        <v>0.9093</v>
      </c>
      <c r="BM18" s="36">
        <v>0.30969999999999998</v>
      </c>
      <c r="BN18" s="36">
        <v>9.2999999999999999E-2</v>
      </c>
      <c r="BO18" s="36">
        <v>0.50470000000000004</v>
      </c>
      <c r="BP18" s="36">
        <v>0.86950000000000005</v>
      </c>
      <c r="BQ18" s="36">
        <v>0.13020000000000001</v>
      </c>
      <c r="BR18" s="36">
        <v>0.61670000000000003</v>
      </c>
      <c r="BS18" s="36">
        <v>0.30930000000000002</v>
      </c>
      <c r="BT18" s="36">
        <v>5.1021999999999998</v>
      </c>
      <c r="BU18" s="36">
        <v>3.0977000000000001</v>
      </c>
      <c r="BV18" s="36">
        <v>2.3946000000000001</v>
      </c>
      <c r="BW18" s="36">
        <v>7.5179999999999998</v>
      </c>
      <c r="BX18" s="36">
        <v>123.2824</v>
      </c>
      <c r="BY18" s="36">
        <v>98.325000000000003</v>
      </c>
      <c r="BZ18" s="36">
        <v>37.7408</v>
      </c>
      <c r="CA18" s="36">
        <v>199.0984</v>
      </c>
      <c r="CB18" s="36">
        <v>1.5755999999999999</v>
      </c>
      <c r="CC18" s="36">
        <v>0.33800000000000002</v>
      </c>
      <c r="CD18" s="36">
        <v>0.1221</v>
      </c>
      <c r="CE18" s="36">
        <v>0.51229999999999998</v>
      </c>
      <c r="CF18" s="36">
        <v>0.85829999999999995</v>
      </c>
      <c r="CG18" s="36">
        <v>1.5660000000000001</v>
      </c>
      <c r="CH18" s="36">
        <v>0.1215</v>
      </c>
      <c r="CI18" s="36">
        <v>0.1031</v>
      </c>
      <c r="CJ18" s="36">
        <v>9.2700000000000005E-2</v>
      </c>
      <c r="CK18" s="36">
        <v>0.75290000000000001</v>
      </c>
      <c r="CL18" s="36">
        <v>2.7256</v>
      </c>
      <c r="CM18" s="36">
        <v>4.1999999999999997E-3</v>
      </c>
      <c r="CN18" s="36">
        <v>1.1163000000000001</v>
      </c>
      <c r="CO18" s="36">
        <v>0.3236</v>
      </c>
      <c r="CP18" s="36">
        <v>0.43230000000000002</v>
      </c>
      <c r="CQ18" s="36">
        <v>0.68700000000000006</v>
      </c>
      <c r="CR18" s="36">
        <v>0.115</v>
      </c>
      <c r="CS18" s="36">
        <v>7.3441999999999998</v>
      </c>
      <c r="CT18" s="36">
        <v>9.3272999999999993</v>
      </c>
      <c r="CU18" s="36">
        <v>0.91200000000000003</v>
      </c>
      <c r="CV18" s="36">
        <v>3.3052000000000001</v>
      </c>
      <c r="CW18" s="36">
        <v>2.2412000000000001</v>
      </c>
      <c r="CX18" s="36">
        <v>12.004</v>
      </c>
      <c r="CY18" s="36">
        <v>13.666</v>
      </c>
      <c r="CZ18" s="36">
        <v>14.836</v>
      </c>
      <c r="DA18" s="36">
        <v>15.107900000000001</v>
      </c>
      <c r="DB18" s="36">
        <v>25.457799999999999</v>
      </c>
      <c r="DC18" s="36">
        <v>2.0996000000000001</v>
      </c>
      <c r="DD18" s="36">
        <v>71.782399999999996</v>
      </c>
      <c r="DE18" s="36">
        <v>119.76220000000001</v>
      </c>
      <c r="DF18" s="36">
        <v>0.20039999999999999</v>
      </c>
      <c r="DG18" s="36">
        <v>2.3513999999999999</v>
      </c>
      <c r="DH18" s="36">
        <v>16.728200000000001</v>
      </c>
      <c r="DI18" s="36">
        <v>1.2928999999999999</v>
      </c>
      <c r="DJ18" s="36">
        <v>1.5022</v>
      </c>
      <c r="DK18" s="36">
        <v>0.76459999999999995</v>
      </c>
      <c r="DL18" s="36">
        <v>7.9000000000000001E-2</v>
      </c>
      <c r="DM18" s="36">
        <v>1076.0495000000001</v>
      </c>
      <c r="DN18" s="36">
        <v>2096.0491999999999</v>
      </c>
      <c r="DO18" s="36">
        <v>0.51190000000000002</v>
      </c>
      <c r="DP18" s="36">
        <v>10.204800000000001</v>
      </c>
      <c r="DQ18" s="36">
        <v>0.3039</v>
      </c>
      <c r="DR18" s="36">
        <v>2.0699999999999998</v>
      </c>
      <c r="DS18" s="36">
        <v>-93.897000000000006</v>
      </c>
      <c r="DT18" s="36">
        <v>402.70760000000001</v>
      </c>
      <c r="DU18" s="36">
        <v>2417.9504999999999</v>
      </c>
      <c r="DV18" s="36">
        <v>3494</v>
      </c>
      <c r="DW18" s="36"/>
      <c r="DX18" s="36">
        <f t="shared" si="0"/>
        <v>12.578700000000001</v>
      </c>
      <c r="DY18" s="36" t="s">
        <v>22</v>
      </c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ht="11.25" customHeight="1" x14ac:dyDescent="0.15">
      <c r="A19" s="35">
        <v>1103</v>
      </c>
      <c r="B19" s="11" t="s">
        <v>676</v>
      </c>
      <c r="C19" s="36">
        <v>65.624399999999994</v>
      </c>
      <c r="D19" s="36">
        <v>24.2439</v>
      </c>
      <c r="E19" s="36">
        <v>1.4386000000000001</v>
      </c>
      <c r="F19" s="36">
        <v>0.42859999999999998</v>
      </c>
      <c r="G19" s="36">
        <v>4.9799999999999997E-2</v>
      </c>
      <c r="H19" s="36">
        <v>0.19750000000000001</v>
      </c>
      <c r="I19" s="36">
        <v>0.66300000000000003</v>
      </c>
      <c r="J19" s="36">
        <v>2.6301999999999999</v>
      </c>
      <c r="K19" s="36">
        <v>4.5185000000000004</v>
      </c>
      <c r="L19" s="36">
        <v>6.2995000000000001</v>
      </c>
      <c r="M19" s="36">
        <v>18.209900000000001</v>
      </c>
      <c r="N19" s="36">
        <v>0.35220000000000001</v>
      </c>
      <c r="O19" s="36">
        <v>1.1822999999999999</v>
      </c>
      <c r="P19" s="36">
        <v>21.6099</v>
      </c>
      <c r="Q19" s="36">
        <v>0.26769999999999999</v>
      </c>
      <c r="R19" s="36">
        <v>2275.1098000000002</v>
      </c>
      <c r="S19" s="36">
        <v>16.007400000000001</v>
      </c>
      <c r="T19" s="36">
        <v>123.6311</v>
      </c>
      <c r="U19" s="36">
        <v>18.028700000000001</v>
      </c>
      <c r="V19" s="36">
        <v>193.57259999999999</v>
      </c>
      <c r="W19" s="36">
        <v>143.42179999999999</v>
      </c>
      <c r="X19" s="36">
        <v>437.42790000000002</v>
      </c>
      <c r="Y19" s="36">
        <v>8.0396000000000001</v>
      </c>
      <c r="Z19" s="36">
        <v>0.2205</v>
      </c>
      <c r="AA19" s="36">
        <v>8.6915999999999993</v>
      </c>
      <c r="AB19" s="36">
        <v>9.6100000000000005E-2</v>
      </c>
      <c r="AC19" s="36">
        <v>8.8599999999999998E-2</v>
      </c>
      <c r="AD19" s="36">
        <v>0.34429999999999999</v>
      </c>
      <c r="AE19" s="36">
        <v>0.1196</v>
      </c>
      <c r="AF19" s="36">
        <v>4.1799999999999997E-2</v>
      </c>
      <c r="AG19" s="36">
        <v>8.8800000000000004E-2</v>
      </c>
      <c r="AH19" s="36">
        <v>0.77080000000000004</v>
      </c>
      <c r="AI19" s="36">
        <v>0.83850000000000002</v>
      </c>
      <c r="AJ19" s="36">
        <v>0.2054</v>
      </c>
      <c r="AK19" s="36">
        <v>0.46529999999999999</v>
      </c>
      <c r="AL19" s="36">
        <v>0.2898</v>
      </c>
      <c r="AM19" s="36">
        <v>0.89839999999999998</v>
      </c>
      <c r="AN19" s="36">
        <v>36.979900000000001</v>
      </c>
      <c r="AO19" s="36">
        <v>5.1499999999999997E-2</v>
      </c>
      <c r="AP19" s="36">
        <v>4.1234000000000002</v>
      </c>
      <c r="AQ19" s="36">
        <v>31.0762</v>
      </c>
      <c r="AR19" s="36">
        <v>0.87839999999999996</v>
      </c>
      <c r="AS19" s="36">
        <v>5.3800000000000001E-2</v>
      </c>
      <c r="AT19" s="36">
        <v>0.25779999999999997</v>
      </c>
      <c r="AU19" s="36">
        <v>9.8100000000000007E-2</v>
      </c>
      <c r="AV19" s="36">
        <v>0.84219999999999995</v>
      </c>
      <c r="AW19" s="36">
        <v>0.29799999999999999</v>
      </c>
      <c r="AX19" s="36">
        <v>0.62260000000000004</v>
      </c>
      <c r="AY19" s="36">
        <v>0.64859999999999995</v>
      </c>
      <c r="AZ19" s="36">
        <v>0.75139999999999996</v>
      </c>
      <c r="BA19" s="36">
        <v>4.0099999999999997E-2</v>
      </c>
      <c r="BB19" s="36">
        <v>0.97709999999999997</v>
      </c>
      <c r="BC19" s="36">
        <v>0.16389999999999999</v>
      </c>
      <c r="BD19" s="36">
        <v>0.42799999999999999</v>
      </c>
      <c r="BE19" s="36">
        <v>1.6115999999999999</v>
      </c>
      <c r="BF19" s="36">
        <v>1.8692</v>
      </c>
      <c r="BG19" s="36">
        <v>1.9649000000000001</v>
      </c>
      <c r="BH19" s="36">
        <v>1.4288000000000001</v>
      </c>
      <c r="BI19" s="36">
        <v>2.1964999999999999</v>
      </c>
      <c r="BJ19" s="36">
        <v>1.1091</v>
      </c>
      <c r="BK19" s="36">
        <v>0.38</v>
      </c>
      <c r="BL19" s="36">
        <v>0.92620000000000002</v>
      </c>
      <c r="BM19" s="36">
        <v>0.56079999999999997</v>
      </c>
      <c r="BN19" s="36">
        <v>1.6272</v>
      </c>
      <c r="BO19" s="36">
        <v>0.72629999999999995</v>
      </c>
      <c r="BP19" s="36">
        <v>1.7158</v>
      </c>
      <c r="BQ19" s="36">
        <v>0.2049</v>
      </c>
      <c r="BR19" s="36">
        <v>8.7345000000000006</v>
      </c>
      <c r="BS19" s="36">
        <v>46.523099999999999</v>
      </c>
      <c r="BT19" s="36">
        <v>14.2936</v>
      </c>
      <c r="BU19" s="36">
        <v>12.441700000000001</v>
      </c>
      <c r="BV19" s="36">
        <v>13.293900000000001</v>
      </c>
      <c r="BW19" s="36">
        <v>34.782499999999999</v>
      </c>
      <c r="BX19" s="36">
        <v>61.3902</v>
      </c>
      <c r="BY19" s="36">
        <v>262.90969999999999</v>
      </c>
      <c r="BZ19" s="36">
        <v>97.438900000000004</v>
      </c>
      <c r="CA19" s="36">
        <v>527.81740000000002</v>
      </c>
      <c r="CB19" s="36">
        <v>4.8394000000000004</v>
      </c>
      <c r="CC19" s="36">
        <v>1.9944999999999999</v>
      </c>
      <c r="CD19" s="36">
        <v>0.17130000000000001</v>
      </c>
      <c r="CE19" s="36">
        <v>0.81259999999999999</v>
      </c>
      <c r="CF19" s="36">
        <v>10.843999999999999</v>
      </c>
      <c r="CG19" s="36">
        <v>2.2319</v>
      </c>
      <c r="CH19" s="36">
        <v>0.19450000000000001</v>
      </c>
      <c r="CI19" s="36">
        <v>0.69450000000000001</v>
      </c>
      <c r="CJ19" s="36">
        <v>7.0300000000000001E-2</v>
      </c>
      <c r="CK19" s="36">
        <v>3.2435999999999998</v>
      </c>
      <c r="CL19" s="36">
        <v>3.5093999999999999</v>
      </c>
      <c r="CM19" s="36">
        <v>6.7999999999999996E-3</v>
      </c>
      <c r="CN19" s="36">
        <v>2.1473</v>
      </c>
      <c r="CO19" s="36">
        <v>2.1248</v>
      </c>
      <c r="CP19" s="36">
        <v>1.7907</v>
      </c>
      <c r="CQ19" s="36">
        <v>4.5533999999999999</v>
      </c>
      <c r="CR19" s="36">
        <v>3.6484999999999999</v>
      </c>
      <c r="CS19" s="36">
        <v>9.6722000000000001</v>
      </c>
      <c r="CT19" s="36">
        <v>101.26560000000001</v>
      </c>
      <c r="CU19" s="36">
        <v>7.0715000000000003</v>
      </c>
      <c r="CV19" s="36">
        <v>42.023499999999999</v>
      </c>
      <c r="CW19" s="36">
        <v>20.690300000000001</v>
      </c>
      <c r="CX19" s="36">
        <v>3.9752999999999998</v>
      </c>
      <c r="CY19" s="36">
        <v>8.4770000000000003</v>
      </c>
      <c r="CZ19" s="36">
        <v>63.651299999999999</v>
      </c>
      <c r="DA19" s="36">
        <v>65.013300000000001</v>
      </c>
      <c r="DB19" s="36">
        <v>89.830699999999993</v>
      </c>
      <c r="DC19" s="36">
        <v>10.3657</v>
      </c>
      <c r="DD19" s="36">
        <v>452.44900000000001</v>
      </c>
      <c r="DE19" s="36">
        <v>583.73500000000001</v>
      </c>
      <c r="DF19" s="36">
        <v>3.3212999999999999</v>
      </c>
      <c r="DG19" s="36">
        <v>2.1757</v>
      </c>
      <c r="DH19" s="36">
        <v>19.585100000000001</v>
      </c>
      <c r="DI19" s="36">
        <v>19.479900000000001</v>
      </c>
      <c r="DJ19" s="36">
        <v>7.6581000000000001</v>
      </c>
      <c r="DK19" s="36">
        <v>26.389700000000001</v>
      </c>
      <c r="DL19" s="36">
        <v>41.011099999999999</v>
      </c>
      <c r="DM19" s="36">
        <v>6171.0709999999999</v>
      </c>
      <c r="DN19" s="36">
        <v>7831.1652000000004</v>
      </c>
      <c r="DO19" s="36">
        <v>0.30030000000000001</v>
      </c>
      <c r="DP19" s="36">
        <v>51.146999999999998</v>
      </c>
      <c r="DQ19" s="36">
        <v>0.60299999999999998</v>
      </c>
      <c r="DR19" s="36">
        <v>11.696300000000001</v>
      </c>
      <c r="DS19" s="36">
        <v>71.305700000000002</v>
      </c>
      <c r="DT19" s="36">
        <v>2873.7114999999999</v>
      </c>
      <c r="DU19" s="36">
        <v>10839.929</v>
      </c>
      <c r="DV19" s="36">
        <v>17011</v>
      </c>
      <c r="DW19" s="36"/>
      <c r="DX19" s="36">
        <f t="shared" si="0"/>
        <v>63.446300000000001</v>
      </c>
      <c r="DY19" s="36" t="s">
        <v>22</v>
      </c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ht="11.25" customHeight="1" x14ac:dyDescent="0.15">
      <c r="A20" s="35">
        <v>1104</v>
      </c>
      <c r="B20" s="11" t="s">
        <v>677</v>
      </c>
      <c r="C20" s="36">
        <v>2.2035</v>
      </c>
      <c r="D20" s="36">
        <v>0.65039999999999998</v>
      </c>
      <c r="E20" s="36">
        <v>0.95469999999999999</v>
      </c>
      <c r="F20" s="36">
        <v>2.1591</v>
      </c>
      <c r="G20" s="36">
        <v>0.24660000000000001</v>
      </c>
      <c r="H20" s="36">
        <v>2.7265000000000001</v>
      </c>
      <c r="I20" s="36">
        <v>7.8879000000000001</v>
      </c>
      <c r="J20" s="36">
        <v>1.5241</v>
      </c>
      <c r="K20" s="36">
        <v>10.8286</v>
      </c>
      <c r="L20" s="36">
        <v>1.1747000000000001</v>
      </c>
      <c r="M20" s="36">
        <v>3.1585000000000001</v>
      </c>
      <c r="N20" s="36">
        <v>0.20030000000000001</v>
      </c>
      <c r="O20" s="36">
        <v>7.3951000000000002</v>
      </c>
      <c r="P20" s="36">
        <v>70.662199999999999</v>
      </c>
      <c r="Q20" s="36">
        <v>0.55030000000000001</v>
      </c>
      <c r="R20" s="36">
        <v>22.3385</v>
      </c>
      <c r="S20" s="36">
        <v>111.0331</v>
      </c>
      <c r="T20" s="36">
        <v>2.3828999999999998</v>
      </c>
      <c r="U20" s="36">
        <v>33.3855</v>
      </c>
      <c r="V20" s="36">
        <v>196.0848</v>
      </c>
      <c r="W20" s="36">
        <v>13.3644</v>
      </c>
      <c r="X20" s="36">
        <v>181.38</v>
      </c>
      <c r="Y20" s="36">
        <v>5.6201999999999996</v>
      </c>
      <c r="Z20" s="36">
        <v>0.30980000000000002</v>
      </c>
      <c r="AA20" s="36">
        <v>0.32419999999999999</v>
      </c>
      <c r="AB20" s="36">
        <v>1.7500000000000002E-2</v>
      </c>
      <c r="AC20" s="36">
        <v>4.6399999999999997E-2</v>
      </c>
      <c r="AD20" s="36">
        <v>0.19819999999999999</v>
      </c>
      <c r="AE20" s="36">
        <v>4.1000000000000003E-3</v>
      </c>
      <c r="AF20" s="36">
        <v>4.2900000000000001E-2</v>
      </c>
      <c r="AG20" s="36">
        <v>3.6400000000000002E-2</v>
      </c>
      <c r="AH20" s="36">
        <v>0.36599999999999999</v>
      </c>
      <c r="AI20" s="36">
        <v>0.56359999999999999</v>
      </c>
      <c r="AJ20" s="36">
        <v>0.15679999999999999</v>
      </c>
      <c r="AK20" s="36">
        <v>0.23710000000000001</v>
      </c>
      <c r="AL20" s="36">
        <v>0.21460000000000001</v>
      </c>
      <c r="AM20" s="36">
        <v>0.3634</v>
      </c>
      <c r="AN20" s="36">
        <v>1.5598000000000001</v>
      </c>
      <c r="AO20" s="36">
        <v>0.12</v>
      </c>
      <c r="AP20" s="36">
        <v>2.5819999999999999</v>
      </c>
      <c r="AQ20" s="36">
        <v>0.89029999999999998</v>
      </c>
      <c r="AR20" s="36">
        <v>0.3528</v>
      </c>
      <c r="AS20" s="36">
        <v>5.0900000000000001E-2</v>
      </c>
      <c r="AT20" s="36">
        <v>9.4600000000000004E-2</v>
      </c>
      <c r="AU20" s="36">
        <v>3.04E-2</v>
      </c>
      <c r="AV20" s="36">
        <v>0.2382</v>
      </c>
      <c r="AW20" s="36">
        <v>0.10639999999999999</v>
      </c>
      <c r="AX20" s="36">
        <v>5.6099999999999997E-2</v>
      </c>
      <c r="AY20" s="36">
        <v>0.48859999999999998</v>
      </c>
      <c r="AZ20" s="36">
        <v>0.3866</v>
      </c>
      <c r="BA20" s="36">
        <v>3.9399999999999998E-2</v>
      </c>
      <c r="BB20" s="36">
        <v>0.72260000000000002</v>
      </c>
      <c r="BC20" s="36">
        <v>0.1255</v>
      </c>
      <c r="BD20" s="36">
        <v>0.44800000000000001</v>
      </c>
      <c r="BE20" s="36">
        <v>1.1457999999999999</v>
      </c>
      <c r="BF20" s="36">
        <v>0.51380000000000003</v>
      </c>
      <c r="BG20" s="36">
        <v>0.14149999999999999</v>
      </c>
      <c r="BH20" s="36">
        <v>0.3049</v>
      </c>
      <c r="BI20" s="36">
        <v>0.63439999999999996</v>
      </c>
      <c r="BJ20" s="36">
        <v>0.29039999999999999</v>
      </c>
      <c r="BK20" s="36">
        <v>9.8500000000000004E-2</v>
      </c>
      <c r="BL20" s="36">
        <v>1.0330999999999999</v>
      </c>
      <c r="BM20" s="36">
        <v>0.32</v>
      </c>
      <c r="BN20" s="36">
        <v>7.2300000000000003E-2</v>
      </c>
      <c r="BO20" s="36">
        <v>0.40079999999999999</v>
      </c>
      <c r="BP20" s="36">
        <v>0.68289999999999995</v>
      </c>
      <c r="BQ20" s="36">
        <v>9.7699999999999995E-2</v>
      </c>
      <c r="BR20" s="36">
        <v>0.39989999999999998</v>
      </c>
      <c r="BS20" s="36">
        <v>0.39879999999999999</v>
      </c>
      <c r="BT20" s="36">
        <v>3.9731999999999998</v>
      </c>
      <c r="BU20" s="36">
        <v>1.7791999999999999</v>
      </c>
      <c r="BV20" s="36">
        <v>2.1882999999999999</v>
      </c>
      <c r="BW20" s="36">
        <v>8.2143999999999995</v>
      </c>
      <c r="BX20" s="36">
        <v>10.9658</v>
      </c>
      <c r="BY20" s="36">
        <v>69.031199999999998</v>
      </c>
      <c r="BZ20" s="36">
        <v>32.874899999999997</v>
      </c>
      <c r="CA20" s="36">
        <v>287.72890000000001</v>
      </c>
      <c r="CB20" s="36">
        <v>1.5706</v>
      </c>
      <c r="CC20" s="36">
        <v>0.52329999999999999</v>
      </c>
      <c r="CD20" s="36">
        <v>6.7400000000000002E-2</v>
      </c>
      <c r="CE20" s="36">
        <v>0.45240000000000002</v>
      </c>
      <c r="CF20" s="36">
        <v>0.45839999999999997</v>
      </c>
      <c r="CG20" s="36">
        <v>0.72609999999999997</v>
      </c>
      <c r="CH20" s="36">
        <v>0.1108</v>
      </c>
      <c r="CI20" s="36">
        <v>0.13619999999999999</v>
      </c>
      <c r="CJ20" s="36">
        <v>9.7900000000000001E-2</v>
      </c>
      <c r="CK20" s="36">
        <v>0.1052</v>
      </c>
      <c r="CL20" s="36">
        <v>0.86960000000000004</v>
      </c>
      <c r="CM20" s="36">
        <v>4.4000000000000003E-3</v>
      </c>
      <c r="CN20" s="36">
        <v>0.7097</v>
      </c>
      <c r="CO20" s="36">
        <v>0.52459999999999996</v>
      </c>
      <c r="CP20" s="36">
        <v>0.26740000000000003</v>
      </c>
      <c r="CQ20" s="36">
        <v>0.56179999999999997</v>
      </c>
      <c r="CR20" s="36">
        <v>2.1875</v>
      </c>
      <c r="CS20" s="36">
        <v>0.94530000000000003</v>
      </c>
      <c r="CT20" s="36">
        <v>1.8574999999999999</v>
      </c>
      <c r="CU20" s="36">
        <v>0.36199999999999999</v>
      </c>
      <c r="CV20" s="36">
        <v>0.72719999999999996</v>
      </c>
      <c r="CW20" s="36">
        <v>0.64929999999999999</v>
      </c>
      <c r="CX20" s="36">
        <v>2.0162</v>
      </c>
      <c r="CY20" s="36">
        <v>29.1723</v>
      </c>
      <c r="CZ20" s="36">
        <v>27.630700000000001</v>
      </c>
      <c r="DA20" s="36">
        <v>15.6487</v>
      </c>
      <c r="DB20" s="36">
        <v>22.365300000000001</v>
      </c>
      <c r="DC20" s="36">
        <v>1.8382000000000001</v>
      </c>
      <c r="DD20" s="36">
        <v>92.397499999999994</v>
      </c>
      <c r="DE20" s="36">
        <v>168.4871</v>
      </c>
      <c r="DF20" s="36">
        <v>0.6421</v>
      </c>
      <c r="DG20" s="36">
        <v>3.0945</v>
      </c>
      <c r="DH20" s="36">
        <v>8.5576000000000008</v>
      </c>
      <c r="DI20" s="36">
        <v>1.6874</v>
      </c>
      <c r="DJ20" s="36">
        <v>1.7653000000000001</v>
      </c>
      <c r="DK20" s="36">
        <v>0.93889999999999996</v>
      </c>
      <c r="DL20" s="36">
        <v>4.7236000000000002</v>
      </c>
      <c r="DM20" s="36">
        <v>1507.2556999999999</v>
      </c>
      <c r="DN20" s="36">
        <v>4647.0726000000004</v>
      </c>
      <c r="DO20" s="36">
        <v>1.9699999999999999E-2</v>
      </c>
      <c r="DP20" s="36">
        <v>33.342700000000001</v>
      </c>
      <c r="DQ20" s="36">
        <v>1.3058000000000001</v>
      </c>
      <c r="DR20" s="36">
        <v>8.3217999999999996</v>
      </c>
      <c r="DS20" s="36">
        <v>64.522999999999996</v>
      </c>
      <c r="DT20" s="36">
        <v>1584.1587</v>
      </c>
      <c r="DU20" s="36">
        <v>6338.7443000000003</v>
      </c>
      <c r="DV20" s="36">
        <v>7846</v>
      </c>
      <c r="DW20" s="36"/>
      <c r="DX20" s="36">
        <f t="shared" si="0"/>
        <v>42.970299999999995</v>
      </c>
      <c r="DY20" s="36" t="s">
        <v>22</v>
      </c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1.25" customHeight="1" x14ac:dyDescent="0.15">
      <c r="A21" s="35">
        <v>1105</v>
      </c>
      <c r="B21" s="11" t="s">
        <v>678</v>
      </c>
      <c r="C21" s="36">
        <v>3.1970999999999998</v>
      </c>
      <c r="D21" s="36">
        <v>0.73670000000000002</v>
      </c>
      <c r="E21" s="36">
        <v>1.5143</v>
      </c>
      <c r="F21" s="36">
        <v>0.26860000000000001</v>
      </c>
      <c r="G21" s="36">
        <v>5.2200000000000003E-2</v>
      </c>
      <c r="H21" s="36">
        <v>0.3004</v>
      </c>
      <c r="I21" s="36">
        <v>0.6704</v>
      </c>
      <c r="J21" s="36">
        <v>2.2124000000000001</v>
      </c>
      <c r="K21" s="36">
        <v>4.5373999999999999</v>
      </c>
      <c r="L21" s="36">
        <v>0.73309999999999997</v>
      </c>
      <c r="M21" s="36">
        <v>4.1710000000000003</v>
      </c>
      <c r="N21" s="36">
        <v>0.28520000000000001</v>
      </c>
      <c r="O21" s="36">
        <v>0.21959999999999999</v>
      </c>
      <c r="P21" s="36">
        <v>1.2786</v>
      </c>
      <c r="Q21" s="36">
        <v>5.9751000000000003</v>
      </c>
      <c r="R21" s="36">
        <v>24.1234</v>
      </c>
      <c r="S21" s="36">
        <v>82.127399999999994</v>
      </c>
      <c r="T21" s="36">
        <v>478.78269999999998</v>
      </c>
      <c r="U21" s="36">
        <v>27.566400000000002</v>
      </c>
      <c r="V21" s="36">
        <v>206.1687</v>
      </c>
      <c r="W21" s="36">
        <v>26.785799999999998</v>
      </c>
      <c r="X21" s="36">
        <v>201.31059999999999</v>
      </c>
      <c r="Y21" s="36">
        <v>4.5175000000000001</v>
      </c>
      <c r="Z21" s="36">
        <v>1.0703</v>
      </c>
      <c r="AA21" s="36">
        <v>4.7899999999999998E-2</v>
      </c>
      <c r="AB21" s="36">
        <v>9.1000000000000004E-3</v>
      </c>
      <c r="AC21" s="36">
        <v>2.7300000000000001E-2</v>
      </c>
      <c r="AD21" s="36">
        <v>0.2021</v>
      </c>
      <c r="AE21" s="36">
        <v>4.0000000000000002E-4</v>
      </c>
      <c r="AF21" s="36">
        <v>8.2600000000000007E-2</v>
      </c>
      <c r="AG21" s="36">
        <v>3.2099999999999997E-2</v>
      </c>
      <c r="AH21" s="36">
        <v>0.12989999999999999</v>
      </c>
      <c r="AI21" s="36">
        <v>0.24640000000000001</v>
      </c>
      <c r="AJ21" s="36">
        <v>6.8199999999999997E-2</v>
      </c>
      <c r="AK21" s="36">
        <v>0.17549999999999999</v>
      </c>
      <c r="AL21" s="36">
        <v>0.1447</v>
      </c>
      <c r="AM21" s="36">
        <v>0.65269999999999995</v>
      </c>
      <c r="AN21" s="36">
        <v>29.7227</v>
      </c>
      <c r="AO21" s="36">
        <v>0.16200000000000001</v>
      </c>
      <c r="AP21" s="36">
        <v>17.6249</v>
      </c>
      <c r="AQ21" s="36">
        <v>6.7046999999999999</v>
      </c>
      <c r="AR21" s="36">
        <v>25.061699999999998</v>
      </c>
      <c r="AS21" s="36">
        <v>3.5200000000000002E-2</v>
      </c>
      <c r="AT21" s="36">
        <v>4.8300000000000003E-2</v>
      </c>
      <c r="AU21" s="36">
        <v>1.6299999999999999E-2</v>
      </c>
      <c r="AV21" s="36">
        <v>0.1134</v>
      </c>
      <c r="AW21" s="36">
        <v>4.9599999999999998E-2</v>
      </c>
      <c r="AX21" s="36">
        <v>2.64E-2</v>
      </c>
      <c r="AY21" s="36">
        <v>0.53210000000000002</v>
      </c>
      <c r="AZ21" s="36">
        <v>9.9099999999999994E-2</v>
      </c>
      <c r="BA21" s="36">
        <v>5.9499999999999997E-2</v>
      </c>
      <c r="BB21" s="36">
        <v>0.59</v>
      </c>
      <c r="BC21" s="36">
        <v>8.3299999999999999E-2</v>
      </c>
      <c r="BD21" s="36">
        <v>0.3034</v>
      </c>
      <c r="BE21" s="36">
        <v>0.45090000000000002</v>
      </c>
      <c r="BF21" s="36">
        <v>0.25069999999999998</v>
      </c>
      <c r="BG21" s="36">
        <v>8.0299999999999996E-2</v>
      </c>
      <c r="BH21" s="36">
        <v>0.14949999999999999</v>
      </c>
      <c r="BI21" s="36">
        <v>0.30159999999999998</v>
      </c>
      <c r="BJ21" s="36">
        <v>0.12820000000000001</v>
      </c>
      <c r="BK21" s="36">
        <v>6.4899999999999999E-2</v>
      </c>
      <c r="BL21" s="36">
        <v>0.52010000000000001</v>
      </c>
      <c r="BM21" s="36">
        <v>0.15379999999999999</v>
      </c>
      <c r="BN21" s="36">
        <v>3.2500000000000001E-2</v>
      </c>
      <c r="BO21" s="36">
        <v>0.59179999999999999</v>
      </c>
      <c r="BP21" s="36">
        <v>1.1076999999999999</v>
      </c>
      <c r="BQ21" s="36">
        <v>0.25890000000000002</v>
      </c>
      <c r="BR21" s="36">
        <v>0.14360000000000001</v>
      </c>
      <c r="BS21" s="36">
        <v>0.16450000000000001</v>
      </c>
      <c r="BT21" s="36">
        <v>3.2888000000000002</v>
      </c>
      <c r="BU21" s="36">
        <v>1.3106</v>
      </c>
      <c r="BV21" s="36">
        <v>4.0106000000000002</v>
      </c>
      <c r="BW21" s="36">
        <v>10.6267</v>
      </c>
      <c r="BX21" s="36">
        <v>3.5783999999999998</v>
      </c>
      <c r="BY21" s="36">
        <v>12.1427</v>
      </c>
      <c r="BZ21" s="36">
        <v>6.9356</v>
      </c>
      <c r="CA21" s="36">
        <v>75.787899999999993</v>
      </c>
      <c r="CB21" s="36">
        <v>1.159</v>
      </c>
      <c r="CC21" s="36">
        <v>0.3488</v>
      </c>
      <c r="CD21" s="36">
        <v>4.7800000000000002E-2</v>
      </c>
      <c r="CE21" s="36">
        <v>0.27310000000000001</v>
      </c>
      <c r="CF21" s="36">
        <v>0.37409999999999999</v>
      </c>
      <c r="CG21" s="36">
        <v>1.5270999999999999</v>
      </c>
      <c r="CH21" s="36">
        <v>5.04E-2</v>
      </c>
      <c r="CI21" s="36">
        <v>9.6500000000000002E-2</v>
      </c>
      <c r="CJ21" s="36">
        <v>5.2299999999999999E-2</v>
      </c>
      <c r="CK21" s="36">
        <v>2.9499999999999998E-2</v>
      </c>
      <c r="CL21" s="36">
        <v>0.44309999999999999</v>
      </c>
      <c r="CM21" s="36">
        <v>2E-3</v>
      </c>
      <c r="CN21" s="36">
        <v>0.14080000000000001</v>
      </c>
      <c r="CO21" s="36">
        <v>4.0399999999999998E-2</v>
      </c>
      <c r="CP21" s="36">
        <v>7.8700000000000006E-2</v>
      </c>
      <c r="CQ21" s="36">
        <v>0.38729999999999998</v>
      </c>
      <c r="CR21" s="36">
        <v>4.8800000000000003E-2</v>
      </c>
      <c r="CS21" s="36">
        <v>0.41620000000000001</v>
      </c>
      <c r="CT21" s="36">
        <v>1.0869</v>
      </c>
      <c r="CU21" s="36">
        <v>6.3600000000000004E-2</v>
      </c>
      <c r="CV21" s="36">
        <v>0.2011</v>
      </c>
      <c r="CW21" s="36">
        <v>1.2642</v>
      </c>
      <c r="CX21" s="36">
        <v>0.66510000000000002</v>
      </c>
      <c r="CY21" s="36">
        <v>1.61</v>
      </c>
      <c r="CZ21" s="36">
        <v>0.83409999999999995</v>
      </c>
      <c r="DA21" s="36">
        <v>8.9562000000000008</v>
      </c>
      <c r="DB21" s="36">
        <v>15.1318</v>
      </c>
      <c r="DC21" s="36">
        <v>1.1257999999999999</v>
      </c>
      <c r="DD21" s="36">
        <v>11.4048</v>
      </c>
      <c r="DE21" s="36">
        <v>19.1037</v>
      </c>
      <c r="DF21" s="36">
        <v>0.16500000000000001</v>
      </c>
      <c r="DG21" s="36">
        <v>0.54649999999999999</v>
      </c>
      <c r="DH21" s="36">
        <v>0.90869999999999995</v>
      </c>
      <c r="DI21" s="36">
        <v>0.85729999999999995</v>
      </c>
      <c r="DJ21" s="36">
        <v>3.5200999999999998</v>
      </c>
      <c r="DK21" s="36">
        <v>1.0665</v>
      </c>
      <c r="DL21" s="36">
        <v>5.1999999999999998E-2</v>
      </c>
      <c r="DM21" s="36">
        <v>1357.8164999999999</v>
      </c>
      <c r="DN21" s="36">
        <v>944.6617</v>
      </c>
      <c r="DO21" s="36">
        <v>0</v>
      </c>
      <c r="DP21" s="36">
        <v>12.0867</v>
      </c>
      <c r="DQ21" s="36">
        <v>0.23280000000000001</v>
      </c>
      <c r="DR21" s="36">
        <v>2.5800999999999998</v>
      </c>
      <c r="DS21" s="36">
        <v>-17.099599999999999</v>
      </c>
      <c r="DT21" s="36">
        <v>527.72170000000006</v>
      </c>
      <c r="DU21" s="36">
        <v>1470.1835000000001</v>
      </c>
      <c r="DV21" s="36">
        <v>2828</v>
      </c>
      <c r="DW21" s="36"/>
      <c r="DX21" s="36">
        <f t="shared" si="0"/>
        <v>14.8996</v>
      </c>
      <c r="DY21" s="36" t="s">
        <v>22</v>
      </c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1.25" customHeight="1" x14ac:dyDescent="0.15">
      <c r="A22" s="35">
        <v>1106</v>
      </c>
      <c r="B22" s="11" t="s">
        <v>679</v>
      </c>
      <c r="C22" s="36">
        <v>19.9754</v>
      </c>
      <c r="D22" s="36">
        <v>17.1492</v>
      </c>
      <c r="E22" s="36">
        <v>12.2944</v>
      </c>
      <c r="F22" s="36">
        <v>1.389</v>
      </c>
      <c r="G22" s="36">
        <v>0.81</v>
      </c>
      <c r="H22" s="36">
        <v>1.6538999999999999</v>
      </c>
      <c r="I22" s="36">
        <v>3.5794000000000001</v>
      </c>
      <c r="J22" s="36">
        <v>2.1309999999999998</v>
      </c>
      <c r="K22" s="36">
        <v>3.8611</v>
      </c>
      <c r="L22" s="36">
        <v>1.0775999999999999</v>
      </c>
      <c r="M22" s="36">
        <v>4.2039999999999997</v>
      </c>
      <c r="N22" s="36">
        <v>0.25969999999999999</v>
      </c>
      <c r="O22" s="36">
        <v>2.7854999999999999</v>
      </c>
      <c r="P22" s="36">
        <v>27.802700000000002</v>
      </c>
      <c r="Q22" s="36">
        <v>0.30380000000000001</v>
      </c>
      <c r="R22" s="36">
        <v>26.6919</v>
      </c>
      <c r="S22" s="36">
        <v>85.435599999999994</v>
      </c>
      <c r="T22" s="36">
        <v>2.8938000000000001</v>
      </c>
      <c r="U22" s="36">
        <v>113.3884</v>
      </c>
      <c r="V22" s="36">
        <v>654.77670000000001</v>
      </c>
      <c r="W22" s="36">
        <v>159.39529999999999</v>
      </c>
      <c r="X22" s="36">
        <v>175.74359999999999</v>
      </c>
      <c r="Y22" s="36">
        <v>41.169800000000002</v>
      </c>
      <c r="Z22" s="36">
        <v>79.377200000000002</v>
      </c>
      <c r="AA22" s="36">
        <v>0.3533</v>
      </c>
      <c r="AB22" s="36">
        <v>3.78E-2</v>
      </c>
      <c r="AC22" s="36">
        <v>0.1048</v>
      </c>
      <c r="AD22" s="36">
        <v>0.71560000000000001</v>
      </c>
      <c r="AE22" s="36">
        <v>1.2999999999999999E-3</v>
      </c>
      <c r="AF22" s="36">
        <v>0.2772</v>
      </c>
      <c r="AG22" s="36">
        <v>0.1206</v>
      </c>
      <c r="AH22" s="36">
        <v>0.4834</v>
      </c>
      <c r="AI22" s="36">
        <v>0.95440000000000003</v>
      </c>
      <c r="AJ22" s="36">
        <v>0.21510000000000001</v>
      </c>
      <c r="AK22" s="36">
        <v>0.40379999999999999</v>
      </c>
      <c r="AL22" s="36">
        <v>0.40920000000000001</v>
      </c>
      <c r="AM22" s="36">
        <v>0.3856</v>
      </c>
      <c r="AN22" s="36">
        <v>0.96399999999999997</v>
      </c>
      <c r="AO22" s="36">
        <v>0.38090000000000002</v>
      </c>
      <c r="AP22" s="36">
        <v>0.93679999999999997</v>
      </c>
      <c r="AQ22" s="36">
        <v>0.22409999999999999</v>
      </c>
      <c r="AR22" s="36">
        <v>0.7379</v>
      </c>
      <c r="AS22" s="36">
        <v>0.1159</v>
      </c>
      <c r="AT22" s="36">
        <v>0.18129999999999999</v>
      </c>
      <c r="AU22" s="36">
        <v>0.11849999999999999</v>
      </c>
      <c r="AV22" s="36">
        <v>0.4476</v>
      </c>
      <c r="AW22" s="36">
        <v>0.45119999999999999</v>
      </c>
      <c r="AX22" s="36">
        <v>0.31769999999999998</v>
      </c>
      <c r="AY22" s="36">
        <v>0.78400000000000003</v>
      </c>
      <c r="AZ22" s="36">
        <v>0.36749999999999999</v>
      </c>
      <c r="BA22" s="36">
        <v>0.16470000000000001</v>
      </c>
      <c r="BB22" s="36">
        <v>1.5766</v>
      </c>
      <c r="BC22" s="36">
        <v>0.28989999999999999</v>
      </c>
      <c r="BD22" s="36">
        <v>1.0508999999999999</v>
      </c>
      <c r="BE22" s="36">
        <v>1.2139</v>
      </c>
      <c r="BF22" s="36">
        <v>0.49299999999999999</v>
      </c>
      <c r="BG22" s="36">
        <v>0.2984</v>
      </c>
      <c r="BH22" s="36">
        <v>0.62180000000000002</v>
      </c>
      <c r="BI22" s="36">
        <v>1.4277</v>
      </c>
      <c r="BJ22" s="36">
        <v>0.65880000000000005</v>
      </c>
      <c r="BK22" s="36">
        <v>0.64470000000000005</v>
      </c>
      <c r="BL22" s="36">
        <v>2.2092999999999998</v>
      </c>
      <c r="BM22" s="36">
        <v>0.65510000000000002</v>
      </c>
      <c r="BN22" s="36">
        <v>0.13719999999999999</v>
      </c>
      <c r="BO22" s="36">
        <v>0.48699999999999999</v>
      </c>
      <c r="BP22" s="36">
        <v>0.60780000000000001</v>
      </c>
      <c r="BQ22" s="36">
        <v>6.2799999999999995E-2</v>
      </c>
      <c r="BR22" s="36">
        <v>0.60319999999999996</v>
      </c>
      <c r="BS22" s="36">
        <v>0.76080000000000003</v>
      </c>
      <c r="BT22" s="36">
        <v>6.3387000000000002</v>
      </c>
      <c r="BU22" s="36">
        <v>3.3267000000000002</v>
      </c>
      <c r="BV22" s="36">
        <v>2.4087999999999998</v>
      </c>
      <c r="BW22" s="36">
        <v>15.1167</v>
      </c>
      <c r="BX22" s="36">
        <v>11.6318</v>
      </c>
      <c r="BY22" s="36">
        <v>186.8312</v>
      </c>
      <c r="BZ22" s="36">
        <v>96.086500000000001</v>
      </c>
      <c r="CA22" s="36">
        <v>309.33569999999997</v>
      </c>
      <c r="CB22" s="36">
        <v>2.9304000000000001</v>
      </c>
      <c r="CC22" s="36">
        <v>0.41980000000000001</v>
      </c>
      <c r="CD22" s="36">
        <v>0.14649999999999999</v>
      </c>
      <c r="CE22" s="36">
        <v>0.75770000000000004</v>
      </c>
      <c r="CF22" s="36">
        <v>0.57720000000000005</v>
      </c>
      <c r="CG22" s="36">
        <v>0.2114</v>
      </c>
      <c r="CH22" s="36">
        <v>0.21629999999999999</v>
      </c>
      <c r="CI22" s="36">
        <v>0.23380000000000001</v>
      </c>
      <c r="CJ22" s="36">
        <v>0.17199999999999999</v>
      </c>
      <c r="CK22" s="36">
        <v>0.14849999999999999</v>
      </c>
      <c r="CL22" s="36">
        <v>1.1688000000000001</v>
      </c>
      <c r="CM22" s="36">
        <v>8.8999999999999999E-3</v>
      </c>
      <c r="CN22" s="36">
        <v>0.86850000000000005</v>
      </c>
      <c r="CO22" s="36">
        <v>0.45939999999999998</v>
      </c>
      <c r="CP22" s="36">
        <v>0.47270000000000001</v>
      </c>
      <c r="CQ22" s="36">
        <v>0.42880000000000001</v>
      </c>
      <c r="CR22" s="36">
        <v>0.2099</v>
      </c>
      <c r="CS22" s="36">
        <v>0.30070000000000002</v>
      </c>
      <c r="CT22" s="36">
        <v>3.3734999999999999</v>
      </c>
      <c r="CU22" s="36">
        <v>0.46829999999999999</v>
      </c>
      <c r="CV22" s="36">
        <v>0.70309999999999995</v>
      </c>
      <c r="CW22" s="36">
        <v>0.51470000000000005</v>
      </c>
      <c r="CX22" s="36">
        <v>1.1843999999999999</v>
      </c>
      <c r="CY22" s="36">
        <v>14.7592</v>
      </c>
      <c r="CZ22" s="36">
        <v>21.1815</v>
      </c>
      <c r="DA22" s="36">
        <v>21.179099999999998</v>
      </c>
      <c r="DB22" s="36">
        <v>32.928100000000001</v>
      </c>
      <c r="DC22" s="36">
        <v>2.8658000000000001</v>
      </c>
      <c r="DD22" s="36">
        <v>133.99170000000001</v>
      </c>
      <c r="DE22" s="36">
        <v>249.20830000000001</v>
      </c>
      <c r="DF22" s="36">
        <v>0.66110000000000002</v>
      </c>
      <c r="DG22" s="36">
        <v>8.5853999999999999</v>
      </c>
      <c r="DH22" s="36">
        <v>14.0214</v>
      </c>
      <c r="DI22" s="36">
        <v>3.6513</v>
      </c>
      <c r="DJ22" s="36">
        <v>3.1640000000000001</v>
      </c>
      <c r="DK22" s="36">
        <v>1.1997</v>
      </c>
      <c r="DL22" s="36">
        <v>0.2303</v>
      </c>
      <c r="DM22" s="36">
        <v>2617.2797999999998</v>
      </c>
      <c r="DN22" s="36">
        <v>3273.6716000000001</v>
      </c>
      <c r="DO22" s="36">
        <v>3.5000000000000001E-3</v>
      </c>
      <c r="DP22" s="36">
        <v>43.259700000000002</v>
      </c>
      <c r="DQ22" s="36">
        <v>0.95940000000000003</v>
      </c>
      <c r="DR22" s="36">
        <v>9.0370000000000008</v>
      </c>
      <c r="DS22" s="36">
        <v>50.605600000000003</v>
      </c>
      <c r="DT22" s="36">
        <v>1337.1835000000001</v>
      </c>
      <c r="DU22" s="36">
        <v>4714.7201999999997</v>
      </c>
      <c r="DV22" s="36">
        <v>7332</v>
      </c>
      <c r="DW22" s="36"/>
      <c r="DX22" s="36">
        <f t="shared" si="0"/>
        <v>53.256100000000004</v>
      </c>
      <c r="DY22" s="36" t="s">
        <v>22</v>
      </c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3" spans="1:256" ht="11.25" customHeight="1" x14ac:dyDescent="0.15">
      <c r="A23" s="35">
        <v>1107</v>
      </c>
      <c r="B23" s="11" t="s">
        <v>680</v>
      </c>
      <c r="C23" s="36">
        <v>5.7385000000000002</v>
      </c>
      <c r="D23" s="36">
        <v>2.8153000000000001</v>
      </c>
      <c r="E23" s="36">
        <v>4.5483000000000002</v>
      </c>
      <c r="F23" s="36">
        <v>0.4945</v>
      </c>
      <c r="G23" s="36">
        <v>0.1013</v>
      </c>
      <c r="H23" s="36">
        <v>0.5111</v>
      </c>
      <c r="I23" s="36">
        <v>1.5892999999999999</v>
      </c>
      <c r="J23" s="36">
        <v>26.3462</v>
      </c>
      <c r="K23" s="36">
        <v>5.0831</v>
      </c>
      <c r="L23" s="36">
        <v>10.103999999999999</v>
      </c>
      <c r="M23" s="36">
        <v>44.436100000000003</v>
      </c>
      <c r="N23" s="36">
        <v>1.6402000000000001</v>
      </c>
      <c r="O23" s="36">
        <v>21.0319</v>
      </c>
      <c r="P23" s="36">
        <v>5.4229000000000003</v>
      </c>
      <c r="Q23" s="36">
        <v>0.82589999999999997</v>
      </c>
      <c r="R23" s="36">
        <v>38.482799999999997</v>
      </c>
      <c r="S23" s="36">
        <v>27.477</v>
      </c>
      <c r="T23" s="36">
        <v>2.0876999999999999</v>
      </c>
      <c r="U23" s="36">
        <v>21.454499999999999</v>
      </c>
      <c r="V23" s="36">
        <v>235.3862</v>
      </c>
      <c r="W23" s="36">
        <v>56.570399999999999</v>
      </c>
      <c r="X23" s="36">
        <v>86.440799999999996</v>
      </c>
      <c r="Y23" s="36">
        <v>3.9516</v>
      </c>
      <c r="Z23" s="36">
        <v>2.7869999999999999</v>
      </c>
      <c r="AA23" s="36">
        <v>0.50380000000000003</v>
      </c>
      <c r="AB23" s="36">
        <v>1.7600000000000001E-2</v>
      </c>
      <c r="AC23" s="36">
        <v>4.1599999999999998E-2</v>
      </c>
      <c r="AD23" s="36">
        <v>1.8972</v>
      </c>
      <c r="AE23" s="36">
        <v>7.7999999999999996E-3</v>
      </c>
      <c r="AF23" s="36">
        <v>4.1399999999999999E-2</v>
      </c>
      <c r="AG23" s="36">
        <v>3.5700000000000003E-2</v>
      </c>
      <c r="AH23" s="36">
        <v>0.432</v>
      </c>
      <c r="AI23" s="36">
        <v>1.1049</v>
      </c>
      <c r="AJ23" s="36">
        <v>2.4603000000000002</v>
      </c>
      <c r="AK23" s="36">
        <v>3.3306</v>
      </c>
      <c r="AL23" s="36">
        <v>1.0316000000000001</v>
      </c>
      <c r="AM23" s="36">
        <v>22.7089</v>
      </c>
      <c r="AN23" s="36">
        <v>5.6012000000000004</v>
      </c>
      <c r="AO23" s="36">
        <v>0.30159999999999998</v>
      </c>
      <c r="AP23" s="36">
        <v>4.468</v>
      </c>
      <c r="AQ23" s="36">
        <v>2.1791</v>
      </c>
      <c r="AR23" s="36">
        <v>3.3363</v>
      </c>
      <c r="AS23" s="36">
        <v>3.8708999999999998</v>
      </c>
      <c r="AT23" s="36">
        <v>0.72860000000000003</v>
      </c>
      <c r="AU23" s="36">
        <v>0.2576</v>
      </c>
      <c r="AV23" s="36">
        <v>1.3064</v>
      </c>
      <c r="AW23" s="36">
        <v>0.33960000000000001</v>
      </c>
      <c r="AX23" s="36">
        <v>0.2074</v>
      </c>
      <c r="AY23" s="36">
        <v>2.6682999999999999</v>
      </c>
      <c r="AZ23" s="36">
        <v>0.35589999999999999</v>
      </c>
      <c r="BA23" s="36">
        <v>0.82689999999999997</v>
      </c>
      <c r="BB23" s="36">
        <v>3.7719</v>
      </c>
      <c r="BC23" s="36">
        <v>1.4621</v>
      </c>
      <c r="BD23" s="36">
        <v>3.2050000000000001</v>
      </c>
      <c r="BE23" s="36">
        <v>0.96389999999999998</v>
      </c>
      <c r="BF23" s="36">
        <v>3.0171999999999999</v>
      </c>
      <c r="BG23" s="36">
        <v>2.0779000000000001</v>
      </c>
      <c r="BH23" s="36">
        <v>4.9837999999999996</v>
      </c>
      <c r="BI23" s="36">
        <v>2.6274000000000002</v>
      </c>
      <c r="BJ23" s="36">
        <v>6.7949000000000002</v>
      </c>
      <c r="BK23" s="36">
        <v>0.41639999999999999</v>
      </c>
      <c r="BL23" s="36">
        <v>3.9066000000000001</v>
      </c>
      <c r="BM23" s="36">
        <v>1.4279999999999999</v>
      </c>
      <c r="BN23" s="36">
        <v>0.1628</v>
      </c>
      <c r="BO23" s="36">
        <v>0.67490000000000006</v>
      </c>
      <c r="BP23" s="36">
        <v>1.1383000000000001</v>
      </c>
      <c r="BQ23" s="36">
        <v>2.7606999999999999</v>
      </c>
      <c r="BR23" s="36">
        <v>2.8591000000000002</v>
      </c>
      <c r="BS23" s="36">
        <v>21.155799999999999</v>
      </c>
      <c r="BT23" s="36">
        <v>3.5284</v>
      </c>
      <c r="BU23" s="36">
        <v>1.724</v>
      </c>
      <c r="BV23" s="36">
        <v>2.1839</v>
      </c>
      <c r="BW23" s="36">
        <v>20.545200000000001</v>
      </c>
      <c r="BX23" s="36">
        <v>56.831000000000003</v>
      </c>
      <c r="BY23" s="36">
        <v>167.10640000000001</v>
      </c>
      <c r="BZ23" s="36">
        <v>71.108099999999993</v>
      </c>
      <c r="CA23" s="36">
        <v>959.7011</v>
      </c>
      <c r="CB23" s="36">
        <v>2.5623999999999998</v>
      </c>
      <c r="CC23" s="36">
        <v>1.9907999999999999</v>
      </c>
      <c r="CD23" s="36">
        <v>5.8292000000000002</v>
      </c>
      <c r="CE23" s="36">
        <v>0.42659999999999998</v>
      </c>
      <c r="CF23" s="36">
        <v>3.5171999999999999</v>
      </c>
      <c r="CG23" s="36">
        <v>0.63800000000000001</v>
      </c>
      <c r="CH23" s="36">
        <v>0.1023</v>
      </c>
      <c r="CI23" s="36">
        <v>0.97970000000000002</v>
      </c>
      <c r="CJ23" s="36">
        <v>8.2600000000000007E-2</v>
      </c>
      <c r="CK23" s="36">
        <v>0.46779999999999999</v>
      </c>
      <c r="CL23" s="36">
        <v>0.82220000000000004</v>
      </c>
      <c r="CM23" s="36">
        <v>4.4999999999999997E-3</v>
      </c>
      <c r="CN23" s="36">
        <v>0.49309999999999998</v>
      </c>
      <c r="CO23" s="36">
        <v>0.255</v>
      </c>
      <c r="CP23" s="36">
        <v>0.34389999999999998</v>
      </c>
      <c r="CQ23" s="36">
        <v>2.1581999999999999</v>
      </c>
      <c r="CR23" s="36">
        <v>9.4399999999999998E-2</v>
      </c>
      <c r="CS23" s="36">
        <v>2.1776</v>
      </c>
      <c r="CT23" s="36">
        <v>35.208799999999997</v>
      </c>
      <c r="CU23" s="36">
        <v>0.60929999999999995</v>
      </c>
      <c r="CV23" s="36">
        <v>8.6052999999999997</v>
      </c>
      <c r="CW23" s="36">
        <v>5.5788000000000002</v>
      </c>
      <c r="CX23" s="36">
        <v>12.1188</v>
      </c>
      <c r="CY23" s="36">
        <v>50.982799999999997</v>
      </c>
      <c r="CZ23" s="36">
        <v>21.310400000000001</v>
      </c>
      <c r="DA23" s="36">
        <v>72.668400000000005</v>
      </c>
      <c r="DB23" s="36">
        <v>124.6463</v>
      </c>
      <c r="DC23" s="36">
        <v>11.0451</v>
      </c>
      <c r="DD23" s="36">
        <v>58.935899999999997</v>
      </c>
      <c r="DE23" s="36">
        <v>230.71109999999999</v>
      </c>
      <c r="DF23" s="36">
        <v>1.9733000000000001</v>
      </c>
      <c r="DG23" s="36">
        <v>5.4564000000000004</v>
      </c>
      <c r="DH23" s="36">
        <v>17.447099999999999</v>
      </c>
      <c r="DI23" s="36">
        <v>2.4083000000000001</v>
      </c>
      <c r="DJ23" s="36">
        <v>2.3279999999999998</v>
      </c>
      <c r="DK23" s="36">
        <v>8.0742999999999991</v>
      </c>
      <c r="DL23" s="36">
        <v>5.0012999999999996</v>
      </c>
      <c r="DM23" s="36">
        <v>2709.5781000000002</v>
      </c>
      <c r="DN23" s="36">
        <v>6519.7336999999998</v>
      </c>
      <c r="DO23" s="36">
        <v>3.5000000000000001E-3</v>
      </c>
      <c r="DP23" s="36">
        <v>28.673999999999999</v>
      </c>
      <c r="DQ23" s="36">
        <v>0.50900000000000001</v>
      </c>
      <c r="DR23" s="36">
        <v>6.2226999999999997</v>
      </c>
      <c r="DS23" s="36">
        <v>156.50040000000001</v>
      </c>
      <c r="DT23" s="36">
        <v>712.77869999999996</v>
      </c>
      <c r="DU23" s="36">
        <v>7424.4219000000003</v>
      </c>
      <c r="DV23" s="36">
        <v>10134</v>
      </c>
      <c r="DW23" s="36"/>
      <c r="DX23" s="36">
        <f t="shared" si="0"/>
        <v>35.405699999999996</v>
      </c>
      <c r="DY23" s="36" t="s">
        <v>22</v>
      </c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</row>
    <row r="24" spans="1:256" ht="11.25" customHeight="1" x14ac:dyDescent="0.15">
      <c r="A24" s="35">
        <v>1108</v>
      </c>
      <c r="B24" s="11" t="s">
        <v>681</v>
      </c>
      <c r="C24" s="36">
        <v>7.5420999999999996</v>
      </c>
      <c r="D24" s="36">
        <v>3.3738999999999999</v>
      </c>
      <c r="E24" s="36">
        <v>3.4539</v>
      </c>
      <c r="F24" s="36">
        <v>1.7478</v>
      </c>
      <c r="G24" s="36">
        <v>8.1900000000000001E-2</v>
      </c>
      <c r="H24" s="36">
        <v>0.91979999999999995</v>
      </c>
      <c r="I24" s="36">
        <v>2.1669</v>
      </c>
      <c r="J24" s="36">
        <v>11.6974</v>
      </c>
      <c r="K24" s="36">
        <v>18.555199999999999</v>
      </c>
      <c r="L24" s="36">
        <v>6.9108999999999998</v>
      </c>
      <c r="M24" s="36">
        <v>37.384599999999999</v>
      </c>
      <c r="N24" s="36">
        <v>1.4614</v>
      </c>
      <c r="O24" s="36">
        <v>2.9133</v>
      </c>
      <c r="P24" s="36">
        <v>1.8334999999999999</v>
      </c>
      <c r="Q24" s="36">
        <v>2.5962999999999998</v>
      </c>
      <c r="R24" s="36">
        <v>101.1525</v>
      </c>
      <c r="S24" s="36">
        <v>19.963899999999999</v>
      </c>
      <c r="T24" s="36">
        <v>3.1768000000000001</v>
      </c>
      <c r="U24" s="36">
        <v>168.09219999999999</v>
      </c>
      <c r="V24" s="36">
        <v>516.38589999999999</v>
      </c>
      <c r="W24" s="36">
        <v>1046.6989000000001</v>
      </c>
      <c r="X24" s="36">
        <v>659.93550000000005</v>
      </c>
      <c r="Y24" s="36">
        <v>230.28909999999999</v>
      </c>
      <c r="Z24" s="36">
        <v>29.976299999999998</v>
      </c>
      <c r="AA24" s="36">
        <v>10.888299999999999</v>
      </c>
      <c r="AB24" s="36">
        <v>1.83E-2</v>
      </c>
      <c r="AC24" s="36">
        <v>3.6700000000000003E-2</v>
      </c>
      <c r="AD24" s="36">
        <v>0.245</v>
      </c>
      <c r="AE24" s="36">
        <v>4.2099999999999999E-2</v>
      </c>
      <c r="AF24" s="36">
        <v>8.1900000000000001E-2</v>
      </c>
      <c r="AG24" s="36">
        <v>8.1699999999999995E-2</v>
      </c>
      <c r="AH24" s="36">
        <v>0.36699999999999999</v>
      </c>
      <c r="AI24" s="36">
        <v>1.0965</v>
      </c>
      <c r="AJ24" s="36">
        <v>0.84019999999999995</v>
      </c>
      <c r="AK24" s="36">
        <v>1.5173000000000001</v>
      </c>
      <c r="AL24" s="36">
        <v>0.84930000000000005</v>
      </c>
      <c r="AM24" s="36">
        <v>7.5050999999999997</v>
      </c>
      <c r="AN24" s="36">
        <v>22.984000000000002</v>
      </c>
      <c r="AO24" s="36">
        <v>1.4999999999999999E-2</v>
      </c>
      <c r="AP24" s="36">
        <v>2.0983999999999998</v>
      </c>
      <c r="AQ24" s="36">
        <v>4.2495000000000003</v>
      </c>
      <c r="AR24" s="36">
        <v>2.7187999999999999</v>
      </c>
      <c r="AS24" s="36">
        <v>0.13969999999999999</v>
      </c>
      <c r="AT24" s="36">
        <v>0.50560000000000005</v>
      </c>
      <c r="AU24" s="36">
        <v>0.22520000000000001</v>
      </c>
      <c r="AV24" s="36">
        <v>2.9049</v>
      </c>
      <c r="AW24" s="36">
        <v>0.94310000000000005</v>
      </c>
      <c r="AX24" s="36">
        <v>0.10340000000000001</v>
      </c>
      <c r="AY24" s="36">
        <v>1.8261000000000001</v>
      </c>
      <c r="AZ24" s="36">
        <v>2.2101000000000002</v>
      </c>
      <c r="BA24" s="36">
        <v>9.1899999999999996E-2</v>
      </c>
      <c r="BB24" s="36">
        <v>2.9201999999999999</v>
      </c>
      <c r="BC24" s="36">
        <v>0.95420000000000005</v>
      </c>
      <c r="BD24" s="36">
        <v>2.2214999999999998</v>
      </c>
      <c r="BE24" s="36">
        <v>2.1419999999999999</v>
      </c>
      <c r="BF24" s="36">
        <v>1.9951000000000001</v>
      </c>
      <c r="BG24" s="36">
        <v>0.47120000000000001</v>
      </c>
      <c r="BH24" s="36">
        <v>0.42559999999999998</v>
      </c>
      <c r="BI24" s="36">
        <v>1.8741000000000001</v>
      </c>
      <c r="BJ24" s="36">
        <v>1.8081</v>
      </c>
      <c r="BK24" s="36">
        <v>0.65780000000000005</v>
      </c>
      <c r="BL24" s="36">
        <v>1.4926999999999999</v>
      </c>
      <c r="BM24" s="36">
        <v>0.87070000000000003</v>
      </c>
      <c r="BN24" s="36">
        <v>1.7283999999999999</v>
      </c>
      <c r="BO24" s="36">
        <v>2.7401</v>
      </c>
      <c r="BP24" s="36">
        <v>5.8167</v>
      </c>
      <c r="BQ24" s="36">
        <v>1.3072999999999999</v>
      </c>
      <c r="BR24" s="36">
        <v>2.8148</v>
      </c>
      <c r="BS24" s="36">
        <v>0.83440000000000003</v>
      </c>
      <c r="BT24" s="36">
        <v>13.960100000000001</v>
      </c>
      <c r="BU24" s="36">
        <v>3.8893</v>
      </c>
      <c r="BV24" s="36">
        <v>11.7796</v>
      </c>
      <c r="BW24" s="36">
        <v>34.021799999999999</v>
      </c>
      <c r="BX24" s="36">
        <v>22.186699999999998</v>
      </c>
      <c r="BY24" s="36">
        <v>92.166600000000003</v>
      </c>
      <c r="BZ24" s="36">
        <v>126.76390000000001</v>
      </c>
      <c r="CA24" s="36">
        <v>854.84580000000005</v>
      </c>
      <c r="CB24" s="36">
        <v>11.9917</v>
      </c>
      <c r="CC24" s="36">
        <v>3.4459</v>
      </c>
      <c r="CD24" s="36">
        <v>1.3766</v>
      </c>
      <c r="CE24" s="36">
        <v>1.7381</v>
      </c>
      <c r="CF24" s="36">
        <v>3.7309999999999999</v>
      </c>
      <c r="CG24" s="36">
        <v>6.9946999999999999</v>
      </c>
      <c r="CH24" s="36">
        <v>0.56559999999999999</v>
      </c>
      <c r="CI24" s="36">
        <v>2.9819</v>
      </c>
      <c r="CJ24" s="36">
        <v>0.13489999999999999</v>
      </c>
      <c r="CK24" s="36">
        <v>16.253299999999999</v>
      </c>
      <c r="CL24" s="36">
        <v>13.4062</v>
      </c>
      <c r="CM24" s="36">
        <v>3.56E-2</v>
      </c>
      <c r="CN24" s="36">
        <v>7.4123999999999999</v>
      </c>
      <c r="CO24" s="36">
        <v>5.4248000000000003</v>
      </c>
      <c r="CP24" s="36">
        <v>12.0512</v>
      </c>
      <c r="CQ24" s="36">
        <v>5.1036999999999999</v>
      </c>
      <c r="CR24" s="36">
        <v>9.3271999999999995</v>
      </c>
      <c r="CS24" s="36">
        <v>10.480499999999999</v>
      </c>
      <c r="CT24" s="36">
        <v>72.758700000000005</v>
      </c>
      <c r="CU24" s="36">
        <v>25.314499999999999</v>
      </c>
      <c r="CV24" s="36">
        <v>25.012</v>
      </c>
      <c r="CW24" s="36">
        <v>14.841100000000001</v>
      </c>
      <c r="CX24" s="36">
        <v>12.0198</v>
      </c>
      <c r="CY24" s="36">
        <v>24.796399999999998</v>
      </c>
      <c r="CZ24" s="36">
        <v>23.746099999999998</v>
      </c>
      <c r="DA24" s="36">
        <v>16.6694</v>
      </c>
      <c r="DB24" s="36">
        <v>22.158200000000001</v>
      </c>
      <c r="DC24" s="36">
        <v>2.0055999999999998</v>
      </c>
      <c r="DD24" s="36">
        <v>33.224299999999999</v>
      </c>
      <c r="DE24" s="36">
        <v>200.41309999999999</v>
      </c>
      <c r="DF24" s="36">
        <v>9.8104999999999993</v>
      </c>
      <c r="DG24" s="36">
        <v>36.984400000000001</v>
      </c>
      <c r="DH24" s="36">
        <v>19.4877</v>
      </c>
      <c r="DI24" s="36">
        <v>5.3784999999999998</v>
      </c>
      <c r="DJ24" s="36">
        <v>10.319599999999999</v>
      </c>
      <c r="DK24" s="36">
        <v>10.233499999999999</v>
      </c>
      <c r="DL24" s="36">
        <v>0.64490000000000003</v>
      </c>
      <c r="DM24" s="36">
        <v>4813.8573999999999</v>
      </c>
      <c r="DN24" s="36">
        <v>3865.1113</v>
      </c>
      <c r="DO24" s="36">
        <v>0.35310000000000002</v>
      </c>
      <c r="DP24" s="36">
        <v>59.322400000000002</v>
      </c>
      <c r="DQ24" s="36">
        <v>3.9701</v>
      </c>
      <c r="DR24" s="36">
        <v>17.849799999999998</v>
      </c>
      <c r="DS24" s="36">
        <v>-153.23689999999999</v>
      </c>
      <c r="DT24" s="36">
        <v>2144.7728000000002</v>
      </c>
      <c r="DU24" s="36">
        <v>5938.1426000000001</v>
      </c>
      <c r="DV24" s="36">
        <v>10752</v>
      </c>
      <c r="DW24" s="36"/>
      <c r="DX24" s="36">
        <f t="shared" si="0"/>
        <v>81.142300000000006</v>
      </c>
      <c r="DY24" s="36" t="s">
        <v>22</v>
      </c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</row>
    <row r="25" spans="1:256" ht="11.25" customHeight="1" x14ac:dyDescent="0.15">
      <c r="A25" s="35">
        <v>1109</v>
      </c>
      <c r="B25" s="11" t="s">
        <v>682</v>
      </c>
      <c r="C25" s="36">
        <v>787.3297</v>
      </c>
      <c r="D25" s="36">
        <v>523.15020000000004</v>
      </c>
      <c r="E25" s="36">
        <v>7.3822000000000001</v>
      </c>
      <c r="F25" s="36">
        <v>91.632499999999993</v>
      </c>
      <c r="G25" s="36">
        <v>0.87890000000000001</v>
      </c>
      <c r="H25" s="36">
        <v>24.080500000000001</v>
      </c>
      <c r="I25" s="36">
        <v>65.445800000000006</v>
      </c>
      <c r="J25" s="36">
        <v>6.5186000000000002</v>
      </c>
      <c r="K25" s="36">
        <v>22.611899999999999</v>
      </c>
      <c r="L25" s="36">
        <v>3.6065</v>
      </c>
      <c r="M25" s="36">
        <v>11.1785</v>
      </c>
      <c r="N25" s="36">
        <v>0.8145</v>
      </c>
      <c r="O25" s="36">
        <v>16.070499999999999</v>
      </c>
      <c r="P25" s="36">
        <v>29.7166</v>
      </c>
      <c r="Q25" s="36">
        <v>3.6882999999999999</v>
      </c>
      <c r="R25" s="36">
        <v>247.47210000000001</v>
      </c>
      <c r="S25" s="36">
        <v>618.37419999999997</v>
      </c>
      <c r="T25" s="36">
        <v>18.237500000000001</v>
      </c>
      <c r="U25" s="36">
        <v>148.55850000000001</v>
      </c>
      <c r="V25" s="36">
        <v>580.80150000000003</v>
      </c>
      <c r="W25" s="36">
        <v>202.315</v>
      </c>
      <c r="X25" s="36">
        <v>1040.9446</v>
      </c>
      <c r="Y25" s="36">
        <v>13.240500000000001</v>
      </c>
      <c r="Z25" s="36">
        <v>7.2983000000000002</v>
      </c>
      <c r="AA25" s="36">
        <v>1.7270000000000001</v>
      </c>
      <c r="AB25" s="36">
        <v>0.1181</v>
      </c>
      <c r="AC25" s="36">
        <v>0.34699999999999998</v>
      </c>
      <c r="AD25" s="36">
        <v>1.2221</v>
      </c>
      <c r="AE25" s="36">
        <v>4.8500000000000001E-2</v>
      </c>
      <c r="AF25" s="36">
        <v>0.26889999999999997</v>
      </c>
      <c r="AG25" s="36">
        <v>0.2306</v>
      </c>
      <c r="AH25" s="36">
        <v>2.9226000000000001</v>
      </c>
      <c r="AI25" s="36">
        <v>4.0332999999999997</v>
      </c>
      <c r="AJ25" s="36">
        <v>0.76829999999999998</v>
      </c>
      <c r="AK25" s="36">
        <v>1.3964000000000001</v>
      </c>
      <c r="AL25" s="36">
        <v>1.2991999999999999</v>
      </c>
      <c r="AM25" s="36">
        <v>1.7917000000000001</v>
      </c>
      <c r="AN25" s="36">
        <v>7.0114000000000001</v>
      </c>
      <c r="AO25" s="36">
        <v>2.4186000000000001</v>
      </c>
      <c r="AP25" s="36">
        <v>39.989199999999997</v>
      </c>
      <c r="AQ25" s="36">
        <v>8.0678999999999998</v>
      </c>
      <c r="AR25" s="36">
        <v>5.3281999999999998</v>
      </c>
      <c r="AS25" s="36">
        <v>0.23519999999999999</v>
      </c>
      <c r="AT25" s="36">
        <v>0.67469999999999997</v>
      </c>
      <c r="AU25" s="36">
        <v>0.20730000000000001</v>
      </c>
      <c r="AV25" s="36">
        <v>1.7121999999999999</v>
      </c>
      <c r="AW25" s="36">
        <v>0.93720000000000003</v>
      </c>
      <c r="AX25" s="36">
        <v>0.42099999999999999</v>
      </c>
      <c r="AY25" s="36">
        <v>2.7019000000000002</v>
      </c>
      <c r="AZ25" s="36">
        <v>2.5773999999999999</v>
      </c>
      <c r="BA25" s="36">
        <v>0.2263</v>
      </c>
      <c r="BB25" s="36">
        <v>4.6914999999999996</v>
      </c>
      <c r="BC25" s="36">
        <v>0.80649999999999999</v>
      </c>
      <c r="BD25" s="36">
        <v>2.8258999999999999</v>
      </c>
      <c r="BE25" s="36">
        <v>3.7911000000000001</v>
      </c>
      <c r="BF25" s="36">
        <v>1.6213</v>
      </c>
      <c r="BG25" s="36">
        <v>0.88959999999999995</v>
      </c>
      <c r="BH25" s="36">
        <v>1.8988</v>
      </c>
      <c r="BI25" s="36">
        <v>5.0659999999999998</v>
      </c>
      <c r="BJ25" s="36">
        <v>2.7465000000000002</v>
      </c>
      <c r="BK25" s="36">
        <v>1.1289</v>
      </c>
      <c r="BL25" s="36">
        <v>7.9901</v>
      </c>
      <c r="BM25" s="36">
        <v>2.9790999999999999</v>
      </c>
      <c r="BN25" s="36">
        <v>0.59850000000000003</v>
      </c>
      <c r="BO25" s="36">
        <v>1.7467999999999999</v>
      </c>
      <c r="BP25" s="36">
        <v>2.1918000000000002</v>
      </c>
      <c r="BQ25" s="36">
        <v>2.6233</v>
      </c>
      <c r="BR25" s="36">
        <v>2.6461000000000001</v>
      </c>
      <c r="BS25" s="36">
        <v>26.974599999999999</v>
      </c>
      <c r="BT25" s="36">
        <v>21.742599999999999</v>
      </c>
      <c r="BU25" s="36">
        <v>11.721399999999999</v>
      </c>
      <c r="BV25" s="36">
        <v>8.4504999999999999</v>
      </c>
      <c r="BW25" s="36">
        <v>63.058399999999999</v>
      </c>
      <c r="BX25" s="36">
        <v>67.154600000000002</v>
      </c>
      <c r="BY25" s="36">
        <v>430.07459999999998</v>
      </c>
      <c r="BZ25" s="36">
        <v>109.1979</v>
      </c>
      <c r="CA25" s="36">
        <v>930.81330000000003</v>
      </c>
      <c r="CB25" s="36">
        <v>9.8734999999999999</v>
      </c>
      <c r="CC25" s="36">
        <v>1.4928999999999999</v>
      </c>
      <c r="CD25" s="36">
        <v>0.31819999999999998</v>
      </c>
      <c r="CE25" s="36">
        <v>3.0968</v>
      </c>
      <c r="CF25" s="36">
        <v>2.7787000000000002</v>
      </c>
      <c r="CG25" s="36">
        <v>1.9213</v>
      </c>
      <c r="CH25" s="36">
        <v>0.69850000000000001</v>
      </c>
      <c r="CI25" s="36">
        <v>12.3268</v>
      </c>
      <c r="CJ25" s="36">
        <v>0.499</v>
      </c>
      <c r="CK25" s="36">
        <v>1.6505000000000001</v>
      </c>
      <c r="CL25" s="36">
        <v>3.8096999999999999</v>
      </c>
      <c r="CM25" s="36">
        <v>3.1300000000000001E-2</v>
      </c>
      <c r="CN25" s="36">
        <v>2.9714</v>
      </c>
      <c r="CO25" s="36">
        <v>1.7413000000000001</v>
      </c>
      <c r="CP25" s="36">
        <v>1.4446000000000001</v>
      </c>
      <c r="CQ25" s="36">
        <v>1.8907</v>
      </c>
      <c r="CR25" s="36">
        <v>0.65039999999999998</v>
      </c>
      <c r="CS25" s="36">
        <v>1.9278</v>
      </c>
      <c r="CT25" s="36">
        <v>16.738499999999998</v>
      </c>
      <c r="CU25" s="36">
        <v>2.3727</v>
      </c>
      <c r="CV25" s="36">
        <v>9.0032999999999994</v>
      </c>
      <c r="CW25" s="36">
        <v>5.2469000000000001</v>
      </c>
      <c r="CX25" s="36">
        <v>26.821400000000001</v>
      </c>
      <c r="CY25" s="36">
        <v>88.048000000000002</v>
      </c>
      <c r="CZ25" s="36">
        <v>74.980800000000002</v>
      </c>
      <c r="DA25" s="36">
        <v>38.701999999999998</v>
      </c>
      <c r="DB25" s="36">
        <v>56.601199999999999</v>
      </c>
      <c r="DC25" s="36">
        <v>3.9832999999999998</v>
      </c>
      <c r="DD25" s="36">
        <v>131.453</v>
      </c>
      <c r="DE25" s="36">
        <v>513.52279999999996</v>
      </c>
      <c r="DF25" s="36">
        <v>52.477699999999999</v>
      </c>
      <c r="DG25" s="36">
        <v>679.28869999999995</v>
      </c>
      <c r="DH25" s="36">
        <v>56.366999999999997</v>
      </c>
      <c r="DI25" s="36">
        <v>11.603899999999999</v>
      </c>
      <c r="DJ25" s="36">
        <v>10.1259</v>
      </c>
      <c r="DK25" s="36">
        <v>55.0642</v>
      </c>
      <c r="DL25" s="36">
        <v>3.3209</v>
      </c>
      <c r="DM25" s="36">
        <v>8160.3046000000004</v>
      </c>
      <c r="DN25" s="36">
        <v>8038.4078</v>
      </c>
      <c r="DO25" s="36">
        <v>0</v>
      </c>
      <c r="DP25" s="36">
        <v>99.637699999999995</v>
      </c>
      <c r="DQ25" s="36">
        <v>2.6271</v>
      </c>
      <c r="DR25" s="36">
        <v>20.914899999999999</v>
      </c>
      <c r="DS25" s="36">
        <v>49.145699999999998</v>
      </c>
      <c r="DT25" s="36">
        <v>2201.9621999999999</v>
      </c>
      <c r="DU25" s="36">
        <v>10412.695400000001</v>
      </c>
      <c r="DV25" s="36">
        <v>18573</v>
      </c>
      <c r="DW25" s="36"/>
      <c r="DX25" s="36">
        <f t="shared" si="0"/>
        <v>123.1797</v>
      </c>
      <c r="DY25" s="36" t="s">
        <v>22</v>
      </c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</row>
    <row r="26" spans="1:256" ht="11.25" customHeight="1" x14ac:dyDescent="0.15">
      <c r="A26" s="35">
        <v>1201</v>
      </c>
      <c r="B26" s="11" t="s">
        <v>683</v>
      </c>
      <c r="C26" s="36">
        <v>2.2846000000000002</v>
      </c>
      <c r="D26" s="36">
        <v>0.90049999999999997</v>
      </c>
      <c r="E26" s="36">
        <v>0.76649999999999996</v>
      </c>
      <c r="F26" s="36">
        <v>0.1623</v>
      </c>
      <c r="G26" s="36">
        <v>3.5999999999999997E-2</v>
      </c>
      <c r="H26" s="36">
        <v>0.15290000000000001</v>
      </c>
      <c r="I26" s="36">
        <v>0.34210000000000002</v>
      </c>
      <c r="J26" s="36">
        <v>1.4197</v>
      </c>
      <c r="K26" s="36">
        <v>2.1524999999999999</v>
      </c>
      <c r="L26" s="36">
        <v>0.90449999999999997</v>
      </c>
      <c r="M26" s="36">
        <v>3.6261999999999999</v>
      </c>
      <c r="N26" s="36">
        <v>0.21909999999999999</v>
      </c>
      <c r="O26" s="36">
        <v>0.13389999999999999</v>
      </c>
      <c r="P26" s="36">
        <v>0.50949999999999995</v>
      </c>
      <c r="Q26" s="36">
        <v>3.7199999999999997E-2</v>
      </c>
      <c r="R26" s="36">
        <v>25.490200000000002</v>
      </c>
      <c r="S26" s="36">
        <v>32.478700000000003</v>
      </c>
      <c r="T26" s="36">
        <v>2.3203999999999998</v>
      </c>
      <c r="U26" s="36">
        <v>1.0481</v>
      </c>
      <c r="V26" s="36">
        <v>5.7704000000000004</v>
      </c>
      <c r="W26" s="36">
        <v>4.4170999999999996</v>
      </c>
      <c r="X26" s="36">
        <v>9.6928000000000001</v>
      </c>
      <c r="Y26" s="36">
        <v>48.952300000000001</v>
      </c>
      <c r="Z26" s="36">
        <v>9.0300000000000005E-2</v>
      </c>
      <c r="AA26" s="36">
        <v>3.0615999999999999</v>
      </c>
      <c r="AB26" s="36">
        <v>7.1999999999999998E-3</v>
      </c>
      <c r="AC26" s="36">
        <v>1.34E-2</v>
      </c>
      <c r="AD26" s="36">
        <v>0.93659999999999999</v>
      </c>
      <c r="AE26" s="36">
        <v>1E-4</v>
      </c>
      <c r="AF26" s="36">
        <v>2.07E-2</v>
      </c>
      <c r="AG26" s="36">
        <v>1.78E-2</v>
      </c>
      <c r="AH26" s="36">
        <v>4.4200000000000003E-2</v>
      </c>
      <c r="AI26" s="36">
        <v>0.93569999999999998</v>
      </c>
      <c r="AJ26" s="36">
        <v>5.2999999999999999E-2</v>
      </c>
      <c r="AK26" s="36">
        <v>0.9476</v>
      </c>
      <c r="AL26" s="36">
        <v>0.93789999999999996</v>
      </c>
      <c r="AM26" s="36">
        <v>0.36159999999999998</v>
      </c>
      <c r="AN26" s="36">
        <v>0.94020000000000004</v>
      </c>
      <c r="AO26" s="36">
        <v>1.3299999999999999E-2</v>
      </c>
      <c r="AP26" s="36">
        <v>0.2311</v>
      </c>
      <c r="AQ26" s="36">
        <v>0.59909999999999997</v>
      </c>
      <c r="AR26" s="36">
        <v>0.55449999999999999</v>
      </c>
      <c r="AS26" s="36">
        <v>0.4854</v>
      </c>
      <c r="AT26" s="36">
        <v>4.2599999999999999E-2</v>
      </c>
      <c r="AU26" s="36">
        <v>1.6899999999999998E-2</v>
      </c>
      <c r="AV26" s="36">
        <v>0.14829999999999999</v>
      </c>
      <c r="AW26" s="36">
        <v>5.8999999999999997E-2</v>
      </c>
      <c r="AX26" s="36">
        <v>1.7899999999999999E-2</v>
      </c>
      <c r="AY26" s="36">
        <v>1.0992</v>
      </c>
      <c r="AZ26" s="36">
        <v>3.32E-2</v>
      </c>
      <c r="BA26" s="36">
        <v>1.7999999999999999E-2</v>
      </c>
      <c r="BB26" s="36">
        <v>0.40350000000000003</v>
      </c>
      <c r="BC26" s="36">
        <v>6.2600000000000003E-2</v>
      </c>
      <c r="BD26" s="36">
        <v>0.21909999999999999</v>
      </c>
      <c r="BE26" s="36">
        <v>0.59</v>
      </c>
      <c r="BF26" s="36">
        <v>0.4793</v>
      </c>
      <c r="BG26" s="36">
        <v>0.29120000000000001</v>
      </c>
      <c r="BH26" s="36">
        <v>0.55879999999999996</v>
      </c>
      <c r="BI26" s="36">
        <v>0.2979</v>
      </c>
      <c r="BJ26" s="36">
        <v>0.1128</v>
      </c>
      <c r="BK26" s="36">
        <v>2.7799999999999998E-2</v>
      </c>
      <c r="BL26" s="36">
        <v>0.46789999999999998</v>
      </c>
      <c r="BM26" s="36">
        <v>0.15079999999999999</v>
      </c>
      <c r="BN26" s="36">
        <v>4.3099999999999999E-2</v>
      </c>
      <c r="BO26" s="36">
        <v>0.29920000000000002</v>
      </c>
      <c r="BP26" s="36">
        <v>0.60840000000000005</v>
      </c>
      <c r="BQ26" s="36">
        <v>0.1464</v>
      </c>
      <c r="BR26" s="36">
        <v>0.16830000000000001</v>
      </c>
      <c r="BS26" s="36">
        <v>0.48309999999999997</v>
      </c>
      <c r="BT26" s="36">
        <v>2.4849000000000001</v>
      </c>
      <c r="BU26" s="36">
        <v>0.86129999999999995</v>
      </c>
      <c r="BV26" s="36">
        <v>1.9393</v>
      </c>
      <c r="BW26" s="36">
        <v>5.9626000000000001</v>
      </c>
      <c r="BX26" s="36">
        <v>3.0390000000000001</v>
      </c>
      <c r="BY26" s="36">
        <v>5.1124000000000001</v>
      </c>
      <c r="BZ26" s="36">
        <v>2.9626999999999999</v>
      </c>
      <c r="CA26" s="36">
        <v>47.075499999999998</v>
      </c>
      <c r="CB26" s="36">
        <v>1.8514999999999999</v>
      </c>
      <c r="CC26" s="36">
        <v>0.55369999999999997</v>
      </c>
      <c r="CD26" s="36">
        <v>0.10100000000000001</v>
      </c>
      <c r="CE26" s="36">
        <v>0.22650000000000001</v>
      </c>
      <c r="CF26" s="36">
        <v>0.3211</v>
      </c>
      <c r="CG26" s="36">
        <v>0.79979999999999996</v>
      </c>
      <c r="CH26" s="36">
        <v>7.3599999999999999E-2</v>
      </c>
      <c r="CI26" s="36">
        <v>0.10009999999999999</v>
      </c>
      <c r="CJ26" s="36">
        <v>0.05</v>
      </c>
      <c r="CK26" s="36">
        <v>0.50849999999999995</v>
      </c>
      <c r="CL26" s="36">
        <v>1.0790999999999999</v>
      </c>
      <c r="CM26" s="36">
        <v>4.0000000000000001E-3</v>
      </c>
      <c r="CN26" s="36">
        <v>1.2972999999999999</v>
      </c>
      <c r="CO26" s="36">
        <v>7.4176000000000002</v>
      </c>
      <c r="CP26" s="36">
        <v>2.5282</v>
      </c>
      <c r="CQ26" s="36">
        <v>0.3916</v>
      </c>
      <c r="CR26" s="36">
        <v>1.5307999999999999</v>
      </c>
      <c r="CS26" s="36">
        <v>0.73799999999999999</v>
      </c>
      <c r="CT26" s="36">
        <v>3.7305999999999999</v>
      </c>
      <c r="CU26" s="36">
        <v>1.2347999999999999</v>
      </c>
      <c r="CV26" s="36">
        <v>1.2314000000000001</v>
      </c>
      <c r="CW26" s="36">
        <v>1.0932999999999999</v>
      </c>
      <c r="CX26" s="36">
        <v>1.4077</v>
      </c>
      <c r="CY26" s="36">
        <v>8.6013000000000002</v>
      </c>
      <c r="CZ26" s="36">
        <v>1.6041000000000001</v>
      </c>
      <c r="DA26" s="36">
        <v>1.4225000000000001</v>
      </c>
      <c r="DB26" s="36">
        <v>1.9295</v>
      </c>
      <c r="DC26" s="36">
        <v>0.187</v>
      </c>
      <c r="DD26" s="36">
        <v>8.5671999999999997</v>
      </c>
      <c r="DE26" s="36">
        <v>23.8675</v>
      </c>
      <c r="DF26" s="36">
        <v>0.50070000000000003</v>
      </c>
      <c r="DG26" s="36">
        <v>17.329499999999999</v>
      </c>
      <c r="DH26" s="36">
        <v>16.829599999999999</v>
      </c>
      <c r="DI26" s="36">
        <v>1.4375</v>
      </c>
      <c r="DJ26" s="36">
        <v>1.9298999999999999</v>
      </c>
      <c r="DK26" s="36">
        <v>1.3130999999999999</v>
      </c>
      <c r="DL26" s="36">
        <v>3.8207</v>
      </c>
      <c r="DM26" s="36">
        <v>347.96199999999999</v>
      </c>
      <c r="DN26" s="36">
        <v>5374.2866000000004</v>
      </c>
      <c r="DO26" s="36">
        <v>1.5100000000000001E-2</v>
      </c>
      <c r="DP26" s="36">
        <v>22.807400000000001</v>
      </c>
      <c r="DQ26" s="36">
        <v>0.45590000000000003</v>
      </c>
      <c r="DR26" s="36">
        <v>4.9114000000000004</v>
      </c>
      <c r="DS26" s="36">
        <v>-38.154299999999999</v>
      </c>
      <c r="DT26" s="36">
        <v>675.71590000000003</v>
      </c>
      <c r="DU26" s="36">
        <v>6040.0379999999996</v>
      </c>
      <c r="DV26" s="36">
        <v>6388</v>
      </c>
      <c r="DW26" s="36"/>
      <c r="DX26" s="36">
        <f t="shared" si="0"/>
        <v>28.174700000000001</v>
      </c>
      <c r="DY26" s="36" t="s">
        <v>22</v>
      </c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</row>
    <row r="27" spans="1:256" ht="11.25" customHeight="1" x14ac:dyDescent="0.15">
      <c r="A27" s="35">
        <v>1202</v>
      </c>
      <c r="B27" s="11" t="s">
        <v>684</v>
      </c>
      <c r="C27" s="36">
        <v>11.8812</v>
      </c>
      <c r="D27" s="36">
        <v>0.25919999999999999</v>
      </c>
      <c r="E27" s="36">
        <v>2.4460000000000002</v>
      </c>
      <c r="F27" s="36">
        <v>8.9999999999999993E-3</v>
      </c>
      <c r="G27" s="36">
        <v>2.3999999999999998E-3</v>
      </c>
      <c r="H27" s="36">
        <v>1.2699999999999999E-2</v>
      </c>
      <c r="I27" s="36">
        <v>8.3346</v>
      </c>
      <c r="J27" s="36">
        <v>1.6852</v>
      </c>
      <c r="K27" s="36">
        <v>3.1577000000000002</v>
      </c>
      <c r="L27" s="36">
        <v>0.65529999999999999</v>
      </c>
      <c r="M27" s="36">
        <v>7.6368</v>
      </c>
      <c r="N27" s="36">
        <v>0.75870000000000004</v>
      </c>
      <c r="O27" s="36">
        <v>4.0300000000000002E-2</v>
      </c>
      <c r="P27" s="36">
        <v>2.53E-2</v>
      </c>
      <c r="Q27" s="36">
        <v>2.4500000000000001E-2</v>
      </c>
      <c r="R27" s="36">
        <v>0.13789999999999999</v>
      </c>
      <c r="S27" s="36">
        <v>9.35E-2</v>
      </c>
      <c r="T27" s="36">
        <v>8.8499999999999995E-2</v>
      </c>
      <c r="U27" s="36">
        <v>5.9499999999999997E-2</v>
      </c>
      <c r="V27" s="36">
        <v>0.15540000000000001</v>
      </c>
      <c r="W27" s="36">
        <v>0.1207</v>
      </c>
      <c r="X27" s="36">
        <v>0.1671</v>
      </c>
      <c r="Y27" s="36">
        <v>12.581799999999999</v>
      </c>
      <c r="Z27" s="36">
        <v>134.69929999999999</v>
      </c>
      <c r="AA27" s="36">
        <v>4.5702999999999996</v>
      </c>
      <c r="AB27" s="36">
        <v>2.9999999999999997E-4</v>
      </c>
      <c r="AC27" s="36">
        <v>5.9999999999999995E-4</v>
      </c>
      <c r="AD27" s="36">
        <v>0.90780000000000005</v>
      </c>
      <c r="AE27" s="36">
        <v>0</v>
      </c>
      <c r="AF27" s="36">
        <v>1.1000000000000001E-3</v>
      </c>
      <c r="AG27" s="36">
        <v>1E-3</v>
      </c>
      <c r="AH27" s="36">
        <v>8.5000000000000006E-3</v>
      </c>
      <c r="AI27" s="36">
        <v>0.61699999999999999</v>
      </c>
      <c r="AJ27" s="36">
        <v>0.68059999999999998</v>
      </c>
      <c r="AK27" s="36">
        <v>1.24E-2</v>
      </c>
      <c r="AL27" s="36">
        <v>0.43780000000000002</v>
      </c>
      <c r="AM27" s="36">
        <v>1.4E-2</v>
      </c>
      <c r="AN27" s="36">
        <v>2.7799999999999998E-2</v>
      </c>
      <c r="AO27" s="36">
        <v>5.9999999999999995E-4</v>
      </c>
      <c r="AP27" s="36">
        <v>1.2E-2</v>
      </c>
      <c r="AQ27" s="36">
        <v>2.7000000000000001E-3</v>
      </c>
      <c r="AR27" s="36">
        <v>0.66690000000000005</v>
      </c>
      <c r="AS27" s="36">
        <v>1E-3</v>
      </c>
      <c r="AT27" s="36">
        <v>3.7000000000000002E-3</v>
      </c>
      <c r="AU27" s="36">
        <v>1.6999999999999999E-3</v>
      </c>
      <c r="AV27" s="36">
        <v>1.1900000000000001E-2</v>
      </c>
      <c r="AW27" s="36">
        <v>6.7000000000000002E-3</v>
      </c>
      <c r="AX27" s="36">
        <v>1.6000000000000001E-3</v>
      </c>
      <c r="AY27" s="36">
        <v>1.2598</v>
      </c>
      <c r="AZ27" s="36">
        <v>0.03</v>
      </c>
      <c r="BA27" s="36">
        <v>1.1000000000000001E-3</v>
      </c>
      <c r="BB27" s="36">
        <v>0.45419999999999999</v>
      </c>
      <c r="BC27" s="36">
        <v>4.5999999999999999E-3</v>
      </c>
      <c r="BD27" s="36">
        <v>1.3100000000000001E-2</v>
      </c>
      <c r="BE27" s="36">
        <v>2.0199999999999999E-2</v>
      </c>
      <c r="BF27" s="36">
        <v>0.874</v>
      </c>
      <c r="BG27" s="36">
        <v>5.1000000000000004E-3</v>
      </c>
      <c r="BH27" s="36">
        <v>6.6E-3</v>
      </c>
      <c r="BI27" s="36">
        <v>2.12E-2</v>
      </c>
      <c r="BJ27" s="36">
        <v>9.9199999999999997E-2</v>
      </c>
      <c r="BK27" s="36">
        <v>1.8E-3</v>
      </c>
      <c r="BL27" s="36">
        <v>0.62980000000000003</v>
      </c>
      <c r="BM27" s="36">
        <v>7.7999999999999996E-3</v>
      </c>
      <c r="BN27" s="36">
        <v>0.36609999999999998</v>
      </c>
      <c r="BO27" s="36">
        <v>8.3000000000000001E-3</v>
      </c>
      <c r="BP27" s="36">
        <v>3.9300000000000002E-2</v>
      </c>
      <c r="BQ27" s="36">
        <v>8.0000000000000004E-4</v>
      </c>
      <c r="BR27" s="36">
        <v>0.46229999999999999</v>
      </c>
      <c r="BS27" s="36">
        <v>9.4999999999999998E-3</v>
      </c>
      <c r="BT27" s="36">
        <v>0.94720000000000004</v>
      </c>
      <c r="BU27" s="36">
        <v>4.0899999999999999E-2</v>
      </c>
      <c r="BV27" s="36">
        <v>0.91490000000000005</v>
      </c>
      <c r="BW27" s="36">
        <v>1.0783</v>
      </c>
      <c r="BX27" s="36">
        <v>4.1900000000000004</v>
      </c>
      <c r="BY27" s="36">
        <v>4.7979000000000003</v>
      </c>
      <c r="BZ27" s="36">
        <v>178.5187</v>
      </c>
      <c r="CA27" s="36">
        <v>784.13530000000003</v>
      </c>
      <c r="CB27" s="36">
        <v>1.0963000000000001</v>
      </c>
      <c r="CC27" s="36">
        <v>0.94159999999999999</v>
      </c>
      <c r="CD27" s="36">
        <v>3.3E-3</v>
      </c>
      <c r="CE27" s="36">
        <v>9.5211000000000006</v>
      </c>
      <c r="CF27" s="36">
        <v>2.1600000000000001E-2</v>
      </c>
      <c r="CG27" s="36">
        <v>2.98E-2</v>
      </c>
      <c r="CH27" s="36">
        <v>3.0000000000000001E-3</v>
      </c>
      <c r="CI27" s="36">
        <v>4.8999999999999998E-3</v>
      </c>
      <c r="CJ27" s="36">
        <v>4.4000000000000003E-3</v>
      </c>
      <c r="CK27" s="36">
        <v>9.3399999999999997E-2</v>
      </c>
      <c r="CL27" s="36">
        <v>5.6899999999999999E-2</v>
      </c>
      <c r="CM27" s="36">
        <v>2.0000000000000001E-4</v>
      </c>
      <c r="CN27" s="36">
        <v>102.4823</v>
      </c>
      <c r="CO27" s="36">
        <v>1.14E-2</v>
      </c>
      <c r="CP27" s="36">
        <v>2.75E-2</v>
      </c>
      <c r="CQ27" s="36">
        <v>1.0164</v>
      </c>
      <c r="CR27" s="36">
        <v>1.8E-3</v>
      </c>
      <c r="CS27" s="36">
        <v>0.96970000000000001</v>
      </c>
      <c r="CT27" s="36">
        <v>1.0999000000000001</v>
      </c>
      <c r="CU27" s="36">
        <v>0.1017</v>
      </c>
      <c r="CV27" s="36">
        <v>0.67920000000000003</v>
      </c>
      <c r="CW27" s="36">
        <v>0.35589999999999999</v>
      </c>
      <c r="CX27" s="36">
        <v>19.334599999999998</v>
      </c>
      <c r="CY27" s="36">
        <v>6.9622999999999999</v>
      </c>
      <c r="CZ27" s="36">
        <v>0.9143</v>
      </c>
      <c r="DA27" s="36">
        <v>4.3299999999999998E-2</v>
      </c>
      <c r="DB27" s="36">
        <v>15.666600000000001</v>
      </c>
      <c r="DC27" s="36">
        <v>0.88959999999999995</v>
      </c>
      <c r="DD27" s="36">
        <v>0.58799999999999997</v>
      </c>
      <c r="DE27" s="36">
        <v>2.2669999999999999</v>
      </c>
      <c r="DF27" s="36">
        <v>7.7999999999999996E-3</v>
      </c>
      <c r="DG27" s="36">
        <v>4.4943</v>
      </c>
      <c r="DH27" s="36">
        <v>24.077500000000001</v>
      </c>
      <c r="DI27" s="36">
        <v>1.0461</v>
      </c>
      <c r="DJ27" s="36">
        <v>4.4699999999999997E-2</v>
      </c>
      <c r="DK27" s="36">
        <v>1.3481000000000001</v>
      </c>
      <c r="DL27" s="36">
        <v>0.41449999999999998</v>
      </c>
      <c r="DM27" s="36">
        <v>1368.5797</v>
      </c>
      <c r="DN27" s="36">
        <v>3448.3638999999998</v>
      </c>
      <c r="DO27" s="36">
        <v>1.6999999999999999E-3</v>
      </c>
      <c r="DP27" s="36">
        <v>11.4887</v>
      </c>
      <c r="DQ27" s="36">
        <v>0.10879999999999999</v>
      </c>
      <c r="DR27" s="36">
        <v>2.6236000000000002</v>
      </c>
      <c r="DS27" s="36">
        <v>-89.33</v>
      </c>
      <c r="DT27" s="36">
        <v>572.16359999999997</v>
      </c>
      <c r="DU27" s="36">
        <v>3945.4203000000002</v>
      </c>
      <c r="DV27" s="36">
        <v>5314</v>
      </c>
      <c r="DW27" s="36"/>
      <c r="DX27" s="36">
        <f t="shared" si="0"/>
        <v>14.2211</v>
      </c>
      <c r="DY27" s="36" t="s">
        <v>22</v>
      </c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</row>
    <row r="28" spans="1:256" ht="11.25" customHeight="1" x14ac:dyDescent="0.15">
      <c r="A28" s="35">
        <v>1205</v>
      </c>
      <c r="B28" s="11" t="s">
        <v>685</v>
      </c>
      <c r="C28" s="36">
        <v>1.504</v>
      </c>
      <c r="D28" s="36">
        <v>0.32900000000000001</v>
      </c>
      <c r="E28" s="36">
        <v>0.79510000000000003</v>
      </c>
      <c r="F28" s="36">
        <v>0.2389</v>
      </c>
      <c r="G28" s="36">
        <v>5.57E-2</v>
      </c>
      <c r="H28" s="36">
        <v>0.2923</v>
      </c>
      <c r="I28" s="36">
        <v>1.3228</v>
      </c>
      <c r="J28" s="36">
        <v>2.3677000000000001</v>
      </c>
      <c r="K28" s="36">
        <v>1.9213</v>
      </c>
      <c r="L28" s="36">
        <v>1.2785</v>
      </c>
      <c r="M28" s="36">
        <v>8.3364999999999991</v>
      </c>
      <c r="N28" s="36">
        <v>1.2815000000000001</v>
      </c>
      <c r="O28" s="36">
        <v>0.74980000000000002</v>
      </c>
      <c r="P28" s="36">
        <v>1.345</v>
      </c>
      <c r="Q28" s="36">
        <v>6.5699999999999995E-2</v>
      </c>
      <c r="R28" s="36">
        <v>0.58940000000000003</v>
      </c>
      <c r="S28" s="36">
        <v>1.8391</v>
      </c>
      <c r="T28" s="36">
        <v>0.22800000000000001</v>
      </c>
      <c r="U28" s="36">
        <v>0.74780000000000002</v>
      </c>
      <c r="V28" s="36">
        <v>0.94869999999999999</v>
      </c>
      <c r="W28" s="36">
        <v>1.9964999999999999</v>
      </c>
      <c r="X28" s="36">
        <v>2.1215999999999999</v>
      </c>
      <c r="Y28" s="36">
        <v>2.0179</v>
      </c>
      <c r="Z28" s="36">
        <v>1.2732000000000001</v>
      </c>
      <c r="AA28" s="36">
        <v>112.6698</v>
      </c>
      <c r="AB28" s="36">
        <v>1.18E-2</v>
      </c>
      <c r="AC28" s="36">
        <v>4.7800000000000002E-2</v>
      </c>
      <c r="AD28" s="36">
        <v>0.51639999999999997</v>
      </c>
      <c r="AE28" s="36">
        <v>1E-4</v>
      </c>
      <c r="AF28" s="36">
        <v>3.6600000000000001E-2</v>
      </c>
      <c r="AG28" s="36">
        <v>3.4099999999999998E-2</v>
      </c>
      <c r="AH28" s="36">
        <v>0.1951</v>
      </c>
      <c r="AI28" s="36">
        <v>0.67149999999999999</v>
      </c>
      <c r="AJ28" s="36">
        <v>1.3073999999999999</v>
      </c>
      <c r="AK28" s="36">
        <v>1.1794</v>
      </c>
      <c r="AL28" s="36">
        <v>1.2177</v>
      </c>
      <c r="AM28" s="36">
        <v>2.2393000000000001</v>
      </c>
      <c r="AN28" s="36">
        <v>8.3861000000000008</v>
      </c>
      <c r="AO28" s="36">
        <v>3.2500000000000001E-2</v>
      </c>
      <c r="AP28" s="36">
        <v>5.2428999999999997</v>
      </c>
      <c r="AQ28" s="36">
        <v>0.35399999999999998</v>
      </c>
      <c r="AR28" s="36">
        <v>13.6692</v>
      </c>
      <c r="AS28" s="36">
        <v>0.77310000000000001</v>
      </c>
      <c r="AT28" s="36">
        <v>1.3669</v>
      </c>
      <c r="AU28" s="36">
        <v>0.1157</v>
      </c>
      <c r="AV28" s="36">
        <v>1.4267000000000001</v>
      </c>
      <c r="AW28" s="36">
        <v>0.70699999999999996</v>
      </c>
      <c r="AX28" s="36">
        <v>0.29749999999999999</v>
      </c>
      <c r="AY28" s="36">
        <v>1.2507999999999999</v>
      </c>
      <c r="AZ28" s="36">
        <v>0.17680000000000001</v>
      </c>
      <c r="BA28" s="36">
        <v>0.13400000000000001</v>
      </c>
      <c r="BB28" s="36">
        <v>1.4121999999999999</v>
      </c>
      <c r="BC28" s="36">
        <v>1.0049999999999999</v>
      </c>
      <c r="BD28" s="36">
        <v>1.8779999999999999</v>
      </c>
      <c r="BE28" s="36">
        <v>0.86990000000000001</v>
      </c>
      <c r="BF28" s="36">
        <v>0.50139999999999996</v>
      </c>
      <c r="BG28" s="36">
        <v>0.40949999999999998</v>
      </c>
      <c r="BH28" s="36">
        <v>0.53820000000000001</v>
      </c>
      <c r="BI28" s="36">
        <v>0.8669</v>
      </c>
      <c r="BJ28" s="36">
        <v>0.78339999999999999</v>
      </c>
      <c r="BK28" s="36">
        <v>0.4027</v>
      </c>
      <c r="BL28" s="36">
        <v>0.95920000000000005</v>
      </c>
      <c r="BM28" s="36">
        <v>0.58020000000000005</v>
      </c>
      <c r="BN28" s="36">
        <v>0.64149999999999996</v>
      </c>
      <c r="BO28" s="36">
        <v>0.79859999999999998</v>
      </c>
      <c r="BP28" s="36">
        <v>1.5311999999999999</v>
      </c>
      <c r="BQ28" s="36">
        <v>0.36470000000000002</v>
      </c>
      <c r="BR28" s="36">
        <v>3.1743999999999999</v>
      </c>
      <c r="BS28" s="36">
        <v>0.5242</v>
      </c>
      <c r="BT28" s="36">
        <v>3.2086000000000001</v>
      </c>
      <c r="BU28" s="36">
        <v>2.3519000000000001</v>
      </c>
      <c r="BV28" s="36">
        <v>2.4518</v>
      </c>
      <c r="BW28" s="36">
        <v>10.0832</v>
      </c>
      <c r="BX28" s="36">
        <v>5.0237999999999996</v>
      </c>
      <c r="BY28" s="36">
        <v>3.1442999999999999</v>
      </c>
      <c r="BZ28" s="36">
        <v>71.895499999999998</v>
      </c>
      <c r="CA28" s="36">
        <v>544.70749999999998</v>
      </c>
      <c r="CB28" s="36">
        <v>1.3124</v>
      </c>
      <c r="CC28" s="36">
        <v>0.53080000000000005</v>
      </c>
      <c r="CD28" s="36">
        <v>0.1027</v>
      </c>
      <c r="CE28" s="36">
        <v>4.0514999999999999</v>
      </c>
      <c r="CF28" s="36">
        <v>0.37059999999999998</v>
      </c>
      <c r="CG28" s="36">
        <v>0.34039999999999998</v>
      </c>
      <c r="CH28" s="36">
        <v>0.39410000000000001</v>
      </c>
      <c r="CI28" s="36">
        <v>0.2157</v>
      </c>
      <c r="CJ28" s="36">
        <v>5.57E-2</v>
      </c>
      <c r="CK28" s="36">
        <v>1.1999</v>
      </c>
      <c r="CL28" s="36">
        <v>0.59530000000000005</v>
      </c>
      <c r="CM28" s="36">
        <v>4.1000000000000003E-3</v>
      </c>
      <c r="CN28" s="36">
        <v>201.63390000000001</v>
      </c>
      <c r="CO28" s="36">
        <v>0.65149999999999997</v>
      </c>
      <c r="CP28" s="36">
        <v>0.28889999999999999</v>
      </c>
      <c r="CQ28" s="36">
        <v>0.55800000000000005</v>
      </c>
      <c r="CR28" s="36">
        <v>7.4800000000000005E-2</v>
      </c>
      <c r="CS28" s="36">
        <v>0.80379999999999996</v>
      </c>
      <c r="CT28" s="36">
        <v>2.8403</v>
      </c>
      <c r="CU28" s="36">
        <v>1.2189000000000001</v>
      </c>
      <c r="CV28" s="36">
        <v>1.2035</v>
      </c>
      <c r="CW28" s="36">
        <v>0.91410000000000002</v>
      </c>
      <c r="CX28" s="36">
        <v>15.217000000000001</v>
      </c>
      <c r="CY28" s="36">
        <v>1.3129999999999999</v>
      </c>
      <c r="CZ28" s="36">
        <v>0.78749999999999998</v>
      </c>
      <c r="DA28" s="36">
        <v>1.3326</v>
      </c>
      <c r="DB28" s="36">
        <v>9.0236999999999998</v>
      </c>
      <c r="DC28" s="36">
        <v>0.2555</v>
      </c>
      <c r="DD28" s="36">
        <v>3.1646000000000001</v>
      </c>
      <c r="DE28" s="36">
        <v>1.9645999999999999</v>
      </c>
      <c r="DF28" s="36">
        <v>0.253</v>
      </c>
      <c r="DG28" s="36">
        <v>0.9395</v>
      </c>
      <c r="DH28" s="36">
        <v>6.4978999999999996</v>
      </c>
      <c r="DI28" s="36">
        <v>1.9925999999999999</v>
      </c>
      <c r="DJ28" s="36">
        <v>1.9902</v>
      </c>
      <c r="DK28" s="36">
        <v>0.9224</v>
      </c>
      <c r="DL28" s="36">
        <v>0.1012</v>
      </c>
      <c r="DM28" s="36">
        <v>1112.93</v>
      </c>
      <c r="DN28" s="36">
        <v>6410.2920999999997</v>
      </c>
      <c r="DO28" s="36">
        <v>4.9789000000000003</v>
      </c>
      <c r="DP28" s="36">
        <v>25.884799999999998</v>
      </c>
      <c r="DQ28" s="36">
        <v>0.46239999999999998</v>
      </c>
      <c r="DR28" s="36">
        <v>5.6388999999999996</v>
      </c>
      <c r="DS28" s="36">
        <v>-13.193899999999999</v>
      </c>
      <c r="DT28" s="36">
        <v>2519.0068000000001</v>
      </c>
      <c r="DU28" s="36">
        <v>8953.07</v>
      </c>
      <c r="DV28" s="36">
        <v>10066</v>
      </c>
      <c r="DW28" s="36"/>
      <c r="DX28" s="36">
        <f t="shared" si="0"/>
        <v>31.986099999999997</v>
      </c>
      <c r="DY28" s="36" t="s">
        <v>22</v>
      </c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</row>
    <row r="29" spans="1:256" ht="11.25" customHeight="1" x14ac:dyDescent="0.15">
      <c r="A29" s="35">
        <v>1301</v>
      </c>
      <c r="B29" s="11" t="s">
        <v>686</v>
      </c>
      <c r="C29" s="36">
        <v>0.52359999999999995</v>
      </c>
      <c r="D29" s="36">
        <v>0.1125</v>
      </c>
      <c r="E29" s="36">
        <v>0.26319999999999999</v>
      </c>
      <c r="F29" s="36">
        <v>2.2563</v>
      </c>
      <c r="G29" s="36">
        <v>2.75E-2</v>
      </c>
      <c r="H29" s="36">
        <v>3.4102000000000001</v>
      </c>
      <c r="I29" s="36">
        <v>2.2290000000000001</v>
      </c>
      <c r="J29" s="36">
        <v>0.57350000000000001</v>
      </c>
      <c r="K29" s="36">
        <v>0.22550000000000001</v>
      </c>
      <c r="L29" s="36">
        <v>6.6400000000000001E-2</v>
      </c>
      <c r="M29" s="36">
        <v>4.5773999999999999</v>
      </c>
      <c r="N29" s="36">
        <v>0.1132</v>
      </c>
      <c r="O29" s="36">
        <v>3.9699999999999999E-2</v>
      </c>
      <c r="P29" s="36">
        <v>1.4319999999999999</v>
      </c>
      <c r="Q29" s="36">
        <v>7.1999999999999998E-3</v>
      </c>
      <c r="R29" s="36">
        <v>8.4500000000000006E-2</v>
      </c>
      <c r="S29" s="36">
        <v>4.5100000000000001E-2</v>
      </c>
      <c r="T29" s="36">
        <v>1.7100000000000001E-2</v>
      </c>
      <c r="U29" s="36">
        <v>4.3799999999999999E-2</v>
      </c>
      <c r="V29" s="36">
        <v>6.0199999999999997E-2</v>
      </c>
      <c r="W29" s="36">
        <v>8.9099999999999999E-2</v>
      </c>
      <c r="X29" s="36">
        <v>0.1056</v>
      </c>
      <c r="Y29" s="36">
        <v>5.1139999999999999</v>
      </c>
      <c r="Z29" s="36">
        <v>1.31</v>
      </c>
      <c r="AA29" s="36">
        <v>2.1120999999999999</v>
      </c>
      <c r="AB29" s="36">
        <v>17.789899999999999</v>
      </c>
      <c r="AC29" s="36">
        <v>4.41E-2</v>
      </c>
      <c r="AD29" s="36">
        <v>150.82490000000001</v>
      </c>
      <c r="AE29" s="36">
        <v>0.16889999999999999</v>
      </c>
      <c r="AF29" s="36">
        <v>9.8209</v>
      </c>
      <c r="AG29" s="36">
        <v>0.69279999999999997</v>
      </c>
      <c r="AH29" s="36">
        <v>5.6300000000000003E-2</v>
      </c>
      <c r="AI29" s="36">
        <v>2.5144000000000002</v>
      </c>
      <c r="AJ29" s="36">
        <v>5.45E-2</v>
      </c>
      <c r="AK29" s="36">
        <v>2.4342000000000001</v>
      </c>
      <c r="AL29" s="36">
        <v>4.3513000000000002</v>
      </c>
      <c r="AM29" s="36">
        <v>0.4657</v>
      </c>
      <c r="AN29" s="36">
        <v>16.436499999999999</v>
      </c>
      <c r="AO29" s="36">
        <v>5.1700000000000003E-2</v>
      </c>
      <c r="AP29" s="36">
        <v>2.6899000000000002</v>
      </c>
      <c r="AQ29" s="36">
        <v>1.7632000000000001</v>
      </c>
      <c r="AR29" s="36">
        <v>60.5139</v>
      </c>
      <c r="AS29" s="36">
        <v>0.66320000000000001</v>
      </c>
      <c r="AT29" s="36">
        <v>7.3800000000000004E-2</v>
      </c>
      <c r="AU29" s="36">
        <v>4.3E-3</v>
      </c>
      <c r="AV29" s="36">
        <v>6.9599999999999995E-2</v>
      </c>
      <c r="AW29" s="36">
        <v>3.8399999999999997E-2</v>
      </c>
      <c r="AX29" s="36">
        <v>0.64710000000000001</v>
      </c>
      <c r="AY29" s="36">
        <v>0.31330000000000002</v>
      </c>
      <c r="AZ29" s="36">
        <v>3.4000000000000002E-2</v>
      </c>
      <c r="BA29" s="36">
        <v>9.5999999999999992E-3</v>
      </c>
      <c r="BB29" s="36">
        <v>0.27960000000000002</v>
      </c>
      <c r="BC29" s="36">
        <v>0.18429999999999999</v>
      </c>
      <c r="BD29" s="36">
        <v>0.38740000000000002</v>
      </c>
      <c r="BE29" s="36">
        <v>4.9734999999999996</v>
      </c>
      <c r="BF29" s="36">
        <v>4.9039000000000001</v>
      </c>
      <c r="BG29" s="36">
        <v>6.0506000000000002</v>
      </c>
      <c r="BH29" s="36">
        <v>14.698600000000001</v>
      </c>
      <c r="BI29" s="36">
        <v>3.7018</v>
      </c>
      <c r="BJ29" s="36">
        <v>4.7453000000000003</v>
      </c>
      <c r="BK29" s="36">
        <v>0.46970000000000001</v>
      </c>
      <c r="BL29" s="36">
        <v>3.2772000000000001</v>
      </c>
      <c r="BM29" s="36">
        <v>118.9139</v>
      </c>
      <c r="BN29" s="36">
        <v>1.8432999999999999</v>
      </c>
      <c r="BO29" s="36">
        <v>4.4900000000000002E-2</v>
      </c>
      <c r="BP29" s="36">
        <v>7.1300000000000002E-2</v>
      </c>
      <c r="BQ29" s="36">
        <v>1.24E-2</v>
      </c>
      <c r="BR29" s="36">
        <v>0.59670000000000001</v>
      </c>
      <c r="BS29" s="36">
        <v>0.1157</v>
      </c>
      <c r="BT29" s="36">
        <v>1.4611000000000001</v>
      </c>
      <c r="BU29" s="36">
        <v>2.1964000000000001</v>
      </c>
      <c r="BV29" s="36">
        <v>2.2652000000000001</v>
      </c>
      <c r="BW29" s="36">
        <v>2.5552000000000001</v>
      </c>
      <c r="BX29" s="36">
        <v>0.91069999999999995</v>
      </c>
      <c r="BY29" s="36">
        <v>5.0488</v>
      </c>
      <c r="BZ29" s="36">
        <v>0.1118</v>
      </c>
      <c r="CA29" s="36">
        <v>0.54720000000000002</v>
      </c>
      <c r="CB29" s="36">
        <v>0.40610000000000002</v>
      </c>
      <c r="CC29" s="36">
        <v>7.9600000000000004E-2</v>
      </c>
      <c r="CD29" s="36">
        <v>1.8599999999999998E-2</v>
      </c>
      <c r="CE29" s="36">
        <v>7.0400000000000004E-2</v>
      </c>
      <c r="CF29" s="36">
        <v>0.10879999999999999</v>
      </c>
      <c r="CG29" s="36">
        <v>0.1802</v>
      </c>
      <c r="CH29" s="36">
        <v>1.6400000000000001E-2</v>
      </c>
      <c r="CI29" s="36">
        <v>3.4799999999999998E-2</v>
      </c>
      <c r="CJ29" s="36">
        <v>1.9599999999999999E-2</v>
      </c>
      <c r="CK29" s="36">
        <v>3.0300000000000001E-2</v>
      </c>
      <c r="CL29" s="36">
        <v>0.27939999999999998</v>
      </c>
      <c r="CM29" s="36">
        <v>1.4E-3</v>
      </c>
      <c r="CN29" s="36">
        <v>0.1103</v>
      </c>
      <c r="CO29" s="36">
        <v>6.3899999999999998E-2</v>
      </c>
      <c r="CP29" s="36">
        <v>9.0700000000000003E-2</v>
      </c>
      <c r="CQ29" s="36">
        <v>0.2545</v>
      </c>
      <c r="CR29" s="36">
        <v>6.0299999999999999E-2</v>
      </c>
      <c r="CS29" s="36">
        <v>3.1166</v>
      </c>
      <c r="CT29" s="36">
        <v>1.4420999999999999</v>
      </c>
      <c r="CU29" s="36">
        <v>0.2908</v>
      </c>
      <c r="CV29" s="36">
        <v>0.2064</v>
      </c>
      <c r="CW29" s="36">
        <v>0.18779999999999999</v>
      </c>
      <c r="CX29" s="36">
        <v>0.28079999999999999</v>
      </c>
      <c r="CY29" s="36">
        <v>0.1479</v>
      </c>
      <c r="CZ29" s="36">
        <v>0.1477</v>
      </c>
      <c r="DA29" s="36">
        <v>165.3605</v>
      </c>
      <c r="DB29" s="36">
        <v>88.164500000000004</v>
      </c>
      <c r="DC29" s="36">
        <v>3.6400000000000002E-2</v>
      </c>
      <c r="DD29" s="36">
        <v>31.714300000000001</v>
      </c>
      <c r="DE29" s="36">
        <v>20.704599999999999</v>
      </c>
      <c r="DF29" s="36">
        <v>3.3799999999999997E-2</v>
      </c>
      <c r="DG29" s="36">
        <v>0.1053</v>
      </c>
      <c r="DH29" s="36">
        <v>5.5E-2</v>
      </c>
      <c r="DI29" s="36">
        <v>1.3442000000000001</v>
      </c>
      <c r="DJ29" s="36">
        <v>9.7372999999999994</v>
      </c>
      <c r="DK29" s="36">
        <v>0.19070000000000001</v>
      </c>
      <c r="DL29" s="36">
        <v>5.7700000000000001E-2</v>
      </c>
      <c r="DM29" s="36">
        <v>802.88160000000005</v>
      </c>
      <c r="DN29" s="36">
        <v>161.14080000000001</v>
      </c>
      <c r="DO29" s="36">
        <v>5.1999999999999998E-3</v>
      </c>
      <c r="DP29" s="36">
        <v>2.4226999999999999</v>
      </c>
      <c r="DQ29" s="36">
        <v>4.3700000000000003E-2</v>
      </c>
      <c r="DR29" s="36">
        <v>0.54139999999999999</v>
      </c>
      <c r="DS29" s="36">
        <v>10.2578</v>
      </c>
      <c r="DT29" s="36">
        <v>168.70670000000001</v>
      </c>
      <c r="DU29" s="36">
        <v>343.11840000000001</v>
      </c>
      <c r="DV29" s="36">
        <v>1146</v>
      </c>
      <c r="DW29" s="36"/>
      <c r="DX29" s="36">
        <f t="shared" si="0"/>
        <v>3.0077999999999996</v>
      </c>
      <c r="DY29" s="36" t="s">
        <v>22</v>
      </c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</row>
    <row r="30" spans="1:256" ht="11.25" customHeight="1" x14ac:dyDescent="0.15">
      <c r="A30" s="35">
        <v>1302</v>
      </c>
      <c r="B30" s="11" t="s">
        <v>687</v>
      </c>
      <c r="C30" s="36">
        <v>0.12740000000000001</v>
      </c>
      <c r="D30" s="36">
        <v>2.9399999999999999E-2</v>
      </c>
      <c r="E30" s="36">
        <v>0.64419999999999999</v>
      </c>
      <c r="F30" s="36">
        <v>5.5999999999999999E-3</v>
      </c>
      <c r="G30" s="36">
        <v>3.3E-3</v>
      </c>
      <c r="H30" s="36">
        <v>4.4000000000000003E-3</v>
      </c>
      <c r="I30" s="36">
        <v>1.5299999999999999E-2</v>
      </c>
      <c r="J30" s="36">
        <v>0.06</v>
      </c>
      <c r="K30" s="36">
        <v>3.2899999999999999E-2</v>
      </c>
      <c r="L30" s="36">
        <v>2.9499999999999998E-2</v>
      </c>
      <c r="M30" s="36">
        <v>0.15790000000000001</v>
      </c>
      <c r="N30" s="36">
        <v>8.2000000000000007E-3</v>
      </c>
      <c r="O30" s="36">
        <v>9.4999999999999998E-3</v>
      </c>
      <c r="P30" s="36">
        <v>1.7861</v>
      </c>
      <c r="Q30" s="36">
        <v>1.3743000000000001</v>
      </c>
      <c r="R30" s="36">
        <v>2.3153000000000001</v>
      </c>
      <c r="S30" s="36">
        <v>8.0557999999999996</v>
      </c>
      <c r="T30" s="36">
        <v>46.874099999999999</v>
      </c>
      <c r="U30" s="36">
        <v>0.3362</v>
      </c>
      <c r="V30" s="36">
        <v>0.93149999999999999</v>
      </c>
      <c r="W30" s="36">
        <v>11.1578</v>
      </c>
      <c r="X30" s="36">
        <v>12.6911</v>
      </c>
      <c r="Y30" s="36">
        <v>3.8847999999999998</v>
      </c>
      <c r="Z30" s="36">
        <v>1.7967</v>
      </c>
      <c r="AA30" s="36">
        <v>1.8586</v>
      </c>
      <c r="AB30" s="36">
        <v>1.3565</v>
      </c>
      <c r="AC30" s="36">
        <v>27.629799999999999</v>
      </c>
      <c r="AD30" s="36">
        <v>20.9391</v>
      </c>
      <c r="AE30" s="36">
        <v>0</v>
      </c>
      <c r="AF30" s="36">
        <v>1.1041000000000001</v>
      </c>
      <c r="AG30" s="36">
        <v>2.4346000000000001</v>
      </c>
      <c r="AH30" s="36">
        <v>0.59279999999999999</v>
      </c>
      <c r="AI30" s="36">
        <v>1.1146</v>
      </c>
      <c r="AJ30" s="36">
        <v>2.8668999999999998</v>
      </c>
      <c r="AK30" s="36">
        <v>0.37559999999999999</v>
      </c>
      <c r="AL30" s="36">
        <v>5.9097999999999997</v>
      </c>
      <c r="AM30" s="36">
        <v>2.8273000000000001</v>
      </c>
      <c r="AN30" s="36">
        <v>8.9495000000000005</v>
      </c>
      <c r="AO30" s="36">
        <v>8.6598000000000006</v>
      </c>
      <c r="AP30" s="36">
        <v>36.128399999999999</v>
      </c>
      <c r="AQ30" s="36">
        <v>1.0835999999999999</v>
      </c>
      <c r="AR30" s="36">
        <v>13.47</v>
      </c>
      <c r="AS30" s="36">
        <v>3.7248999999999999</v>
      </c>
      <c r="AT30" s="36">
        <v>5.7426000000000004</v>
      </c>
      <c r="AU30" s="36">
        <v>1.3602000000000001</v>
      </c>
      <c r="AV30" s="36">
        <v>14.924899999999999</v>
      </c>
      <c r="AW30" s="36">
        <v>59.2136</v>
      </c>
      <c r="AX30" s="36">
        <v>29.430700000000002</v>
      </c>
      <c r="AY30" s="36">
        <v>2.3801999999999999</v>
      </c>
      <c r="AZ30" s="36">
        <v>4.6586999999999996</v>
      </c>
      <c r="BA30" s="36">
        <v>10.585599999999999</v>
      </c>
      <c r="BB30" s="36">
        <v>0.94410000000000005</v>
      </c>
      <c r="BC30" s="36">
        <v>0.42730000000000001</v>
      </c>
      <c r="BD30" s="36">
        <v>48.834699999999998</v>
      </c>
      <c r="BE30" s="36">
        <v>7.8358999999999996</v>
      </c>
      <c r="BF30" s="36">
        <v>34.155000000000001</v>
      </c>
      <c r="BG30" s="36">
        <v>0.50639999999999996</v>
      </c>
      <c r="BH30" s="36">
        <v>1.9699999999999999E-2</v>
      </c>
      <c r="BI30" s="36">
        <v>3.4584999999999999</v>
      </c>
      <c r="BJ30" s="36">
        <v>6.3200000000000006E-2</v>
      </c>
      <c r="BK30" s="36">
        <v>0.50639999999999996</v>
      </c>
      <c r="BL30" s="36">
        <v>39.796500000000002</v>
      </c>
      <c r="BM30" s="36">
        <v>25.5962</v>
      </c>
      <c r="BN30" s="36">
        <v>28.664000000000001</v>
      </c>
      <c r="BO30" s="36">
        <v>0.83220000000000005</v>
      </c>
      <c r="BP30" s="36">
        <v>4.6711</v>
      </c>
      <c r="BQ30" s="36">
        <v>2.7835000000000001</v>
      </c>
      <c r="BR30" s="36">
        <v>0.9022</v>
      </c>
      <c r="BS30" s="36">
        <v>2.8899999999999999E-2</v>
      </c>
      <c r="BT30" s="36">
        <v>29.337399999999999</v>
      </c>
      <c r="BU30" s="36">
        <v>5.4095000000000004</v>
      </c>
      <c r="BV30" s="36">
        <v>9.0117999999999991</v>
      </c>
      <c r="BW30" s="36">
        <v>80.38</v>
      </c>
      <c r="BX30" s="36">
        <v>116.7841</v>
      </c>
      <c r="BY30" s="36">
        <v>15.427300000000001</v>
      </c>
      <c r="BZ30" s="36">
        <v>3.5996999999999999</v>
      </c>
      <c r="CA30" s="36">
        <v>1.3018000000000001</v>
      </c>
      <c r="CB30" s="36">
        <v>19.821200000000001</v>
      </c>
      <c r="CC30" s="36">
        <v>15.6524</v>
      </c>
      <c r="CD30" s="36">
        <v>2.7862</v>
      </c>
      <c r="CE30" s="36">
        <v>18.4694</v>
      </c>
      <c r="CF30" s="36">
        <v>38.4634</v>
      </c>
      <c r="CG30" s="36">
        <v>7.9500000000000001E-2</v>
      </c>
      <c r="CH30" s="36">
        <v>1.6E-2</v>
      </c>
      <c r="CI30" s="36">
        <v>0.71109999999999995</v>
      </c>
      <c r="CJ30" s="36">
        <v>1.4500000000000001E-2</v>
      </c>
      <c r="CK30" s="36">
        <v>2.2100000000000002E-2</v>
      </c>
      <c r="CL30" s="36">
        <v>0.29899999999999999</v>
      </c>
      <c r="CM30" s="36">
        <v>8.0000000000000004E-4</v>
      </c>
      <c r="CN30" s="36">
        <v>29.0059</v>
      </c>
      <c r="CO30" s="36">
        <v>0.4204</v>
      </c>
      <c r="CP30" s="36">
        <v>0.14099999999999999</v>
      </c>
      <c r="CQ30" s="36">
        <v>0.2437</v>
      </c>
      <c r="CR30" s="36">
        <v>4.8999999999999998E-3</v>
      </c>
      <c r="CS30" s="36">
        <v>3.0529000000000002</v>
      </c>
      <c r="CT30" s="36">
        <v>55.728700000000003</v>
      </c>
      <c r="CU30" s="36">
        <v>0.25740000000000002</v>
      </c>
      <c r="CV30" s="36">
        <v>27.2577</v>
      </c>
      <c r="CW30" s="36">
        <v>18.054200000000002</v>
      </c>
      <c r="CX30" s="36">
        <v>26.805700000000002</v>
      </c>
      <c r="CY30" s="36">
        <v>342.13650000000001</v>
      </c>
      <c r="CZ30" s="36">
        <v>24.0791</v>
      </c>
      <c r="DA30" s="36">
        <v>23.902200000000001</v>
      </c>
      <c r="DB30" s="36">
        <v>69.292199999999994</v>
      </c>
      <c r="DC30" s="36">
        <v>4.2843999999999998</v>
      </c>
      <c r="DD30" s="36">
        <v>2.7629000000000001</v>
      </c>
      <c r="DE30" s="36">
        <v>2.0314000000000001</v>
      </c>
      <c r="DF30" s="36">
        <v>20.431999999999999</v>
      </c>
      <c r="DG30" s="36">
        <v>15.690099999999999</v>
      </c>
      <c r="DH30" s="36">
        <v>14.9719</v>
      </c>
      <c r="DI30" s="36">
        <v>1.4136</v>
      </c>
      <c r="DJ30" s="36">
        <v>2.3481999999999998</v>
      </c>
      <c r="DK30" s="36">
        <v>12.3972</v>
      </c>
      <c r="DL30" s="36">
        <v>3.5400999999999998</v>
      </c>
      <c r="DM30" s="36">
        <v>1619.5208</v>
      </c>
      <c r="DN30" s="36">
        <v>769.74040000000002</v>
      </c>
      <c r="DO30" s="36">
        <v>6.8999999999999999E-3</v>
      </c>
      <c r="DP30" s="36">
        <v>2.1716000000000002</v>
      </c>
      <c r="DQ30" s="36">
        <v>8.5599999999999996E-2</v>
      </c>
      <c r="DR30" s="36">
        <v>0.44819999999999999</v>
      </c>
      <c r="DS30" s="36">
        <v>50.4313</v>
      </c>
      <c r="DT30" s="36">
        <v>479.59519999999998</v>
      </c>
      <c r="DU30" s="36">
        <v>1302.4792</v>
      </c>
      <c r="DV30" s="36">
        <v>2922</v>
      </c>
      <c r="DW30" s="36"/>
      <c r="DX30" s="36">
        <f t="shared" si="0"/>
        <v>2.7054</v>
      </c>
      <c r="DY30" s="36" t="s">
        <v>22</v>
      </c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</row>
    <row r="31" spans="1:256" ht="11.25" customHeight="1" x14ac:dyDescent="0.15">
      <c r="A31" s="35">
        <v>1303</v>
      </c>
      <c r="B31" s="11" t="s">
        <v>688</v>
      </c>
      <c r="C31" s="36">
        <v>8.4330999999999996</v>
      </c>
      <c r="D31" s="36">
        <v>1.2813000000000001</v>
      </c>
      <c r="E31" s="36">
        <v>21.408300000000001</v>
      </c>
      <c r="F31" s="36">
        <v>8.1091999999999995</v>
      </c>
      <c r="G31" s="36">
        <v>2.1234000000000002</v>
      </c>
      <c r="H31" s="36">
        <v>16.2685</v>
      </c>
      <c r="I31" s="36">
        <v>14.2591</v>
      </c>
      <c r="J31" s="36">
        <v>5.3851000000000004</v>
      </c>
      <c r="K31" s="36">
        <v>33.620899999999999</v>
      </c>
      <c r="L31" s="36">
        <v>4.6079999999999997</v>
      </c>
      <c r="M31" s="36">
        <v>26.122299999999999</v>
      </c>
      <c r="N31" s="36">
        <v>1.0125999999999999</v>
      </c>
      <c r="O31" s="36">
        <v>1.2670999999999999</v>
      </c>
      <c r="P31" s="36">
        <v>36.840200000000003</v>
      </c>
      <c r="Q31" s="36">
        <v>0.77539999999999998</v>
      </c>
      <c r="R31" s="36">
        <v>18.843399999999999</v>
      </c>
      <c r="S31" s="36">
        <v>2.1387</v>
      </c>
      <c r="T31" s="36">
        <v>3.6671</v>
      </c>
      <c r="U31" s="36">
        <v>28.422000000000001</v>
      </c>
      <c r="V31" s="36">
        <v>12.332100000000001</v>
      </c>
      <c r="W31" s="36">
        <v>26.928699999999999</v>
      </c>
      <c r="X31" s="36">
        <v>40.955300000000001</v>
      </c>
      <c r="Y31" s="36">
        <v>5.65</v>
      </c>
      <c r="Z31" s="36">
        <v>0.5302</v>
      </c>
      <c r="AA31" s="36">
        <v>1.0867</v>
      </c>
      <c r="AB31" s="36">
        <v>0.54459999999999997</v>
      </c>
      <c r="AC31" s="36">
        <v>4.6108000000000002</v>
      </c>
      <c r="AD31" s="36">
        <v>104.807</v>
      </c>
      <c r="AE31" s="36">
        <v>1.01E-2</v>
      </c>
      <c r="AF31" s="36">
        <v>1.3831</v>
      </c>
      <c r="AG31" s="36">
        <v>1.4355</v>
      </c>
      <c r="AH31" s="36">
        <v>0.89410000000000001</v>
      </c>
      <c r="AI31" s="36">
        <v>7.9493</v>
      </c>
      <c r="AJ31" s="36">
        <v>1.2414000000000001</v>
      </c>
      <c r="AK31" s="36">
        <v>12.394299999999999</v>
      </c>
      <c r="AL31" s="36">
        <v>18.119399999999999</v>
      </c>
      <c r="AM31" s="36">
        <v>1.5401</v>
      </c>
      <c r="AN31" s="36">
        <v>8.5747999999999998</v>
      </c>
      <c r="AO31" s="36">
        <v>6.6699999999999995E-2</v>
      </c>
      <c r="AP31" s="36">
        <v>48.305999999999997</v>
      </c>
      <c r="AQ31" s="36">
        <v>10.7536</v>
      </c>
      <c r="AR31" s="36">
        <v>55.9482</v>
      </c>
      <c r="AS31" s="36">
        <v>2.3883000000000001</v>
      </c>
      <c r="AT31" s="36">
        <v>4.9941000000000004</v>
      </c>
      <c r="AU31" s="36">
        <v>0.91049999999999998</v>
      </c>
      <c r="AV31" s="36">
        <v>5.6569000000000003</v>
      </c>
      <c r="AW31" s="36">
        <v>24.074400000000001</v>
      </c>
      <c r="AX31" s="36">
        <v>1.2031000000000001</v>
      </c>
      <c r="AY31" s="36">
        <v>25.980499999999999</v>
      </c>
      <c r="AZ31" s="36">
        <v>0.39879999999999999</v>
      </c>
      <c r="BA31" s="36">
        <v>0.74180000000000001</v>
      </c>
      <c r="BB31" s="36">
        <v>29.0471</v>
      </c>
      <c r="BC31" s="36">
        <v>3.0106000000000002</v>
      </c>
      <c r="BD31" s="36">
        <v>36.481000000000002</v>
      </c>
      <c r="BE31" s="36">
        <v>19.742999999999999</v>
      </c>
      <c r="BF31" s="36">
        <v>44.6248</v>
      </c>
      <c r="BG31" s="36">
        <v>7.2336999999999998</v>
      </c>
      <c r="BH31" s="36">
        <v>25.120100000000001</v>
      </c>
      <c r="BI31" s="36">
        <v>17.8352</v>
      </c>
      <c r="BJ31" s="36">
        <v>5.0488999999999997</v>
      </c>
      <c r="BK31" s="36">
        <v>1.0438000000000001</v>
      </c>
      <c r="BL31" s="36">
        <v>7.4341999999999997</v>
      </c>
      <c r="BM31" s="36">
        <v>80.597200000000001</v>
      </c>
      <c r="BN31" s="36">
        <v>0.97670000000000001</v>
      </c>
      <c r="BO31" s="36">
        <v>0.4985</v>
      </c>
      <c r="BP31" s="36">
        <v>0.75680000000000003</v>
      </c>
      <c r="BQ31" s="36">
        <v>8.0699999999999994E-2</v>
      </c>
      <c r="BR31" s="36">
        <v>8.2904999999999998</v>
      </c>
      <c r="BS31" s="36">
        <v>51.620800000000003</v>
      </c>
      <c r="BT31" s="36">
        <v>371.33080000000001</v>
      </c>
      <c r="BU31" s="36">
        <v>360.03789999999998</v>
      </c>
      <c r="BV31" s="36">
        <v>65.417500000000004</v>
      </c>
      <c r="BW31" s="36">
        <v>419.28969999999998</v>
      </c>
      <c r="BX31" s="36">
        <v>128.80779999999999</v>
      </c>
      <c r="BY31" s="36">
        <v>153.9015</v>
      </c>
      <c r="BZ31" s="36">
        <v>39.985100000000003</v>
      </c>
      <c r="CA31" s="36">
        <v>11.749499999999999</v>
      </c>
      <c r="CB31" s="36">
        <v>128.39789999999999</v>
      </c>
      <c r="CC31" s="36">
        <v>14.9032</v>
      </c>
      <c r="CD31" s="36">
        <v>6.8133999999999997</v>
      </c>
      <c r="CE31" s="36">
        <v>0.82130000000000003</v>
      </c>
      <c r="CF31" s="36">
        <v>7.3045</v>
      </c>
      <c r="CG31" s="36">
        <v>1.9362999999999999</v>
      </c>
      <c r="CH31" s="36">
        <v>1.5817000000000001</v>
      </c>
      <c r="CI31" s="36">
        <v>3.4962</v>
      </c>
      <c r="CJ31" s="36">
        <v>0.1585</v>
      </c>
      <c r="CK31" s="36">
        <v>1.2786999999999999</v>
      </c>
      <c r="CL31" s="36">
        <v>2.0762999999999998</v>
      </c>
      <c r="CM31" s="36">
        <v>9.1999999999999998E-3</v>
      </c>
      <c r="CN31" s="36">
        <v>1.5336000000000001</v>
      </c>
      <c r="CO31" s="36">
        <v>0.53210000000000002</v>
      </c>
      <c r="CP31" s="36">
        <v>0.67820000000000003</v>
      </c>
      <c r="CQ31" s="36">
        <v>14.4754</v>
      </c>
      <c r="CR31" s="36">
        <v>0.46239999999999998</v>
      </c>
      <c r="CS31" s="36">
        <v>4.4420000000000002</v>
      </c>
      <c r="CT31" s="36">
        <v>40.618099999999998</v>
      </c>
      <c r="CU31" s="36">
        <v>1.2943</v>
      </c>
      <c r="CV31" s="36">
        <v>14.207100000000001</v>
      </c>
      <c r="CW31" s="36">
        <v>17.1419</v>
      </c>
      <c r="CX31" s="36">
        <v>14.670400000000001</v>
      </c>
      <c r="CY31" s="36">
        <v>55.018500000000003</v>
      </c>
      <c r="CZ31" s="36">
        <v>49.4771</v>
      </c>
      <c r="DA31" s="36">
        <v>46.335700000000003</v>
      </c>
      <c r="DB31" s="36">
        <v>58.602200000000003</v>
      </c>
      <c r="DC31" s="36">
        <v>4.5595999999999997</v>
      </c>
      <c r="DD31" s="36">
        <v>293.1266</v>
      </c>
      <c r="DE31" s="36">
        <v>185.73990000000001</v>
      </c>
      <c r="DF31" s="36">
        <v>5.0842000000000001</v>
      </c>
      <c r="DG31" s="36">
        <v>9.9010999999999996</v>
      </c>
      <c r="DH31" s="36">
        <v>10.3134</v>
      </c>
      <c r="DI31" s="36">
        <v>22.623899999999999</v>
      </c>
      <c r="DJ31" s="36">
        <v>14.9093</v>
      </c>
      <c r="DK31" s="36">
        <v>73.906499999999994</v>
      </c>
      <c r="DL31" s="36">
        <v>29.360299999999999</v>
      </c>
      <c r="DM31" s="36">
        <v>3694.7505999999998</v>
      </c>
      <c r="DN31" s="36">
        <v>2461.2972</v>
      </c>
      <c r="DO31" s="36">
        <v>1.6999999999999999E-3</v>
      </c>
      <c r="DP31" s="36">
        <v>378.27420000000001</v>
      </c>
      <c r="DQ31" s="36">
        <v>19.758299999999998</v>
      </c>
      <c r="DR31" s="36">
        <v>340.16820000000001</v>
      </c>
      <c r="DS31" s="36">
        <v>-154.608</v>
      </c>
      <c r="DT31" s="36">
        <v>182.35769999999999</v>
      </c>
      <c r="DU31" s="36">
        <v>3227.2494000000002</v>
      </c>
      <c r="DV31" s="36">
        <v>6922</v>
      </c>
      <c r="DW31" s="36"/>
      <c r="DX31" s="36">
        <f t="shared" si="0"/>
        <v>738.2007000000001</v>
      </c>
      <c r="DY31" s="36" t="s">
        <v>22</v>
      </c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</row>
    <row r="32" spans="1:256" ht="11.25" customHeight="1" x14ac:dyDescent="0.15">
      <c r="A32" s="35">
        <v>1304</v>
      </c>
      <c r="B32" s="11" t="s">
        <v>689</v>
      </c>
      <c r="C32" s="36">
        <v>4.2000000000000003E-2</v>
      </c>
      <c r="D32" s="36">
        <v>4.0000000000000001E-3</v>
      </c>
      <c r="E32" s="36">
        <v>3.2199999999999999E-2</v>
      </c>
      <c r="F32" s="36">
        <v>3.8E-3</v>
      </c>
      <c r="G32" s="36">
        <v>1.9E-3</v>
      </c>
      <c r="H32" s="36">
        <v>4.1999999999999997E-3</v>
      </c>
      <c r="I32" s="36">
        <v>8.3999999999999995E-3</v>
      </c>
      <c r="J32" s="36">
        <v>3.04E-2</v>
      </c>
      <c r="K32" s="36">
        <v>1.34E-2</v>
      </c>
      <c r="L32" s="36">
        <v>1.5100000000000001E-2</v>
      </c>
      <c r="M32" s="36">
        <v>7.4499999999999997E-2</v>
      </c>
      <c r="N32" s="36">
        <v>4.1000000000000003E-3</v>
      </c>
      <c r="O32" s="36">
        <v>5.1999999999999998E-3</v>
      </c>
      <c r="P32" s="36">
        <v>1.24E-2</v>
      </c>
      <c r="Q32" s="36">
        <v>1.5E-3</v>
      </c>
      <c r="R32" s="36">
        <v>1.4500000000000001E-2</v>
      </c>
      <c r="S32" s="36">
        <v>1.2800000000000001E-2</v>
      </c>
      <c r="T32" s="36">
        <v>3.5999999999999999E-3</v>
      </c>
      <c r="U32" s="36">
        <v>7.1000000000000004E-3</v>
      </c>
      <c r="V32" s="36">
        <v>1.2E-2</v>
      </c>
      <c r="W32" s="36">
        <v>9.7000000000000003E-3</v>
      </c>
      <c r="X32" s="36">
        <v>2.1600000000000001E-2</v>
      </c>
      <c r="Y32" s="36">
        <v>6.1999999999999998E-3</v>
      </c>
      <c r="Z32" s="36">
        <v>2E-3</v>
      </c>
      <c r="AA32" s="36">
        <v>2.5999999999999999E-3</v>
      </c>
      <c r="AB32" s="36">
        <v>1.1299999999999999E-2</v>
      </c>
      <c r="AC32" s="36">
        <v>1.2999999999999999E-3</v>
      </c>
      <c r="AD32" s="36">
        <v>5.7736999999999998</v>
      </c>
      <c r="AE32" s="36">
        <v>0.52529999999999999</v>
      </c>
      <c r="AF32" s="36">
        <v>56.380200000000002</v>
      </c>
      <c r="AG32" s="36">
        <v>1.1000000000000001E-3</v>
      </c>
      <c r="AH32" s="36">
        <v>2.8999999999999998E-3</v>
      </c>
      <c r="AI32" s="36">
        <v>1.0800000000000001E-2</v>
      </c>
      <c r="AJ32" s="36">
        <v>3.8E-3</v>
      </c>
      <c r="AK32" s="36">
        <v>3.9977999999999998</v>
      </c>
      <c r="AL32" s="36">
        <v>1.5699999999999999E-2</v>
      </c>
      <c r="AM32" s="36">
        <v>1.1599999999999999E-2</v>
      </c>
      <c r="AN32" s="36">
        <v>9.2999999999999992E-3</v>
      </c>
      <c r="AO32" s="36">
        <v>8.0000000000000004E-4</v>
      </c>
      <c r="AP32" s="36">
        <v>1.12E-2</v>
      </c>
      <c r="AQ32" s="36">
        <v>3.2000000000000002E-3</v>
      </c>
      <c r="AR32" s="36">
        <v>4.2900000000000001E-2</v>
      </c>
      <c r="AS32" s="36">
        <v>2.2000000000000001E-3</v>
      </c>
      <c r="AT32" s="36">
        <v>3.0999999999999999E-3</v>
      </c>
      <c r="AU32" s="36">
        <v>1.1000000000000001E-3</v>
      </c>
      <c r="AV32" s="36">
        <v>6.1000000000000004E-3</v>
      </c>
      <c r="AW32" s="36">
        <v>0.9597</v>
      </c>
      <c r="AX32" s="36">
        <v>7.4999999999999997E-3</v>
      </c>
      <c r="AY32" s="36">
        <v>1.06E-2</v>
      </c>
      <c r="AZ32" s="36">
        <v>1.4E-3</v>
      </c>
      <c r="BA32" s="36">
        <v>1.5E-3</v>
      </c>
      <c r="BB32" s="36">
        <v>0.30730000000000002</v>
      </c>
      <c r="BC32" s="36">
        <v>0.6694</v>
      </c>
      <c r="BD32" s="36">
        <v>1.47E-2</v>
      </c>
      <c r="BE32" s="36">
        <v>3.3399999999999999E-2</v>
      </c>
      <c r="BF32" s="36">
        <v>1.95E-2</v>
      </c>
      <c r="BG32" s="36">
        <v>6.0000000000000001E-3</v>
      </c>
      <c r="BH32" s="36">
        <v>0.14649999999999999</v>
      </c>
      <c r="BI32" s="36">
        <v>2.64E-2</v>
      </c>
      <c r="BJ32" s="36">
        <v>8.2000000000000007E-3</v>
      </c>
      <c r="BK32" s="36">
        <v>3.5000000000000001E-3</v>
      </c>
      <c r="BL32" s="36">
        <v>4.0899999999999999E-2</v>
      </c>
      <c r="BM32" s="36">
        <v>1.1536999999999999</v>
      </c>
      <c r="BN32" s="36">
        <v>1.3992</v>
      </c>
      <c r="BO32" s="36">
        <v>6.7000000000000002E-3</v>
      </c>
      <c r="BP32" s="36">
        <v>9.7000000000000003E-3</v>
      </c>
      <c r="BQ32" s="36">
        <v>1.5E-3</v>
      </c>
      <c r="BR32" s="36">
        <v>7.3000000000000001E-3</v>
      </c>
      <c r="BS32" s="36">
        <v>1.04E-2</v>
      </c>
      <c r="BT32" s="36">
        <v>1.0998000000000001</v>
      </c>
      <c r="BU32" s="36">
        <v>4.3400000000000001E-2</v>
      </c>
      <c r="BV32" s="36">
        <v>3.95E-2</v>
      </c>
      <c r="BW32" s="36">
        <v>0.2107</v>
      </c>
      <c r="BX32" s="36">
        <v>6.0887000000000002</v>
      </c>
      <c r="BY32" s="36">
        <v>53.516300000000001</v>
      </c>
      <c r="BZ32" s="36">
        <v>1.3599999999999999E-2</v>
      </c>
      <c r="CA32" s="36">
        <v>1.8557999999999999</v>
      </c>
      <c r="CB32" s="36">
        <v>5.6800000000000003E-2</v>
      </c>
      <c r="CC32" s="36">
        <v>1.49E-2</v>
      </c>
      <c r="CD32" s="36">
        <v>2.8E-3</v>
      </c>
      <c r="CE32" s="36">
        <v>1.5599999999999999E-2</v>
      </c>
      <c r="CF32" s="36">
        <v>2.1299999999999999E-2</v>
      </c>
      <c r="CG32" s="36">
        <v>2.4400000000000002E-2</v>
      </c>
      <c r="CH32" s="36">
        <v>9.4999999999999998E-3</v>
      </c>
      <c r="CI32" s="36">
        <v>5.5999999999999999E-3</v>
      </c>
      <c r="CJ32" s="36">
        <v>4.8999999999999998E-3</v>
      </c>
      <c r="CK32" s="36">
        <v>0.01</v>
      </c>
      <c r="CL32" s="36">
        <v>0.16950000000000001</v>
      </c>
      <c r="CM32" s="36">
        <v>4.0000000000000002E-4</v>
      </c>
      <c r="CN32" s="36">
        <v>0.36940000000000001</v>
      </c>
      <c r="CO32" s="36">
        <v>0.40529999999999999</v>
      </c>
      <c r="CP32" s="36">
        <v>8.0399999999999999E-2</v>
      </c>
      <c r="CQ32" s="36">
        <v>6.6900000000000001E-2</v>
      </c>
      <c r="CR32" s="36">
        <v>2.7000000000000001E-3</v>
      </c>
      <c r="CS32" s="36">
        <v>1.01</v>
      </c>
      <c r="CT32" s="36">
        <v>3.0041000000000002</v>
      </c>
      <c r="CU32" s="36">
        <v>0.16930000000000001</v>
      </c>
      <c r="CV32" s="36">
        <v>0.71879999999999999</v>
      </c>
      <c r="CW32" s="36">
        <v>0.32950000000000002</v>
      </c>
      <c r="CX32" s="36">
        <v>0.17519999999999999</v>
      </c>
      <c r="CY32" s="36">
        <v>8.0225000000000009</v>
      </c>
      <c r="CZ32" s="36">
        <v>7.0000000000000007E-2</v>
      </c>
      <c r="DA32" s="36">
        <v>0.1249</v>
      </c>
      <c r="DB32" s="36">
        <v>9.9699999999999997E-2</v>
      </c>
      <c r="DC32" s="36">
        <v>1.41E-2</v>
      </c>
      <c r="DD32" s="36">
        <v>61.684100000000001</v>
      </c>
      <c r="DE32" s="36">
        <v>34.469000000000001</v>
      </c>
      <c r="DF32" s="36">
        <v>1.2500000000000001E-2</v>
      </c>
      <c r="DG32" s="36">
        <v>1.8872</v>
      </c>
      <c r="DH32" s="36">
        <v>1.6162000000000001</v>
      </c>
      <c r="DI32" s="36">
        <v>4.9399999999999999E-2</v>
      </c>
      <c r="DJ32" s="36">
        <v>0.79910000000000003</v>
      </c>
      <c r="DK32" s="36">
        <v>2.3099999999999999E-2</v>
      </c>
      <c r="DL32" s="36">
        <v>4.7999999999999996E-3</v>
      </c>
      <c r="DM32" s="36">
        <v>250.41679999999999</v>
      </c>
      <c r="DN32" s="36">
        <v>1180.7340999999999</v>
      </c>
      <c r="DO32" s="36">
        <v>1.6999999999999999E-3</v>
      </c>
      <c r="DP32" s="36">
        <v>1.2001999999999999</v>
      </c>
      <c r="DQ32" s="36">
        <v>7.17E-2</v>
      </c>
      <c r="DR32" s="36">
        <v>0.21820000000000001</v>
      </c>
      <c r="DS32" s="36">
        <v>22.416699999999999</v>
      </c>
      <c r="DT32" s="36">
        <v>8.9405000000000001</v>
      </c>
      <c r="DU32" s="36">
        <v>1213.5832</v>
      </c>
      <c r="DV32" s="36">
        <v>1464</v>
      </c>
      <c r="DW32" s="36"/>
      <c r="DX32" s="36">
        <f t="shared" si="0"/>
        <v>1.4901</v>
      </c>
      <c r="DY32" s="36" t="s">
        <v>22</v>
      </c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</row>
    <row r="33" spans="1:256" ht="11.25" customHeight="1" x14ac:dyDescent="0.15">
      <c r="A33" s="35">
        <v>1305</v>
      </c>
      <c r="B33" s="11" t="s">
        <v>690</v>
      </c>
      <c r="C33" s="36">
        <v>11.731</v>
      </c>
      <c r="D33" s="36">
        <v>2.8468</v>
      </c>
      <c r="E33" s="36">
        <v>9.2455999999999996</v>
      </c>
      <c r="F33" s="36">
        <v>6.6439000000000004</v>
      </c>
      <c r="G33" s="36">
        <v>0.25690000000000002</v>
      </c>
      <c r="H33" s="36">
        <v>7.9191000000000003</v>
      </c>
      <c r="I33" s="36">
        <v>9.5058000000000007</v>
      </c>
      <c r="J33" s="36">
        <v>88.578999999999994</v>
      </c>
      <c r="K33" s="36">
        <v>26.3766</v>
      </c>
      <c r="L33" s="36">
        <v>21.746099999999998</v>
      </c>
      <c r="M33" s="36">
        <v>104.9404</v>
      </c>
      <c r="N33" s="36">
        <v>7.6858000000000004</v>
      </c>
      <c r="O33" s="36">
        <v>12.941700000000001</v>
      </c>
      <c r="P33" s="36">
        <v>16.093599999999999</v>
      </c>
      <c r="Q33" s="36">
        <v>0.215</v>
      </c>
      <c r="R33" s="36">
        <v>2.5756999999999999</v>
      </c>
      <c r="S33" s="36">
        <v>1.7116</v>
      </c>
      <c r="T33" s="36">
        <v>0.52010000000000001</v>
      </c>
      <c r="U33" s="36">
        <v>1.4463999999999999</v>
      </c>
      <c r="V33" s="36">
        <v>4.7354000000000003</v>
      </c>
      <c r="W33" s="36">
        <v>8.0228999999999999</v>
      </c>
      <c r="X33" s="36">
        <v>3.5192000000000001</v>
      </c>
      <c r="Y33" s="36">
        <v>2.4828999999999999</v>
      </c>
      <c r="Z33" s="36">
        <v>0.34610000000000002</v>
      </c>
      <c r="AA33" s="36">
        <v>0.57669999999999999</v>
      </c>
      <c r="AB33" s="36">
        <v>3.165</v>
      </c>
      <c r="AC33" s="36">
        <v>10.463100000000001</v>
      </c>
      <c r="AD33" s="36">
        <v>64.3429</v>
      </c>
      <c r="AE33" s="36">
        <v>3.5499999999999997E-2</v>
      </c>
      <c r="AF33" s="36">
        <v>105.3252</v>
      </c>
      <c r="AG33" s="36">
        <v>40.232300000000002</v>
      </c>
      <c r="AH33" s="36">
        <v>0.435</v>
      </c>
      <c r="AI33" s="36">
        <v>1.7378</v>
      </c>
      <c r="AJ33" s="36">
        <v>0.30759999999999998</v>
      </c>
      <c r="AK33" s="36">
        <v>8.2658000000000005</v>
      </c>
      <c r="AL33" s="36">
        <v>10.2118</v>
      </c>
      <c r="AM33" s="36">
        <v>5.0400999999999998</v>
      </c>
      <c r="AN33" s="36">
        <v>1.5215000000000001</v>
      </c>
      <c r="AO33" s="36">
        <v>0.12180000000000001</v>
      </c>
      <c r="AP33" s="36">
        <v>4.8106999999999998</v>
      </c>
      <c r="AQ33" s="36">
        <v>0.31809999999999999</v>
      </c>
      <c r="AR33" s="36">
        <v>3.1406000000000001</v>
      </c>
      <c r="AS33" s="36">
        <v>0.16919999999999999</v>
      </c>
      <c r="AT33" s="36">
        <v>4.1795999999999998</v>
      </c>
      <c r="AU33" s="36">
        <v>0.4108</v>
      </c>
      <c r="AV33" s="36">
        <v>4.8075999999999999</v>
      </c>
      <c r="AW33" s="36">
        <v>2.8119000000000001</v>
      </c>
      <c r="AX33" s="36">
        <v>0.34520000000000001</v>
      </c>
      <c r="AY33" s="36">
        <v>4.3318000000000003</v>
      </c>
      <c r="AZ33" s="36">
        <v>0.36899999999999999</v>
      </c>
      <c r="BA33" s="36">
        <v>0.2969</v>
      </c>
      <c r="BB33" s="36">
        <v>63.747599999999998</v>
      </c>
      <c r="BC33" s="36">
        <v>15.4655</v>
      </c>
      <c r="BD33" s="36">
        <v>36.503500000000003</v>
      </c>
      <c r="BE33" s="36">
        <v>8.8596000000000004</v>
      </c>
      <c r="BF33" s="36">
        <v>9.9941999999999993</v>
      </c>
      <c r="BG33" s="36">
        <v>6.3658000000000001</v>
      </c>
      <c r="BH33" s="36">
        <v>7.4211</v>
      </c>
      <c r="BI33" s="36">
        <v>8.4</v>
      </c>
      <c r="BJ33" s="36">
        <v>3.9281000000000001</v>
      </c>
      <c r="BK33" s="36">
        <v>2.2854000000000001</v>
      </c>
      <c r="BL33" s="36">
        <v>15.9056</v>
      </c>
      <c r="BM33" s="36">
        <v>8.3511000000000006</v>
      </c>
      <c r="BN33" s="36">
        <v>22.395700000000001</v>
      </c>
      <c r="BO33" s="36">
        <v>6.8140000000000001</v>
      </c>
      <c r="BP33" s="36">
        <v>13.112</v>
      </c>
      <c r="BQ33" s="36">
        <v>2.9577</v>
      </c>
      <c r="BR33" s="36">
        <v>2.3914</v>
      </c>
      <c r="BS33" s="36">
        <v>74.770099999999999</v>
      </c>
      <c r="BT33" s="36">
        <v>42.699399999999997</v>
      </c>
      <c r="BU33" s="36">
        <v>19.421500000000002</v>
      </c>
      <c r="BV33" s="36">
        <v>17.253799999999998</v>
      </c>
      <c r="BW33" s="36">
        <v>130.48480000000001</v>
      </c>
      <c r="BX33" s="36">
        <v>206.65940000000001</v>
      </c>
      <c r="BY33" s="36">
        <v>145.90459999999999</v>
      </c>
      <c r="BZ33" s="36">
        <v>13.4635</v>
      </c>
      <c r="CA33" s="36">
        <v>26.705500000000001</v>
      </c>
      <c r="CB33" s="36">
        <v>21.033100000000001</v>
      </c>
      <c r="CC33" s="36">
        <v>20.742899999999999</v>
      </c>
      <c r="CD33" s="36">
        <v>5.4626000000000001</v>
      </c>
      <c r="CE33" s="36">
        <v>1.0992</v>
      </c>
      <c r="CF33" s="36">
        <v>20.4559</v>
      </c>
      <c r="CG33" s="36">
        <v>8.6092999999999993</v>
      </c>
      <c r="CH33" s="36">
        <v>0.35289999999999999</v>
      </c>
      <c r="CI33" s="36">
        <v>5.1729000000000003</v>
      </c>
      <c r="CJ33" s="36">
        <v>11.655799999999999</v>
      </c>
      <c r="CK33" s="36">
        <v>0.6321</v>
      </c>
      <c r="CL33" s="36">
        <v>27.444500000000001</v>
      </c>
      <c r="CM33" s="36">
        <v>0.47610000000000002</v>
      </c>
      <c r="CN33" s="36">
        <v>33.8033</v>
      </c>
      <c r="CO33" s="36">
        <v>0.37130000000000002</v>
      </c>
      <c r="CP33" s="36">
        <v>0.95589999999999997</v>
      </c>
      <c r="CQ33" s="36">
        <v>5.4969999999999999</v>
      </c>
      <c r="CR33" s="36">
        <v>0.64970000000000006</v>
      </c>
      <c r="CS33" s="36">
        <v>6.7682000000000002</v>
      </c>
      <c r="CT33" s="36">
        <v>22.101900000000001</v>
      </c>
      <c r="CU33" s="36">
        <v>1.0351999999999999</v>
      </c>
      <c r="CV33" s="36">
        <v>20.677099999999999</v>
      </c>
      <c r="CW33" s="36">
        <v>10.5336</v>
      </c>
      <c r="CX33" s="36">
        <v>58.184100000000001</v>
      </c>
      <c r="CY33" s="36">
        <v>120.95910000000001</v>
      </c>
      <c r="CZ33" s="36">
        <v>90.405600000000007</v>
      </c>
      <c r="DA33" s="36">
        <v>37.319699999999997</v>
      </c>
      <c r="DB33" s="36">
        <v>54.478000000000002</v>
      </c>
      <c r="DC33" s="36">
        <v>6.3563999999999998</v>
      </c>
      <c r="DD33" s="36">
        <v>333.87610000000001</v>
      </c>
      <c r="DE33" s="36">
        <v>626.16849999999999</v>
      </c>
      <c r="DF33" s="36">
        <v>0.77</v>
      </c>
      <c r="DG33" s="36">
        <v>20.826599999999999</v>
      </c>
      <c r="DH33" s="36">
        <v>11.4291</v>
      </c>
      <c r="DI33" s="36">
        <v>29.182200000000002</v>
      </c>
      <c r="DJ33" s="36">
        <v>21.238800000000001</v>
      </c>
      <c r="DK33" s="36">
        <v>87.573700000000002</v>
      </c>
      <c r="DL33" s="36">
        <v>29.8916</v>
      </c>
      <c r="DM33" s="36">
        <v>3296.3119000000002</v>
      </c>
      <c r="DN33" s="36">
        <v>11333.8217</v>
      </c>
      <c r="DO33" s="36">
        <v>5.7999999999999996E-3</v>
      </c>
      <c r="DP33" s="36">
        <v>53.445900000000002</v>
      </c>
      <c r="DQ33" s="36">
        <v>1.3834</v>
      </c>
      <c r="DR33" s="36">
        <v>10.6211</v>
      </c>
      <c r="DS33" s="36">
        <v>41.286799999999999</v>
      </c>
      <c r="DT33" s="36">
        <v>474.12329999999997</v>
      </c>
      <c r="DU33" s="36">
        <v>11914.688099999999</v>
      </c>
      <c r="DV33" s="36">
        <v>15211</v>
      </c>
      <c r="DW33" s="36"/>
      <c r="DX33" s="36">
        <f t="shared" si="0"/>
        <v>65.450400000000002</v>
      </c>
      <c r="DY33" s="36" t="s">
        <v>22</v>
      </c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</row>
    <row r="34" spans="1:256" ht="11.25" customHeight="1" x14ac:dyDescent="0.15">
      <c r="A34" s="35">
        <v>1306</v>
      </c>
      <c r="B34" s="11" t="s">
        <v>691</v>
      </c>
      <c r="C34" s="36">
        <v>4.1059999999999999</v>
      </c>
      <c r="D34" s="36">
        <v>5.4306000000000001</v>
      </c>
      <c r="E34" s="36">
        <v>2.3746</v>
      </c>
      <c r="F34" s="36">
        <v>0.77429999999999999</v>
      </c>
      <c r="G34" s="36">
        <v>5.6500000000000002E-2</v>
      </c>
      <c r="H34" s="36">
        <v>1.3131999999999999</v>
      </c>
      <c r="I34" s="36">
        <v>24.546099999999999</v>
      </c>
      <c r="J34" s="36">
        <v>35.016199999999998</v>
      </c>
      <c r="K34" s="36">
        <v>28.2591</v>
      </c>
      <c r="L34" s="36">
        <v>10.7415</v>
      </c>
      <c r="M34" s="36">
        <v>37.413899999999998</v>
      </c>
      <c r="N34" s="36">
        <v>6.1499999999999999E-2</v>
      </c>
      <c r="O34" s="36">
        <v>8.5900000000000004E-2</v>
      </c>
      <c r="P34" s="36">
        <v>5.8116000000000003</v>
      </c>
      <c r="Q34" s="36">
        <v>3.5499999999999997E-2</v>
      </c>
      <c r="R34" s="36">
        <v>4.9711999999999996</v>
      </c>
      <c r="S34" s="36">
        <v>1.3532999999999999</v>
      </c>
      <c r="T34" s="36">
        <v>0.45779999999999998</v>
      </c>
      <c r="U34" s="36">
        <v>2.5209000000000001</v>
      </c>
      <c r="V34" s="36">
        <v>2.5613000000000001</v>
      </c>
      <c r="W34" s="36">
        <v>5.8741000000000003</v>
      </c>
      <c r="X34" s="36">
        <v>1.4229000000000001</v>
      </c>
      <c r="Y34" s="36">
        <v>4.5143000000000004</v>
      </c>
      <c r="Z34" s="36">
        <v>2.2099000000000002</v>
      </c>
      <c r="AA34" s="36">
        <v>0.88870000000000005</v>
      </c>
      <c r="AB34" s="36">
        <v>2.1600000000000001E-2</v>
      </c>
      <c r="AC34" s="36">
        <v>17.3127</v>
      </c>
      <c r="AD34" s="36">
        <v>14.5251</v>
      </c>
      <c r="AE34" s="36">
        <v>1E-4</v>
      </c>
      <c r="AF34" s="36">
        <v>0.52759999999999996</v>
      </c>
      <c r="AG34" s="36">
        <v>36.510599999999997</v>
      </c>
      <c r="AH34" s="36">
        <v>5.5199999999999999E-2</v>
      </c>
      <c r="AI34" s="36">
        <v>4.3091999999999997</v>
      </c>
      <c r="AJ34" s="36">
        <v>4.82E-2</v>
      </c>
      <c r="AK34" s="36">
        <v>0.1094</v>
      </c>
      <c r="AL34" s="36">
        <v>8.4270999999999994</v>
      </c>
      <c r="AM34" s="36">
        <v>0.1143</v>
      </c>
      <c r="AN34" s="36">
        <v>2.0828000000000002</v>
      </c>
      <c r="AO34" s="36">
        <v>1.5299999999999999E-2</v>
      </c>
      <c r="AP34" s="36">
        <v>5.9474</v>
      </c>
      <c r="AQ34" s="36">
        <v>1.9323999999999999</v>
      </c>
      <c r="AR34" s="36">
        <v>13.196199999999999</v>
      </c>
      <c r="AS34" s="36">
        <v>1.5780000000000001</v>
      </c>
      <c r="AT34" s="36">
        <v>1.3376999999999999</v>
      </c>
      <c r="AU34" s="36">
        <v>0.29770000000000002</v>
      </c>
      <c r="AV34" s="36">
        <v>6.8998999999999997</v>
      </c>
      <c r="AW34" s="36">
        <v>1.6898</v>
      </c>
      <c r="AX34" s="36">
        <v>0.76829999999999998</v>
      </c>
      <c r="AY34" s="36">
        <v>7.5472000000000001</v>
      </c>
      <c r="AZ34" s="36">
        <v>0.1797</v>
      </c>
      <c r="BA34" s="36">
        <v>1.8106</v>
      </c>
      <c r="BB34" s="36">
        <v>7.7446000000000002</v>
      </c>
      <c r="BC34" s="36">
        <v>1.1627000000000001</v>
      </c>
      <c r="BD34" s="36">
        <v>4.0118</v>
      </c>
      <c r="BE34" s="36">
        <v>1.0674999999999999</v>
      </c>
      <c r="BF34" s="36">
        <v>2.5630000000000002</v>
      </c>
      <c r="BG34" s="36">
        <v>4.5382999999999996</v>
      </c>
      <c r="BH34" s="36">
        <v>17.3217</v>
      </c>
      <c r="BI34" s="36">
        <v>3.6478999999999999</v>
      </c>
      <c r="BJ34" s="36">
        <v>1.5704</v>
      </c>
      <c r="BK34" s="36">
        <v>0.48499999999999999</v>
      </c>
      <c r="BL34" s="36">
        <v>6.1089000000000002</v>
      </c>
      <c r="BM34" s="36">
        <v>2.0747</v>
      </c>
      <c r="BN34" s="36">
        <v>2.3879000000000001</v>
      </c>
      <c r="BO34" s="36">
        <v>17.5777</v>
      </c>
      <c r="BP34" s="36">
        <v>30.867699999999999</v>
      </c>
      <c r="BQ34" s="36">
        <v>23.2456</v>
      </c>
      <c r="BR34" s="36">
        <v>0.17119999999999999</v>
      </c>
      <c r="BS34" s="36">
        <v>0.14419999999999999</v>
      </c>
      <c r="BT34" s="36">
        <v>49.118600000000001</v>
      </c>
      <c r="BU34" s="36">
        <v>0.65329999999999999</v>
      </c>
      <c r="BV34" s="36">
        <v>0.55869999999999997</v>
      </c>
      <c r="BW34" s="36">
        <v>20.374500000000001</v>
      </c>
      <c r="BX34" s="36">
        <v>66.457800000000006</v>
      </c>
      <c r="BY34" s="36">
        <v>25.168199999999999</v>
      </c>
      <c r="BZ34" s="36">
        <v>10.4359</v>
      </c>
      <c r="CA34" s="36">
        <v>4.8597999999999999</v>
      </c>
      <c r="CB34" s="36">
        <v>16.537800000000001</v>
      </c>
      <c r="CC34" s="36">
        <v>7.9775999999999998</v>
      </c>
      <c r="CD34" s="36">
        <v>2.75E-2</v>
      </c>
      <c r="CE34" s="36">
        <v>0.14269999999999999</v>
      </c>
      <c r="CF34" s="36">
        <v>16.192</v>
      </c>
      <c r="CG34" s="36">
        <v>3.0326</v>
      </c>
      <c r="CH34" s="36">
        <v>5.1900000000000002E-2</v>
      </c>
      <c r="CI34" s="36">
        <v>6.0026999999999999</v>
      </c>
      <c r="CJ34" s="36">
        <v>3.9300000000000002E-2</v>
      </c>
      <c r="CK34" s="36">
        <v>0.40050000000000002</v>
      </c>
      <c r="CL34" s="36">
        <v>53.441400000000002</v>
      </c>
      <c r="CM34" s="36">
        <v>2.3E-3</v>
      </c>
      <c r="CN34" s="36">
        <v>0.1578</v>
      </c>
      <c r="CO34" s="36">
        <v>6.7699999999999996E-2</v>
      </c>
      <c r="CP34" s="36">
        <v>0.27850000000000003</v>
      </c>
      <c r="CQ34" s="36">
        <v>0.26829999999999998</v>
      </c>
      <c r="CR34" s="36">
        <v>3.9899999999999998E-2</v>
      </c>
      <c r="CS34" s="36">
        <v>11.707599999999999</v>
      </c>
      <c r="CT34" s="36">
        <v>37.712800000000001</v>
      </c>
      <c r="CU34" s="36">
        <v>0.4728</v>
      </c>
      <c r="CV34" s="36">
        <v>6.4055999999999997</v>
      </c>
      <c r="CW34" s="36">
        <v>18.4649</v>
      </c>
      <c r="CX34" s="36">
        <v>0.21079999999999999</v>
      </c>
      <c r="CY34" s="36">
        <v>8.5182000000000002</v>
      </c>
      <c r="CZ34" s="36">
        <v>16.1585</v>
      </c>
      <c r="DA34" s="36">
        <v>15.748100000000001</v>
      </c>
      <c r="DB34" s="36">
        <v>10.0291</v>
      </c>
      <c r="DC34" s="36">
        <v>5.3600000000000002E-2</v>
      </c>
      <c r="DD34" s="36">
        <v>407.17559999999997</v>
      </c>
      <c r="DE34" s="36">
        <v>124.33329999999999</v>
      </c>
      <c r="DF34" s="36">
        <v>16.111000000000001</v>
      </c>
      <c r="DG34" s="36">
        <v>12.23</v>
      </c>
      <c r="DH34" s="36">
        <v>11.4855</v>
      </c>
      <c r="DI34" s="36">
        <v>30.230899999999998</v>
      </c>
      <c r="DJ34" s="36">
        <v>51.590200000000003</v>
      </c>
      <c r="DK34" s="36">
        <v>16.205300000000001</v>
      </c>
      <c r="DL34" s="36">
        <v>8.3012999999999995</v>
      </c>
      <c r="DM34" s="36">
        <v>1522.1685</v>
      </c>
      <c r="DN34" s="36">
        <v>1905.5907999999999</v>
      </c>
      <c r="DO34" s="36">
        <v>1.8800000000000001E-2</v>
      </c>
      <c r="DP34" s="36">
        <v>5.6512000000000002</v>
      </c>
      <c r="DQ34" s="36">
        <v>0.153</v>
      </c>
      <c r="DR34" s="36">
        <v>1.1122000000000001</v>
      </c>
      <c r="DS34" s="36">
        <v>12.759499999999999</v>
      </c>
      <c r="DT34" s="36">
        <v>269.54599999999999</v>
      </c>
      <c r="DU34" s="36">
        <v>2194.8314999999998</v>
      </c>
      <c r="DV34" s="36">
        <v>3717</v>
      </c>
      <c r="DW34" s="36"/>
      <c r="DX34" s="36">
        <f t="shared" si="0"/>
        <v>6.9163999999999994</v>
      </c>
      <c r="DY34" s="36" t="s">
        <v>22</v>
      </c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</row>
    <row r="35" spans="1:256" ht="11.25" customHeight="1" x14ac:dyDescent="0.15">
      <c r="A35" s="35">
        <v>1401</v>
      </c>
      <c r="B35" s="11" t="s">
        <v>692</v>
      </c>
      <c r="C35" s="36">
        <v>7.5739000000000001</v>
      </c>
      <c r="D35" s="36">
        <v>1.9975000000000001</v>
      </c>
      <c r="E35" s="36">
        <v>1.6414</v>
      </c>
      <c r="F35" s="36">
        <v>0.46600000000000003</v>
      </c>
      <c r="G35" s="36">
        <v>0.44169999999999998</v>
      </c>
      <c r="H35" s="36">
        <v>0.66830000000000001</v>
      </c>
      <c r="I35" s="36">
        <v>2.6541999999999999</v>
      </c>
      <c r="J35" s="36">
        <v>1.3573999999999999</v>
      </c>
      <c r="K35" s="36">
        <v>0.83960000000000001</v>
      </c>
      <c r="L35" s="36">
        <v>2.4195000000000002</v>
      </c>
      <c r="M35" s="36">
        <v>5.0437000000000003</v>
      </c>
      <c r="N35" s="36">
        <v>0.1177</v>
      </c>
      <c r="O35" s="36">
        <v>0.28100000000000003</v>
      </c>
      <c r="P35" s="36">
        <v>0.9929</v>
      </c>
      <c r="Q35" s="36">
        <v>2.0899999999999998E-2</v>
      </c>
      <c r="R35" s="36">
        <v>0.1986</v>
      </c>
      <c r="S35" s="36">
        <v>0.1361</v>
      </c>
      <c r="T35" s="36">
        <v>2.8400000000000002E-2</v>
      </c>
      <c r="U35" s="36">
        <v>0.1474</v>
      </c>
      <c r="V35" s="36">
        <v>0.12720000000000001</v>
      </c>
      <c r="W35" s="36">
        <v>0.60660000000000003</v>
      </c>
      <c r="X35" s="36">
        <v>0.2545</v>
      </c>
      <c r="Y35" s="36">
        <v>4.2099999999999999E-2</v>
      </c>
      <c r="Z35" s="36">
        <v>4.7300000000000002E-2</v>
      </c>
      <c r="AA35" s="36">
        <v>3.9600000000000003E-2</v>
      </c>
      <c r="AB35" s="36">
        <v>3.3E-3</v>
      </c>
      <c r="AC35" s="36">
        <v>2.07E-2</v>
      </c>
      <c r="AD35" s="36">
        <v>1.1182000000000001</v>
      </c>
      <c r="AE35" s="36">
        <v>0</v>
      </c>
      <c r="AF35" s="36">
        <v>2.3E-3</v>
      </c>
      <c r="AG35" s="36">
        <v>5.0000000000000001E-3</v>
      </c>
      <c r="AH35" s="36">
        <v>58.877800000000001</v>
      </c>
      <c r="AI35" s="36">
        <v>790.70349999999996</v>
      </c>
      <c r="AJ35" s="36">
        <v>329.9538</v>
      </c>
      <c r="AK35" s="36">
        <v>0.22800000000000001</v>
      </c>
      <c r="AL35" s="36">
        <v>7.1099999999999997E-2</v>
      </c>
      <c r="AM35" s="36">
        <v>0.4385</v>
      </c>
      <c r="AN35" s="36">
        <v>9.1700000000000004E-2</v>
      </c>
      <c r="AO35" s="36">
        <v>4.5999999999999999E-3</v>
      </c>
      <c r="AP35" s="36">
        <v>0.15110000000000001</v>
      </c>
      <c r="AQ35" s="36">
        <v>1.5299999999999999E-2</v>
      </c>
      <c r="AR35" s="36">
        <v>0.3246</v>
      </c>
      <c r="AS35" s="36">
        <v>5.1000000000000004E-3</v>
      </c>
      <c r="AT35" s="36">
        <v>0.33329999999999999</v>
      </c>
      <c r="AU35" s="36">
        <v>0.30370000000000003</v>
      </c>
      <c r="AV35" s="36">
        <v>0.37080000000000002</v>
      </c>
      <c r="AW35" s="36">
        <v>0.1008</v>
      </c>
      <c r="AX35" s="36">
        <v>7.4800000000000005E-2</v>
      </c>
      <c r="AY35" s="36">
        <v>2.1274000000000002</v>
      </c>
      <c r="AZ35" s="36">
        <v>1.2781</v>
      </c>
      <c r="BA35" s="36">
        <v>1.2999999999999999E-2</v>
      </c>
      <c r="BB35" s="36">
        <v>2.7831000000000001</v>
      </c>
      <c r="BC35" s="36">
        <v>0.27889999999999998</v>
      </c>
      <c r="BD35" s="36">
        <v>0.13569999999999999</v>
      </c>
      <c r="BE35" s="36">
        <v>0.16880000000000001</v>
      </c>
      <c r="BF35" s="36">
        <v>0.92400000000000004</v>
      </c>
      <c r="BG35" s="36">
        <v>0.2056</v>
      </c>
      <c r="BH35" s="36">
        <v>8.5900000000000004E-2</v>
      </c>
      <c r="BI35" s="36">
        <v>0.5292</v>
      </c>
      <c r="BJ35" s="36">
        <v>0.11849999999999999</v>
      </c>
      <c r="BK35" s="36">
        <v>8.3000000000000004E-2</v>
      </c>
      <c r="BL35" s="36">
        <v>0.97909999999999997</v>
      </c>
      <c r="BM35" s="36">
        <v>361.65309999999999</v>
      </c>
      <c r="BN35" s="36">
        <v>3.5968</v>
      </c>
      <c r="BO35" s="36">
        <v>0.35149999999999998</v>
      </c>
      <c r="BP35" s="36">
        <v>1.3344</v>
      </c>
      <c r="BQ35" s="36">
        <v>5.8400000000000001E-2</v>
      </c>
      <c r="BR35" s="36">
        <v>1.4158999999999999</v>
      </c>
      <c r="BS35" s="36">
        <v>0.1764</v>
      </c>
      <c r="BT35" s="36">
        <v>617.46280000000002</v>
      </c>
      <c r="BU35" s="36">
        <v>85.202200000000005</v>
      </c>
      <c r="BV35" s="36">
        <v>163.18690000000001</v>
      </c>
      <c r="BW35" s="36">
        <v>1685.1999000000001</v>
      </c>
      <c r="BX35" s="36">
        <v>44.114100000000001</v>
      </c>
      <c r="BY35" s="36">
        <v>40.483199999999997</v>
      </c>
      <c r="BZ35" s="36">
        <v>1.1189</v>
      </c>
      <c r="CA35" s="36">
        <v>3.9586999999999999</v>
      </c>
      <c r="CB35" s="36">
        <v>1.2611000000000001</v>
      </c>
      <c r="CC35" s="36">
        <v>2.2012999999999998</v>
      </c>
      <c r="CD35" s="36">
        <v>4.87E-2</v>
      </c>
      <c r="CE35" s="36">
        <v>0.2928</v>
      </c>
      <c r="CF35" s="36">
        <v>0.46710000000000002</v>
      </c>
      <c r="CG35" s="36">
        <v>1.3512999999999999</v>
      </c>
      <c r="CH35" s="36">
        <v>4.07E-2</v>
      </c>
      <c r="CI35" s="36">
        <v>6.7900000000000002E-2</v>
      </c>
      <c r="CJ35" s="36">
        <v>6.7100000000000007E-2</v>
      </c>
      <c r="CK35" s="36">
        <v>0.19500000000000001</v>
      </c>
      <c r="CL35" s="36">
        <v>1.4617</v>
      </c>
      <c r="CM35" s="36">
        <v>1.6400000000000001E-2</v>
      </c>
      <c r="CN35" s="36">
        <v>0.41739999999999999</v>
      </c>
      <c r="CO35" s="36">
        <v>0.24460000000000001</v>
      </c>
      <c r="CP35" s="36">
        <v>0.25190000000000001</v>
      </c>
      <c r="CQ35" s="36">
        <v>2.4373999999999998</v>
      </c>
      <c r="CR35" s="36">
        <v>3.8988999999999998</v>
      </c>
      <c r="CS35" s="36">
        <v>1.9395</v>
      </c>
      <c r="CT35" s="36">
        <v>2.2810000000000001</v>
      </c>
      <c r="CU35" s="36">
        <v>0.46050000000000002</v>
      </c>
      <c r="CV35" s="36">
        <v>0.69769999999999999</v>
      </c>
      <c r="CW35" s="36">
        <v>0.59570000000000001</v>
      </c>
      <c r="CX35" s="36">
        <v>5.9641999999999999</v>
      </c>
      <c r="CY35" s="36">
        <v>4.3779000000000003</v>
      </c>
      <c r="CZ35" s="36">
        <v>0.24030000000000001</v>
      </c>
      <c r="DA35" s="36">
        <v>6.1936999999999998</v>
      </c>
      <c r="DB35" s="36">
        <v>8.0036000000000005</v>
      </c>
      <c r="DC35" s="36">
        <v>0.82530000000000003</v>
      </c>
      <c r="DD35" s="36">
        <v>0.52490000000000003</v>
      </c>
      <c r="DE35" s="36">
        <v>0.52869999999999995</v>
      </c>
      <c r="DF35" s="36">
        <v>0.1172</v>
      </c>
      <c r="DG35" s="36">
        <v>0.2437</v>
      </c>
      <c r="DH35" s="36">
        <v>6.1699999999999998E-2</v>
      </c>
      <c r="DI35" s="36">
        <v>0.27700000000000002</v>
      </c>
      <c r="DJ35" s="36">
        <v>36.484900000000003</v>
      </c>
      <c r="DK35" s="36">
        <v>0.1744</v>
      </c>
      <c r="DL35" s="36">
        <v>8.9200000000000002E-2</v>
      </c>
      <c r="DM35" s="36">
        <v>4315.1679999999997</v>
      </c>
      <c r="DN35" s="36">
        <v>42.959600000000002</v>
      </c>
      <c r="DO35" s="36">
        <v>4.7500000000000001E-2</v>
      </c>
      <c r="DP35" s="36">
        <v>12.8241</v>
      </c>
      <c r="DQ35" s="36">
        <v>0.3957</v>
      </c>
      <c r="DR35" s="36">
        <v>3.2153999999999998</v>
      </c>
      <c r="DS35" s="36">
        <v>-9.2370000000000001</v>
      </c>
      <c r="DT35" s="36">
        <v>1159.6268</v>
      </c>
      <c r="DU35" s="36">
        <v>1209.8320000000001</v>
      </c>
      <c r="DV35" s="36">
        <v>5525</v>
      </c>
      <c r="DW35" s="36"/>
      <c r="DX35" s="36">
        <f t="shared" si="0"/>
        <v>16.435199999999998</v>
      </c>
      <c r="DY35" s="36" t="s">
        <v>22</v>
      </c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</row>
    <row r="36" spans="1:256" ht="11.25" customHeight="1" x14ac:dyDescent="0.15">
      <c r="A36" s="35">
        <v>1402</v>
      </c>
      <c r="B36" s="11" t="s">
        <v>693</v>
      </c>
      <c r="C36" s="36">
        <v>10.1325</v>
      </c>
      <c r="D36" s="36">
        <v>3.1234000000000002</v>
      </c>
      <c r="E36" s="36">
        <v>4.2744999999999997</v>
      </c>
      <c r="F36" s="36">
        <v>1.7873000000000001</v>
      </c>
      <c r="G36" s="36">
        <v>0.12</v>
      </c>
      <c r="H36" s="36">
        <v>2.0261999999999998</v>
      </c>
      <c r="I36" s="36">
        <v>3.0991</v>
      </c>
      <c r="J36" s="36">
        <v>5.0250000000000004</v>
      </c>
      <c r="K36" s="36">
        <v>5.8456000000000001</v>
      </c>
      <c r="L36" s="36">
        <v>7.5903999999999998</v>
      </c>
      <c r="M36" s="36">
        <v>31.924800000000001</v>
      </c>
      <c r="N36" s="36">
        <v>2.0188000000000001</v>
      </c>
      <c r="O36" s="36">
        <v>2.4405999999999999</v>
      </c>
      <c r="P36" s="36">
        <v>1.6850000000000001</v>
      </c>
      <c r="Q36" s="36">
        <v>0.14460000000000001</v>
      </c>
      <c r="R36" s="36">
        <v>0.99480000000000002</v>
      </c>
      <c r="S36" s="36">
        <v>0.69840000000000002</v>
      </c>
      <c r="T36" s="36">
        <v>0.20300000000000001</v>
      </c>
      <c r="U36" s="36">
        <v>0.68510000000000004</v>
      </c>
      <c r="V36" s="36">
        <v>1.1976</v>
      </c>
      <c r="W36" s="36">
        <v>0.49840000000000001</v>
      </c>
      <c r="X36" s="36">
        <v>1.6128</v>
      </c>
      <c r="Y36" s="36">
        <v>1.6395999999999999</v>
      </c>
      <c r="Z36" s="36">
        <v>0.55069999999999997</v>
      </c>
      <c r="AA36" s="36">
        <v>0.42549999999999999</v>
      </c>
      <c r="AB36" s="36">
        <v>2.3800000000000002E-2</v>
      </c>
      <c r="AC36" s="36">
        <v>9.06E-2</v>
      </c>
      <c r="AD36" s="36">
        <v>4.8150000000000004</v>
      </c>
      <c r="AE36" s="36">
        <v>2.0000000000000001E-4</v>
      </c>
      <c r="AF36" s="36">
        <v>0.1983</v>
      </c>
      <c r="AG36" s="36">
        <v>6.4399999999999999E-2</v>
      </c>
      <c r="AH36" s="36">
        <v>17.334</v>
      </c>
      <c r="AI36" s="36">
        <v>172.1823</v>
      </c>
      <c r="AJ36" s="36">
        <v>2.2479</v>
      </c>
      <c r="AK36" s="36">
        <v>0.85960000000000003</v>
      </c>
      <c r="AL36" s="36">
        <v>1.0693999999999999</v>
      </c>
      <c r="AM36" s="36">
        <v>11.067</v>
      </c>
      <c r="AN36" s="36">
        <v>0.56530000000000002</v>
      </c>
      <c r="AO36" s="36">
        <v>0.1003</v>
      </c>
      <c r="AP36" s="36">
        <v>1.4119999999999999</v>
      </c>
      <c r="AQ36" s="36">
        <v>0.12620000000000001</v>
      </c>
      <c r="AR36" s="36">
        <v>24.541499999999999</v>
      </c>
      <c r="AS36" s="36">
        <v>0.91090000000000004</v>
      </c>
      <c r="AT36" s="36">
        <v>6.5011000000000001</v>
      </c>
      <c r="AU36" s="36">
        <v>0.3851</v>
      </c>
      <c r="AV36" s="36">
        <v>2.2869999999999999</v>
      </c>
      <c r="AW36" s="36">
        <v>15.9122</v>
      </c>
      <c r="AX36" s="36">
        <v>1.2925</v>
      </c>
      <c r="AY36" s="36">
        <v>10.1965</v>
      </c>
      <c r="AZ36" s="36">
        <v>0.96889999999999998</v>
      </c>
      <c r="BA36" s="36">
        <v>8.2299999999999998E-2</v>
      </c>
      <c r="BB36" s="36">
        <v>118.1037</v>
      </c>
      <c r="BC36" s="36">
        <v>3.7784</v>
      </c>
      <c r="BD36" s="36">
        <v>10.633599999999999</v>
      </c>
      <c r="BE36" s="36">
        <v>2.1737000000000002</v>
      </c>
      <c r="BF36" s="36">
        <v>20.099900000000002</v>
      </c>
      <c r="BG36" s="36">
        <v>21.764800000000001</v>
      </c>
      <c r="BH36" s="36">
        <v>23.3443</v>
      </c>
      <c r="BI36" s="36">
        <v>2.3275000000000001</v>
      </c>
      <c r="BJ36" s="36">
        <v>1.4053</v>
      </c>
      <c r="BK36" s="36">
        <v>1.1039000000000001</v>
      </c>
      <c r="BL36" s="36">
        <v>22.0611</v>
      </c>
      <c r="BM36" s="36">
        <v>427.38069999999999</v>
      </c>
      <c r="BN36" s="36">
        <v>8.2971000000000004</v>
      </c>
      <c r="BO36" s="36">
        <v>1.0503</v>
      </c>
      <c r="BP36" s="36">
        <v>1.7585999999999999</v>
      </c>
      <c r="BQ36" s="36">
        <v>0.33</v>
      </c>
      <c r="BR36" s="36">
        <v>17.617100000000001</v>
      </c>
      <c r="BS36" s="36">
        <v>15.3879</v>
      </c>
      <c r="BT36" s="36">
        <v>4941.4520000000002</v>
      </c>
      <c r="BU36" s="36">
        <v>814.79729999999995</v>
      </c>
      <c r="BV36" s="36">
        <v>425.64909999999998</v>
      </c>
      <c r="BW36" s="36">
        <v>2713.8627000000001</v>
      </c>
      <c r="BX36" s="36">
        <v>27.3066</v>
      </c>
      <c r="BY36" s="36">
        <v>26.639500000000002</v>
      </c>
      <c r="BZ36" s="36">
        <v>3.7254</v>
      </c>
      <c r="CA36" s="36">
        <v>8.6818000000000008</v>
      </c>
      <c r="CB36" s="36">
        <v>21.253599999999999</v>
      </c>
      <c r="CC36" s="36">
        <v>4.1261999999999999</v>
      </c>
      <c r="CD36" s="36">
        <v>0.77669999999999995</v>
      </c>
      <c r="CE36" s="36">
        <v>1.2054</v>
      </c>
      <c r="CF36" s="36">
        <v>3.3174000000000001</v>
      </c>
      <c r="CG36" s="36">
        <v>16.007000000000001</v>
      </c>
      <c r="CH36" s="36">
        <v>0.2296</v>
      </c>
      <c r="CI36" s="36">
        <v>2.3932000000000002</v>
      </c>
      <c r="CJ36" s="36">
        <v>0.34570000000000001</v>
      </c>
      <c r="CK36" s="36">
        <v>0.7611</v>
      </c>
      <c r="CL36" s="36">
        <v>4.7462999999999997</v>
      </c>
      <c r="CM36" s="36">
        <v>0.75449999999999995</v>
      </c>
      <c r="CN36" s="36">
        <v>1.3556999999999999</v>
      </c>
      <c r="CO36" s="36">
        <v>0.5806</v>
      </c>
      <c r="CP36" s="36">
        <v>1.2000999999999999</v>
      </c>
      <c r="CQ36" s="36">
        <v>4.5747999999999998</v>
      </c>
      <c r="CR36" s="36">
        <v>22.523399999999999</v>
      </c>
      <c r="CS36" s="36">
        <v>6.9745999999999997</v>
      </c>
      <c r="CT36" s="36">
        <v>6.5800999999999998</v>
      </c>
      <c r="CU36" s="36">
        <v>2.4171</v>
      </c>
      <c r="CV36" s="36">
        <v>2.5537999999999998</v>
      </c>
      <c r="CW36" s="36">
        <v>3.1193</v>
      </c>
      <c r="CX36" s="36">
        <v>10.2121</v>
      </c>
      <c r="CY36" s="36">
        <v>23.104700000000001</v>
      </c>
      <c r="CZ36" s="36">
        <v>4.2984</v>
      </c>
      <c r="DA36" s="36">
        <v>50.643799999999999</v>
      </c>
      <c r="DB36" s="36">
        <v>95.962000000000003</v>
      </c>
      <c r="DC36" s="36">
        <v>21.424399999999999</v>
      </c>
      <c r="DD36" s="36">
        <v>6.5243000000000002</v>
      </c>
      <c r="DE36" s="36">
        <v>4.2107000000000001</v>
      </c>
      <c r="DF36" s="36">
        <v>7.4043000000000001</v>
      </c>
      <c r="DG36" s="36">
        <v>2.0246</v>
      </c>
      <c r="DH36" s="36">
        <v>0.4622</v>
      </c>
      <c r="DI36" s="36">
        <v>5.7328999999999999</v>
      </c>
      <c r="DJ36" s="36">
        <v>38.035600000000002</v>
      </c>
      <c r="DK36" s="36">
        <v>2.2517</v>
      </c>
      <c r="DL36" s="36">
        <v>0.22739999999999999</v>
      </c>
      <c r="DM36" s="36">
        <v>10406.025</v>
      </c>
      <c r="DN36" s="36">
        <v>257.11790000000002</v>
      </c>
      <c r="DO36" s="36">
        <v>0.2555</v>
      </c>
      <c r="DP36" s="36">
        <v>238.2405</v>
      </c>
      <c r="DQ36" s="36">
        <v>10.7525</v>
      </c>
      <c r="DR36" s="36">
        <v>112.3548</v>
      </c>
      <c r="DS36" s="36">
        <v>-208.24529999999999</v>
      </c>
      <c r="DT36" s="36">
        <v>125.4992</v>
      </c>
      <c r="DU36" s="36">
        <v>535.97500000000002</v>
      </c>
      <c r="DV36" s="36">
        <v>10942</v>
      </c>
      <c r="DW36" s="36"/>
      <c r="DX36" s="36">
        <f t="shared" si="0"/>
        <v>361.34780000000001</v>
      </c>
      <c r="DY36" s="36" t="s">
        <v>22</v>
      </c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</row>
    <row r="37" spans="1:256" ht="11.25" customHeight="1" x14ac:dyDescent="0.15">
      <c r="A37" s="35">
        <v>1501</v>
      </c>
      <c r="B37" s="11" t="s">
        <v>694</v>
      </c>
      <c r="C37" s="36">
        <v>1.1521999999999999</v>
      </c>
      <c r="D37" s="36">
        <v>9.6458999999999993</v>
      </c>
      <c r="E37" s="36">
        <v>1.397</v>
      </c>
      <c r="F37" s="36">
        <v>3.2800000000000003E-2</v>
      </c>
      <c r="G37" s="36">
        <v>2.0799999999999999E-2</v>
      </c>
      <c r="H37" s="36">
        <v>2.6200000000000001E-2</v>
      </c>
      <c r="I37" s="36">
        <v>9.7299999999999998E-2</v>
      </c>
      <c r="J37" s="36">
        <v>0.56230000000000002</v>
      </c>
      <c r="K37" s="36">
        <v>4.1212999999999997</v>
      </c>
      <c r="L37" s="36">
        <v>3.8900999999999999</v>
      </c>
      <c r="M37" s="36">
        <v>16.343499999999999</v>
      </c>
      <c r="N37" s="36">
        <v>0.69110000000000005</v>
      </c>
      <c r="O37" s="36">
        <v>19.0716</v>
      </c>
      <c r="P37" s="36">
        <v>30.790700000000001</v>
      </c>
      <c r="Q37" s="36">
        <v>1.8794999999999999</v>
      </c>
      <c r="R37" s="36">
        <v>64.287599999999998</v>
      </c>
      <c r="S37" s="36">
        <v>20.835899999999999</v>
      </c>
      <c r="T37" s="36">
        <v>4.4097999999999997</v>
      </c>
      <c r="U37" s="36">
        <v>41.355400000000003</v>
      </c>
      <c r="V37" s="36">
        <v>9.7475000000000005</v>
      </c>
      <c r="W37" s="36">
        <v>39.133200000000002</v>
      </c>
      <c r="X37" s="36">
        <v>37.600200000000001</v>
      </c>
      <c r="Y37" s="36">
        <v>110.0286</v>
      </c>
      <c r="Z37" s="36">
        <v>12.4861</v>
      </c>
      <c r="AA37" s="36">
        <v>8.7650000000000006</v>
      </c>
      <c r="AB37" s="36">
        <v>1.47E-2</v>
      </c>
      <c r="AC37" s="36">
        <v>3.0300000000000001E-2</v>
      </c>
      <c r="AD37" s="36">
        <v>1.8977999999999999</v>
      </c>
      <c r="AE37" s="36">
        <v>6.4000000000000003E-3</v>
      </c>
      <c r="AF37" s="36">
        <v>0.10539999999999999</v>
      </c>
      <c r="AG37" s="36">
        <v>6.7599999999999993E-2</v>
      </c>
      <c r="AH37" s="36">
        <v>1.3305</v>
      </c>
      <c r="AI37" s="36">
        <v>21.735700000000001</v>
      </c>
      <c r="AJ37" s="36">
        <v>148.57079999999999</v>
      </c>
      <c r="AK37" s="36">
        <v>623.91589999999997</v>
      </c>
      <c r="AL37" s="36">
        <v>457.03730000000002</v>
      </c>
      <c r="AM37" s="36">
        <v>5.8619000000000003</v>
      </c>
      <c r="AN37" s="36">
        <v>65.503500000000003</v>
      </c>
      <c r="AO37" s="36">
        <v>0.26889999999999997</v>
      </c>
      <c r="AP37" s="36">
        <v>42.042000000000002</v>
      </c>
      <c r="AQ37" s="36">
        <v>7.3981000000000003</v>
      </c>
      <c r="AR37" s="36">
        <v>38.127499999999998</v>
      </c>
      <c r="AS37" s="36">
        <v>6.8760000000000003</v>
      </c>
      <c r="AT37" s="36">
        <v>3.4836</v>
      </c>
      <c r="AU37" s="36">
        <v>1.8189</v>
      </c>
      <c r="AV37" s="36">
        <v>43.357599999999998</v>
      </c>
      <c r="AW37" s="36">
        <v>22.7121</v>
      </c>
      <c r="AX37" s="36">
        <v>2.8290000000000002</v>
      </c>
      <c r="AY37" s="36">
        <v>2.6343999999999999</v>
      </c>
      <c r="AZ37" s="36">
        <v>2.3967999999999998</v>
      </c>
      <c r="BA37" s="36">
        <v>0.25580000000000003</v>
      </c>
      <c r="BB37" s="36">
        <v>9.7863000000000007</v>
      </c>
      <c r="BC37" s="36">
        <v>0.69850000000000001</v>
      </c>
      <c r="BD37" s="36">
        <v>7.5519999999999996</v>
      </c>
      <c r="BE37" s="36">
        <v>3.0516999999999999</v>
      </c>
      <c r="BF37" s="36">
        <v>1.1433</v>
      </c>
      <c r="BG37" s="36">
        <v>0.25059999999999999</v>
      </c>
      <c r="BH37" s="36">
        <v>9.8599999999999993E-2</v>
      </c>
      <c r="BI37" s="36">
        <v>5.5019999999999998</v>
      </c>
      <c r="BJ37" s="36">
        <v>4.0061</v>
      </c>
      <c r="BK37" s="36">
        <v>1.8076000000000001</v>
      </c>
      <c r="BL37" s="36">
        <v>7.5148000000000001</v>
      </c>
      <c r="BM37" s="36">
        <v>1.7585</v>
      </c>
      <c r="BN37" s="36">
        <v>0.59160000000000001</v>
      </c>
      <c r="BO37" s="36">
        <v>2.6467999999999998</v>
      </c>
      <c r="BP37" s="36">
        <v>5.9703999999999997</v>
      </c>
      <c r="BQ37" s="36">
        <v>7.5487000000000002</v>
      </c>
      <c r="BR37" s="36">
        <v>1.4169</v>
      </c>
      <c r="BS37" s="36">
        <v>14.525600000000001</v>
      </c>
      <c r="BT37" s="36">
        <v>137.26689999999999</v>
      </c>
      <c r="BU37" s="36">
        <v>3.2054999999999998</v>
      </c>
      <c r="BV37" s="36">
        <v>59.7742</v>
      </c>
      <c r="BW37" s="36">
        <v>56.464300000000001</v>
      </c>
      <c r="BX37" s="36">
        <v>376.23230000000001</v>
      </c>
      <c r="BY37" s="36">
        <v>196.69059999999999</v>
      </c>
      <c r="BZ37" s="36">
        <v>4.0160999999999998</v>
      </c>
      <c r="CA37" s="36">
        <v>15.807700000000001</v>
      </c>
      <c r="CB37" s="36">
        <v>18.881</v>
      </c>
      <c r="CC37" s="36">
        <v>4.9554</v>
      </c>
      <c r="CD37" s="36">
        <v>6.3273999999999999</v>
      </c>
      <c r="CE37" s="36">
        <v>15.888999999999999</v>
      </c>
      <c r="CF37" s="36">
        <v>17.186599999999999</v>
      </c>
      <c r="CG37" s="36">
        <v>0.83750000000000002</v>
      </c>
      <c r="CH37" s="36">
        <v>502.52760000000001</v>
      </c>
      <c r="CI37" s="36">
        <v>1.948</v>
      </c>
      <c r="CJ37" s="36">
        <v>6.9800000000000001E-2</v>
      </c>
      <c r="CK37" s="36">
        <v>6.2799999999999995E-2</v>
      </c>
      <c r="CL37" s="36">
        <v>1.56</v>
      </c>
      <c r="CM37" s="36">
        <v>2.0686</v>
      </c>
      <c r="CN37" s="36">
        <v>40.967100000000002</v>
      </c>
      <c r="CO37" s="36">
        <v>0.46750000000000003</v>
      </c>
      <c r="CP37" s="36">
        <v>57.335000000000001</v>
      </c>
      <c r="CQ37" s="36">
        <v>6.1035000000000004</v>
      </c>
      <c r="CR37" s="36">
        <v>2.7400000000000001E-2</v>
      </c>
      <c r="CS37" s="36">
        <v>4.9408000000000003</v>
      </c>
      <c r="CT37" s="36">
        <v>5.9915000000000003</v>
      </c>
      <c r="CU37" s="36">
        <v>1.6697</v>
      </c>
      <c r="CV37" s="36">
        <v>17.0794</v>
      </c>
      <c r="CW37" s="36">
        <v>9.1904000000000003</v>
      </c>
      <c r="CX37" s="36">
        <v>162.4331</v>
      </c>
      <c r="CY37" s="36">
        <v>3.6707000000000001</v>
      </c>
      <c r="CZ37" s="36">
        <v>19.784500000000001</v>
      </c>
      <c r="DA37" s="36">
        <v>2.4773999999999998</v>
      </c>
      <c r="DB37" s="36">
        <v>4.2756999999999996</v>
      </c>
      <c r="DC37" s="36">
        <v>0.36480000000000001</v>
      </c>
      <c r="DD37" s="36">
        <v>9.1283999999999992</v>
      </c>
      <c r="DE37" s="36">
        <v>26.1371</v>
      </c>
      <c r="DF37" s="36">
        <v>13.7814</v>
      </c>
      <c r="DG37" s="36">
        <v>0.7984</v>
      </c>
      <c r="DH37" s="36">
        <v>0.62139999999999995</v>
      </c>
      <c r="DI37" s="36">
        <v>1.61</v>
      </c>
      <c r="DJ37" s="36">
        <v>2.9763999999999999</v>
      </c>
      <c r="DK37" s="36">
        <v>27.954499999999999</v>
      </c>
      <c r="DL37" s="36">
        <v>4.6276000000000002</v>
      </c>
      <c r="DM37" s="36">
        <v>3860.7044000000001</v>
      </c>
      <c r="DN37" s="36">
        <v>329.28739999999999</v>
      </c>
      <c r="DO37" s="36">
        <v>5.1999999999999998E-3</v>
      </c>
      <c r="DP37" s="36">
        <v>4.9322999999999997</v>
      </c>
      <c r="DQ37" s="36">
        <v>0.1118</v>
      </c>
      <c r="DR37" s="36">
        <v>1.0801000000000001</v>
      </c>
      <c r="DS37" s="36">
        <v>28.1356</v>
      </c>
      <c r="DT37" s="36">
        <v>514.74329999999998</v>
      </c>
      <c r="DU37" s="36">
        <v>878.29560000000004</v>
      </c>
      <c r="DV37" s="36">
        <v>4739</v>
      </c>
      <c r="DW37" s="36"/>
      <c r="DX37" s="36">
        <f t="shared" si="0"/>
        <v>6.1241999999999992</v>
      </c>
      <c r="DY37" s="36" t="s">
        <v>22</v>
      </c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</row>
    <row r="38" spans="1:256" ht="11.25" customHeight="1" x14ac:dyDescent="0.15">
      <c r="A38" s="35">
        <v>1502</v>
      </c>
      <c r="B38" s="11" t="s">
        <v>695</v>
      </c>
      <c r="C38" s="36">
        <v>6.0871000000000004</v>
      </c>
      <c r="D38" s="36">
        <v>43.349800000000002</v>
      </c>
      <c r="E38" s="36">
        <v>5.9508000000000001</v>
      </c>
      <c r="F38" s="36">
        <v>0.63629999999999998</v>
      </c>
      <c r="G38" s="36">
        <v>0.25750000000000001</v>
      </c>
      <c r="H38" s="36">
        <v>0.56999999999999995</v>
      </c>
      <c r="I38" s="36">
        <v>1.5245</v>
      </c>
      <c r="J38" s="36">
        <v>6.5819000000000001</v>
      </c>
      <c r="K38" s="36">
        <v>9.0571999999999999</v>
      </c>
      <c r="L38" s="36">
        <v>3.4401000000000002</v>
      </c>
      <c r="M38" s="36">
        <v>19.743400000000001</v>
      </c>
      <c r="N38" s="36">
        <v>1.1546000000000001</v>
      </c>
      <c r="O38" s="36">
        <v>5.7267000000000001</v>
      </c>
      <c r="P38" s="36">
        <v>96.383700000000005</v>
      </c>
      <c r="Q38" s="36">
        <v>6.0949999999999998</v>
      </c>
      <c r="R38" s="36">
        <v>224.8073</v>
      </c>
      <c r="S38" s="36">
        <v>70.9529</v>
      </c>
      <c r="T38" s="36">
        <v>13.5152</v>
      </c>
      <c r="U38" s="36">
        <v>89.613399999999999</v>
      </c>
      <c r="V38" s="36">
        <v>34.836199999999998</v>
      </c>
      <c r="W38" s="36">
        <v>129.53809999999999</v>
      </c>
      <c r="X38" s="36">
        <v>139.084</v>
      </c>
      <c r="Y38" s="36">
        <v>253.65969999999999</v>
      </c>
      <c r="Z38" s="36">
        <v>29.2392</v>
      </c>
      <c r="AA38" s="36">
        <v>32.525399999999998</v>
      </c>
      <c r="AB38" s="36">
        <v>0.2833</v>
      </c>
      <c r="AC38" s="36">
        <v>0.39839999999999998</v>
      </c>
      <c r="AD38" s="36">
        <v>4.2846000000000002</v>
      </c>
      <c r="AE38" s="36">
        <v>5.5100000000000003E-2</v>
      </c>
      <c r="AF38" s="36">
        <v>0.53249999999999997</v>
      </c>
      <c r="AG38" s="36">
        <v>0.49080000000000001</v>
      </c>
      <c r="AH38" s="36">
        <v>1.6691</v>
      </c>
      <c r="AI38" s="36">
        <v>25.372900000000001</v>
      </c>
      <c r="AJ38" s="36">
        <v>97.750900000000001</v>
      </c>
      <c r="AK38" s="36">
        <v>275.37509999999997</v>
      </c>
      <c r="AL38" s="36">
        <v>102.0939</v>
      </c>
      <c r="AM38" s="36">
        <v>5.9965999999999999</v>
      </c>
      <c r="AN38" s="36">
        <v>219.97980000000001</v>
      </c>
      <c r="AO38" s="36">
        <v>0.93400000000000005</v>
      </c>
      <c r="AP38" s="36">
        <v>49.752899999999997</v>
      </c>
      <c r="AQ38" s="36">
        <v>22.880299999999998</v>
      </c>
      <c r="AR38" s="36">
        <v>81.519400000000005</v>
      </c>
      <c r="AS38" s="36">
        <v>5.6143999999999998</v>
      </c>
      <c r="AT38" s="36">
        <v>3.1566999999999998</v>
      </c>
      <c r="AU38" s="36">
        <v>0.96679999999999999</v>
      </c>
      <c r="AV38" s="36">
        <v>67.202100000000002</v>
      </c>
      <c r="AW38" s="36">
        <v>7.8598999999999997</v>
      </c>
      <c r="AX38" s="36">
        <v>1.5012000000000001</v>
      </c>
      <c r="AY38" s="36">
        <v>3.6318000000000001</v>
      </c>
      <c r="AZ38" s="36">
        <v>1.6085</v>
      </c>
      <c r="BA38" s="36">
        <v>0.17460000000000001</v>
      </c>
      <c r="BB38" s="36">
        <v>12.5098</v>
      </c>
      <c r="BC38" s="36">
        <v>1.9101999999999999</v>
      </c>
      <c r="BD38" s="36">
        <v>18.2514</v>
      </c>
      <c r="BE38" s="36">
        <v>10.5717</v>
      </c>
      <c r="BF38" s="36">
        <v>3.5489000000000002</v>
      </c>
      <c r="BG38" s="36">
        <v>2.5051999999999999</v>
      </c>
      <c r="BH38" s="36">
        <v>2.6636000000000002</v>
      </c>
      <c r="BI38" s="36">
        <v>18.7134</v>
      </c>
      <c r="BJ38" s="36">
        <v>6.9771000000000001</v>
      </c>
      <c r="BK38" s="36">
        <v>6.1181999999999999</v>
      </c>
      <c r="BL38" s="36">
        <v>24.3172</v>
      </c>
      <c r="BM38" s="36">
        <v>3.9337</v>
      </c>
      <c r="BN38" s="36">
        <v>1.0242</v>
      </c>
      <c r="BO38" s="36">
        <v>28.489100000000001</v>
      </c>
      <c r="BP38" s="36">
        <v>15.777799999999999</v>
      </c>
      <c r="BQ38" s="36">
        <v>2.5085000000000002</v>
      </c>
      <c r="BR38" s="36">
        <v>3.7315999999999998</v>
      </c>
      <c r="BS38" s="36">
        <v>19.588000000000001</v>
      </c>
      <c r="BT38" s="36">
        <v>262.85070000000002</v>
      </c>
      <c r="BU38" s="36">
        <v>41.597200000000001</v>
      </c>
      <c r="BV38" s="36">
        <v>126.8006</v>
      </c>
      <c r="BW38" s="36">
        <v>130.25710000000001</v>
      </c>
      <c r="BX38" s="36">
        <v>560.73050000000001</v>
      </c>
      <c r="BY38" s="36">
        <v>544.05370000000005</v>
      </c>
      <c r="BZ38" s="36">
        <v>32.337800000000001</v>
      </c>
      <c r="CA38" s="36">
        <v>180.16560000000001</v>
      </c>
      <c r="CB38" s="36">
        <v>18.548100000000002</v>
      </c>
      <c r="CC38" s="36">
        <v>5.9954999999999998</v>
      </c>
      <c r="CD38" s="36">
        <v>6.4649000000000001</v>
      </c>
      <c r="CE38" s="36">
        <v>15.466100000000001</v>
      </c>
      <c r="CF38" s="36">
        <v>12.8855</v>
      </c>
      <c r="CG38" s="36">
        <v>1.8265</v>
      </c>
      <c r="CH38" s="36">
        <v>109.3827</v>
      </c>
      <c r="CI38" s="36">
        <v>2.8170999999999999</v>
      </c>
      <c r="CJ38" s="36">
        <v>1.1247</v>
      </c>
      <c r="CK38" s="36">
        <v>1.4634</v>
      </c>
      <c r="CL38" s="36">
        <v>13.2102</v>
      </c>
      <c r="CM38" s="36">
        <v>0.49859999999999999</v>
      </c>
      <c r="CN38" s="36">
        <v>38.497</v>
      </c>
      <c r="CO38" s="36">
        <v>17.345199999999998</v>
      </c>
      <c r="CP38" s="36">
        <v>31.282599999999999</v>
      </c>
      <c r="CQ38" s="36">
        <v>7.8803000000000001</v>
      </c>
      <c r="CR38" s="36">
        <v>0.72719999999999996</v>
      </c>
      <c r="CS38" s="36">
        <v>6.6536999999999997</v>
      </c>
      <c r="CT38" s="36">
        <v>78.512299999999996</v>
      </c>
      <c r="CU38" s="36">
        <v>9.9581</v>
      </c>
      <c r="CV38" s="36">
        <v>55.730200000000004</v>
      </c>
      <c r="CW38" s="36">
        <v>8.3488000000000007</v>
      </c>
      <c r="CX38" s="36">
        <v>163.4341</v>
      </c>
      <c r="CY38" s="36">
        <v>11.0054</v>
      </c>
      <c r="CZ38" s="36">
        <v>16.6144</v>
      </c>
      <c r="DA38" s="36">
        <v>54.113900000000001</v>
      </c>
      <c r="DB38" s="36">
        <v>82.290700000000001</v>
      </c>
      <c r="DC38" s="36">
        <v>9.5147999999999993</v>
      </c>
      <c r="DD38" s="36">
        <v>246.89359999999999</v>
      </c>
      <c r="DE38" s="36">
        <v>172.11080000000001</v>
      </c>
      <c r="DF38" s="36">
        <v>6.6281999999999996</v>
      </c>
      <c r="DG38" s="36">
        <v>3.4864999999999999</v>
      </c>
      <c r="DH38" s="36">
        <v>2.4291</v>
      </c>
      <c r="DI38" s="36">
        <v>13.4223</v>
      </c>
      <c r="DJ38" s="36">
        <v>18.247800000000002</v>
      </c>
      <c r="DK38" s="36">
        <v>39.080300000000001</v>
      </c>
      <c r="DL38" s="36">
        <v>4.5353000000000003</v>
      </c>
      <c r="DM38" s="36">
        <v>5555.7745000000004</v>
      </c>
      <c r="DN38" s="36">
        <v>2777.3548000000001</v>
      </c>
      <c r="DO38" s="36">
        <v>1.44E-2</v>
      </c>
      <c r="DP38" s="36">
        <v>41.217599999999997</v>
      </c>
      <c r="DQ38" s="36">
        <v>1.3631</v>
      </c>
      <c r="DR38" s="36">
        <v>8.1921999999999997</v>
      </c>
      <c r="DS38" s="36">
        <v>79.843100000000007</v>
      </c>
      <c r="DT38" s="36">
        <v>662.24009999999998</v>
      </c>
      <c r="DU38" s="36">
        <v>3570.2255</v>
      </c>
      <c r="DV38" s="36">
        <v>9126</v>
      </c>
      <c r="DW38" s="36"/>
      <c r="DX38" s="36">
        <f t="shared" si="0"/>
        <v>50.7729</v>
      </c>
      <c r="DY38" s="36" t="s">
        <v>22</v>
      </c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</row>
    <row r="39" spans="1:256" ht="11.25" customHeight="1" x14ac:dyDescent="0.15">
      <c r="A39" s="35">
        <v>1601</v>
      </c>
      <c r="B39" s="11" t="s">
        <v>696</v>
      </c>
      <c r="C39" s="36">
        <v>36.839700000000001</v>
      </c>
      <c r="D39" s="36">
        <v>8.5794999999999995</v>
      </c>
      <c r="E39" s="36">
        <v>134.91249999999999</v>
      </c>
      <c r="F39" s="36">
        <v>4.6604000000000001</v>
      </c>
      <c r="G39" s="36">
        <v>0.55069999999999997</v>
      </c>
      <c r="H39" s="36">
        <v>7.7186000000000003</v>
      </c>
      <c r="I39" s="36">
        <v>34.1297</v>
      </c>
      <c r="J39" s="36">
        <v>22.9983</v>
      </c>
      <c r="K39" s="36">
        <v>21.5091</v>
      </c>
      <c r="L39" s="36">
        <v>5.6247999999999996</v>
      </c>
      <c r="M39" s="36">
        <v>42.056199999999997</v>
      </c>
      <c r="N39" s="36">
        <v>2.3929</v>
      </c>
      <c r="O39" s="36">
        <v>6.8810000000000002</v>
      </c>
      <c r="P39" s="36">
        <v>8.7901000000000007</v>
      </c>
      <c r="Q39" s="36">
        <v>1.8932</v>
      </c>
      <c r="R39" s="36">
        <v>16.880400000000002</v>
      </c>
      <c r="S39" s="36">
        <v>2.8546999999999998</v>
      </c>
      <c r="T39" s="36">
        <v>1.1359999999999999</v>
      </c>
      <c r="U39" s="36">
        <v>27.851800000000001</v>
      </c>
      <c r="V39" s="36">
        <v>4.7237999999999998</v>
      </c>
      <c r="W39" s="36">
        <v>30.727699999999999</v>
      </c>
      <c r="X39" s="36">
        <v>21.270900000000001</v>
      </c>
      <c r="Y39" s="36">
        <v>10.383100000000001</v>
      </c>
      <c r="Z39" s="36">
        <v>4.0258000000000003</v>
      </c>
      <c r="AA39" s="36">
        <v>8.8841999999999999</v>
      </c>
      <c r="AB39" s="36">
        <v>0.16450000000000001</v>
      </c>
      <c r="AC39" s="36">
        <v>0.27660000000000001</v>
      </c>
      <c r="AD39" s="36">
        <v>2.0150999999999999</v>
      </c>
      <c r="AE39" s="36">
        <v>1.8599999999999998E-2</v>
      </c>
      <c r="AF39" s="36">
        <v>0.34239999999999998</v>
      </c>
      <c r="AG39" s="36">
        <v>0.3095</v>
      </c>
      <c r="AH39" s="36">
        <v>2.4016000000000002</v>
      </c>
      <c r="AI39" s="36">
        <v>8.1062999999999992</v>
      </c>
      <c r="AJ39" s="36">
        <v>9.8610000000000007</v>
      </c>
      <c r="AK39" s="36">
        <v>65.556600000000003</v>
      </c>
      <c r="AL39" s="36">
        <v>138.4239</v>
      </c>
      <c r="AM39" s="36">
        <v>9.4387000000000008</v>
      </c>
      <c r="AN39" s="36">
        <v>16.948599999999999</v>
      </c>
      <c r="AO39" s="36">
        <v>9.3299999999999994E-2</v>
      </c>
      <c r="AP39" s="36">
        <v>9.6151</v>
      </c>
      <c r="AQ39" s="36">
        <v>1.4140999999999999</v>
      </c>
      <c r="AR39" s="36">
        <v>18.2561</v>
      </c>
      <c r="AS39" s="36">
        <v>0.37580000000000002</v>
      </c>
      <c r="AT39" s="36">
        <v>1.8734</v>
      </c>
      <c r="AU39" s="36">
        <v>1.4722999999999999</v>
      </c>
      <c r="AV39" s="36">
        <v>13.196300000000001</v>
      </c>
      <c r="AW39" s="36">
        <v>5.8875999999999999</v>
      </c>
      <c r="AX39" s="36">
        <v>1.3159000000000001</v>
      </c>
      <c r="AY39" s="36">
        <v>7.5099</v>
      </c>
      <c r="AZ39" s="36">
        <v>1.6969000000000001</v>
      </c>
      <c r="BA39" s="36">
        <v>0.61199999999999999</v>
      </c>
      <c r="BB39" s="36">
        <v>22.630800000000001</v>
      </c>
      <c r="BC39" s="36">
        <v>8.4168000000000003</v>
      </c>
      <c r="BD39" s="36">
        <v>24.9758</v>
      </c>
      <c r="BE39" s="36">
        <v>18.260400000000001</v>
      </c>
      <c r="BF39" s="36">
        <v>4.3129999999999997</v>
      </c>
      <c r="BG39" s="36">
        <v>1.1898</v>
      </c>
      <c r="BH39" s="36">
        <v>2.0063</v>
      </c>
      <c r="BI39" s="36">
        <v>11.6638</v>
      </c>
      <c r="BJ39" s="36">
        <v>6.2126999999999999</v>
      </c>
      <c r="BK39" s="36">
        <v>1.8113999999999999</v>
      </c>
      <c r="BL39" s="36">
        <v>17.7483</v>
      </c>
      <c r="BM39" s="36">
        <v>7.6482000000000001</v>
      </c>
      <c r="BN39" s="36">
        <v>1.6225000000000001</v>
      </c>
      <c r="BO39" s="36">
        <v>8.8793000000000006</v>
      </c>
      <c r="BP39" s="36">
        <v>21.549600000000002</v>
      </c>
      <c r="BQ39" s="36">
        <v>7.5754999999999999</v>
      </c>
      <c r="BR39" s="36">
        <v>4.4718999999999998</v>
      </c>
      <c r="BS39" s="36">
        <v>18.145900000000001</v>
      </c>
      <c r="BT39" s="36">
        <v>117.5915</v>
      </c>
      <c r="BU39" s="36">
        <v>42.188000000000002</v>
      </c>
      <c r="BV39" s="36">
        <v>62.248899999999999</v>
      </c>
      <c r="BW39" s="36">
        <v>178.96809999999999</v>
      </c>
      <c r="BX39" s="36">
        <v>154.11609999999999</v>
      </c>
      <c r="BY39" s="36">
        <v>465.46199999999999</v>
      </c>
      <c r="BZ39" s="36">
        <v>13.1724</v>
      </c>
      <c r="CA39" s="36">
        <v>39.883000000000003</v>
      </c>
      <c r="CB39" s="36">
        <v>53.394599999999997</v>
      </c>
      <c r="CC39" s="36">
        <v>3.7391999999999999</v>
      </c>
      <c r="CD39" s="36">
        <v>56.9328</v>
      </c>
      <c r="CE39" s="36">
        <v>148.7621</v>
      </c>
      <c r="CF39" s="36">
        <v>33.163200000000003</v>
      </c>
      <c r="CG39" s="36">
        <v>50.572800000000001</v>
      </c>
      <c r="CH39" s="36">
        <v>280.29950000000002</v>
      </c>
      <c r="CI39" s="36">
        <v>129.63290000000001</v>
      </c>
      <c r="CJ39" s="36">
        <v>26.2486</v>
      </c>
      <c r="CK39" s="36">
        <v>3.3803999999999998</v>
      </c>
      <c r="CL39" s="36">
        <v>81.491799999999998</v>
      </c>
      <c r="CM39" s="36">
        <v>0.99</v>
      </c>
      <c r="CN39" s="36">
        <v>44.663699999999999</v>
      </c>
      <c r="CO39" s="36">
        <v>109.91800000000001</v>
      </c>
      <c r="CP39" s="36">
        <v>111.3984</v>
      </c>
      <c r="CQ39" s="36">
        <v>24.053799999999999</v>
      </c>
      <c r="CR39" s="36">
        <v>0.2253</v>
      </c>
      <c r="CS39" s="36">
        <v>210.197</v>
      </c>
      <c r="CT39" s="36">
        <v>556.81309999999996</v>
      </c>
      <c r="CU39" s="36">
        <v>53.685400000000001</v>
      </c>
      <c r="CV39" s="36">
        <v>86.328000000000003</v>
      </c>
      <c r="CW39" s="36">
        <v>35.216000000000001</v>
      </c>
      <c r="CX39" s="36">
        <v>238.24100000000001</v>
      </c>
      <c r="CY39" s="36">
        <v>62.5458</v>
      </c>
      <c r="CZ39" s="36">
        <v>25.654599999999999</v>
      </c>
      <c r="DA39" s="36">
        <v>75.634100000000004</v>
      </c>
      <c r="DB39" s="36">
        <v>79.9529</v>
      </c>
      <c r="DC39" s="36">
        <v>22.049800000000001</v>
      </c>
      <c r="DD39" s="36">
        <v>62.000999999999998</v>
      </c>
      <c r="DE39" s="36">
        <v>33.130600000000001</v>
      </c>
      <c r="DF39" s="36">
        <v>56.990299999999998</v>
      </c>
      <c r="DG39" s="36">
        <v>65.990499999999997</v>
      </c>
      <c r="DH39" s="36">
        <v>59.692599999999999</v>
      </c>
      <c r="DI39" s="36">
        <v>39.069499999999998</v>
      </c>
      <c r="DJ39" s="36">
        <v>23.847899999999999</v>
      </c>
      <c r="DK39" s="36">
        <v>54.289400000000001</v>
      </c>
      <c r="DL39" s="36">
        <v>4.4516</v>
      </c>
      <c r="DM39" s="36">
        <v>5052.8576000000003</v>
      </c>
      <c r="DN39" s="36">
        <v>243.96610000000001</v>
      </c>
      <c r="DO39" s="36">
        <v>4.8500000000000001E-2</v>
      </c>
      <c r="DP39" s="36">
        <v>41.2819</v>
      </c>
      <c r="DQ39" s="36">
        <v>2.5019999999999998</v>
      </c>
      <c r="DR39" s="36">
        <v>9.8759999999999994</v>
      </c>
      <c r="DS39" s="36">
        <v>70.943299999999994</v>
      </c>
      <c r="DT39" s="36">
        <v>248.52459999999999</v>
      </c>
      <c r="DU39" s="36">
        <v>617.14239999999995</v>
      </c>
      <c r="DV39" s="36">
        <v>5670</v>
      </c>
      <c r="DW39" s="36"/>
      <c r="DX39" s="36">
        <f t="shared" si="0"/>
        <v>53.6599</v>
      </c>
      <c r="DY39" s="36" t="s">
        <v>22</v>
      </c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</row>
    <row r="40" spans="1:256" ht="11.25" customHeight="1" x14ac:dyDescent="0.15">
      <c r="A40" s="35">
        <v>1701</v>
      </c>
      <c r="B40" s="11" t="s">
        <v>697</v>
      </c>
      <c r="C40" s="36">
        <v>1232.7994000000001</v>
      </c>
      <c r="D40" s="36">
        <v>141.70500000000001</v>
      </c>
      <c r="E40" s="36">
        <v>919.15890000000002</v>
      </c>
      <c r="F40" s="36">
        <v>131.26830000000001</v>
      </c>
      <c r="G40" s="36">
        <v>548.72609999999997</v>
      </c>
      <c r="H40" s="36">
        <v>126.2186</v>
      </c>
      <c r="I40" s="36">
        <v>90.281499999999994</v>
      </c>
      <c r="J40" s="36">
        <v>2383.1288</v>
      </c>
      <c r="K40" s="36">
        <v>276.35550000000001</v>
      </c>
      <c r="L40" s="36">
        <v>2573.7318</v>
      </c>
      <c r="M40" s="36">
        <v>1217.7308</v>
      </c>
      <c r="N40" s="36">
        <v>190.95269999999999</v>
      </c>
      <c r="O40" s="36">
        <v>189.53489999999999</v>
      </c>
      <c r="P40" s="36">
        <v>33.613700000000001</v>
      </c>
      <c r="Q40" s="36">
        <v>0.96220000000000006</v>
      </c>
      <c r="R40" s="36">
        <v>20.667899999999999</v>
      </c>
      <c r="S40" s="36">
        <v>5.0053000000000001</v>
      </c>
      <c r="T40" s="36">
        <v>4.0057</v>
      </c>
      <c r="U40" s="36">
        <v>6.343</v>
      </c>
      <c r="V40" s="36">
        <v>21.162199999999999</v>
      </c>
      <c r="W40" s="36">
        <v>13.398999999999999</v>
      </c>
      <c r="X40" s="36">
        <v>21.013999999999999</v>
      </c>
      <c r="Y40" s="36">
        <v>8.1585999999999999</v>
      </c>
      <c r="Z40" s="36">
        <v>10.7369</v>
      </c>
      <c r="AA40" s="36">
        <v>23.166799999999999</v>
      </c>
      <c r="AB40" s="36">
        <v>0.58899999999999997</v>
      </c>
      <c r="AC40" s="36">
        <v>0.53810000000000002</v>
      </c>
      <c r="AD40" s="36">
        <v>1.7443</v>
      </c>
      <c r="AE40" s="36">
        <v>3.8E-3</v>
      </c>
      <c r="AF40" s="36">
        <v>0.1797</v>
      </c>
      <c r="AG40" s="36">
        <v>6.9482999999999997</v>
      </c>
      <c r="AH40" s="36">
        <v>6.6288999999999998</v>
      </c>
      <c r="AI40" s="36">
        <v>15.2479</v>
      </c>
      <c r="AJ40" s="36">
        <v>5.4839000000000002</v>
      </c>
      <c r="AK40" s="36">
        <v>11.685600000000001</v>
      </c>
      <c r="AL40" s="36">
        <v>10.418799999999999</v>
      </c>
      <c r="AM40" s="36">
        <v>1326.0608999999999</v>
      </c>
      <c r="AN40" s="36">
        <v>8.9379000000000008</v>
      </c>
      <c r="AO40" s="36">
        <v>0.22020000000000001</v>
      </c>
      <c r="AP40" s="36">
        <v>382.15710000000001</v>
      </c>
      <c r="AQ40" s="36">
        <v>22.681100000000001</v>
      </c>
      <c r="AR40" s="36">
        <v>152.52500000000001</v>
      </c>
      <c r="AS40" s="36">
        <v>13.0589</v>
      </c>
      <c r="AT40" s="36">
        <v>14.7186</v>
      </c>
      <c r="AU40" s="36">
        <v>2.3121</v>
      </c>
      <c r="AV40" s="36">
        <v>52.250100000000003</v>
      </c>
      <c r="AW40" s="36">
        <v>8.3469999999999995</v>
      </c>
      <c r="AX40" s="36">
        <v>3.0453000000000001</v>
      </c>
      <c r="AY40" s="36">
        <v>96.719099999999997</v>
      </c>
      <c r="AZ40" s="36">
        <v>911.02059999999994</v>
      </c>
      <c r="BA40" s="36">
        <v>5.0751999999999997</v>
      </c>
      <c r="BB40" s="36">
        <v>78.141199999999998</v>
      </c>
      <c r="BC40" s="36">
        <v>14.8782</v>
      </c>
      <c r="BD40" s="36">
        <v>49.2742</v>
      </c>
      <c r="BE40" s="36">
        <v>14.0318</v>
      </c>
      <c r="BF40" s="36">
        <v>20.109500000000001</v>
      </c>
      <c r="BG40" s="36">
        <v>34.782600000000002</v>
      </c>
      <c r="BH40" s="36">
        <v>16.743600000000001</v>
      </c>
      <c r="BI40" s="36">
        <v>7.0068999999999999</v>
      </c>
      <c r="BJ40" s="36">
        <v>4.2636000000000003</v>
      </c>
      <c r="BK40" s="36">
        <v>1.9393</v>
      </c>
      <c r="BL40" s="36">
        <v>19.372599999999998</v>
      </c>
      <c r="BM40" s="36">
        <v>2.2595999999999998</v>
      </c>
      <c r="BN40" s="36">
        <v>4.4696999999999996</v>
      </c>
      <c r="BO40" s="36">
        <v>160.2046</v>
      </c>
      <c r="BP40" s="36">
        <v>40.521000000000001</v>
      </c>
      <c r="BQ40" s="36">
        <v>3.1364000000000001</v>
      </c>
      <c r="BR40" s="36">
        <v>285.98570000000001</v>
      </c>
      <c r="BS40" s="36">
        <v>161.85</v>
      </c>
      <c r="BT40" s="36">
        <v>834.3999</v>
      </c>
      <c r="BU40" s="36">
        <v>369.87610000000001</v>
      </c>
      <c r="BV40" s="36">
        <v>721.69460000000004</v>
      </c>
      <c r="BW40" s="36">
        <v>2072.5097999999998</v>
      </c>
      <c r="BX40" s="36">
        <v>310.10199999999998</v>
      </c>
      <c r="BY40" s="36">
        <v>275.45800000000003</v>
      </c>
      <c r="BZ40" s="36">
        <v>30.3126</v>
      </c>
      <c r="CA40" s="36">
        <v>67.0976</v>
      </c>
      <c r="CB40" s="36">
        <v>5377.3504999999996</v>
      </c>
      <c r="CC40" s="36">
        <v>507.91750000000002</v>
      </c>
      <c r="CD40" s="36">
        <v>593.12199999999996</v>
      </c>
      <c r="CE40" s="36">
        <v>3992.0428000000002</v>
      </c>
      <c r="CF40" s="36">
        <v>346.43520000000001</v>
      </c>
      <c r="CG40" s="36">
        <v>257.89280000000002</v>
      </c>
      <c r="CH40" s="36">
        <v>45.102600000000002</v>
      </c>
      <c r="CI40" s="36">
        <v>31.6067</v>
      </c>
      <c r="CJ40" s="36">
        <v>4.8045999999999998</v>
      </c>
      <c r="CK40" s="36">
        <v>0.24149999999999999</v>
      </c>
      <c r="CL40" s="36">
        <v>428.68520000000001</v>
      </c>
      <c r="CM40" s="36">
        <v>0.8337</v>
      </c>
      <c r="CN40" s="36">
        <v>136.83439999999999</v>
      </c>
      <c r="CO40" s="36">
        <v>95.369299999999996</v>
      </c>
      <c r="CP40" s="36">
        <v>176.36879999999999</v>
      </c>
      <c r="CQ40" s="36">
        <v>80.024500000000003</v>
      </c>
      <c r="CR40" s="36">
        <v>0.36630000000000001</v>
      </c>
      <c r="CS40" s="36">
        <v>27.8461</v>
      </c>
      <c r="CT40" s="36">
        <v>294.1044</v>
      </c>
      <c r="CU40" s="36">
        <v>1.3521000000000001</v>
      </c>
      <c r="CV40" s="36">
        <v>47.6843</v>
      </c>
      <c r="CW40" s="36">
        <v>15.630699999999999</v>
      </c>
      <c r="CX40" s="36">
        <v>73.930099999999996</v>
      </c>
      <c r="CY40" s="36">
        <v>274.81290000000001</v>
      </c>
      <c r="CZ40" s="36">
        <v>137.2321</v>
      </c>
      <c r="DA40" s="36">
        <v>29.938800000000001</v>
      </c>
      <c r="DB40" s="36">
        <v>20.795300000000001</v>
      </c>
      <c r="DC40" s="36">
        <v>6.0929000000000002</v>
      </c>
      <c r="DD40" s="36">
        <v>128.79990000000001</v>
      </c>
      <c r="DE40" s="36">
        <v>77.244200000000006</v>
      </c>
      <c r="DF40" s="36">
        <v>2.8382999999999998</v>
      </c>
      <c r="DG40" s="36">
        <v>35.770000000000003</v>
      </c>
      <c r="DH40" s="36">
        <v>2.8908</v>
      </c>
      <c r="DI40" s="36">
        <v>101.9744</v>
      </c>
      <c r="DJ40" s="36">
        <v>12.8687</v>
      </c>
      <c r="DK40" s="36">
        <v>38.423999999999999</v>
      </c>
      <c r="DL40" s="36">
        <v>13.121700000000001</v>
      </c>
      <c r="DM40" s="36">
        <v>32267.196199999998</v>
      </c>
      <c r="DN40" s="36">
        <v>10639.4022</v>
      </c>
      <c r="DO40" s="36">
        <v>0</v>
      </c>
      <c r="DP40" s="36">
        <v>37.5745</v>
      </c>
      <c r="DQ40" s="36">
        <v>1.2776000000000001</v>
      </c>
      <c r="DR40" s="36">
        <v>6.8041999999999998</v>
      </c>
      <c r="DS40" s="36">
        <v>-2359.7356</v>
      </c>
      <c r="DT40" s="36">
        <v>2921.4809</v>
      </c>
      <c r="DU40" s="36">
        <v>11246.8038</v>
      </c>
      <c r="DV40" s="36">
        <v>43514</v>
      </c>
      <c r="DW40" s="36"/>
      <c r="DX40" s="36">
        <f t="shared" si="0"/>
        <v>45.656300000000002</v>
      </c>
      <c r="DY40" s="36" t="s">
        <v>22</v>
      </c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</row>
    <row r="41" spans="1:256" ht="11.25" customHeight="1" x14ac:dyDescent="0.15">
      <c r="A41" s="35">
        <v>1801</v>
      </c>
      <c r="B41" s="11" t="s">
        <v>698</v>
      </c>
      <c r="C41" s="36">
        <v>22.619900000000001</v>
      </c>
      <c r="D41" s="36">
        <v>2.1101000000000001</v>
      </c>
      <c r="E41" s="36">
        <v>5.4188999999999998</v>
      </c>
      <c r="F41" s="36">
        <v>1.2165999999999999</v>
      </c>
      <c r="G41" s="36">
        <v>0.53969999999999996</v>
      </c>
      <c r="H41" s="36">
        <v>0.87280000000000002</v>
      </c>
      <c r="I41" s="36">
        <v>2.6438000000000001</v>
      </c>
      <c r="J41" s="36">
        <v>20.94</v>
      </c>
      <c r="K41" s="36">
        <v>5.4546000000000001</v>
      </c>
      <c r="L41" s="36">
        <v>9.0488999999999997</v>
      </c>
      <c r="M41" s="36">
        <v>36.400500000000001</v>
      </c>
      <c r="N41" s="36">
        <v>2.1555</v>
      </c>
      <c r="O41" s="36">
        <v>15.3658</v>
      </c>
      <c r="P41" s="36">
        <v>4.0709999999999997</v>
      </c>
      <c r="Q41" s="36">
        <v>0.46700000000000003</v>
      </c>
      <c r="R41" s="36">
        <v>3.9310999999999998</v>
      </c>
      <c r="S41" s="36">
        <v>3.4904999999999999</v>
      </c>
      <c r="T41" s="36">
        <v>1.4068000000000001</v>
      </c>
      <c r="U41" s="36">
        <v>2.1606999999999998</v>
      </c>
      <c r="V41" s="36">
        <v>3.1873999999999998</v>
      </c>
      <c r="W41" s="36">
        <v>3.85</v>
      </c>
      <c r="X41" s="36">
        <v>8.2338000000000005</v>
      </c>
      <c r="Y41" s="36">
        <v>1.5599000000000001</v>
      </c>
      <c r="Z41" s="36">
        <v>0.53680000000000005</v>
      </c>
      <c r="AA41" s="36">
        <v>0.71030000000000004</v>
      </c>
      <c r="AB41" s="36">
        <v>0.1178</v>
      </c>
      <c r="AC41" s="36">
        <v>0.24959999999999999</v>
      </c>
      <c r="AD41" s="36">
        <v>1.3968</v>
      </c>
      <c r="AE41" s="36">
        <v>1.4E-3</v>
      </c>
      <c r="AF41" s="36">
        <v>0.35959999999999998</v>
      </c>
      <c r="AG41" s="36">
        <v>0.28699999999999998</v>
      </c>
      <c r="AH41" s="36">
        <v>0.98829999999999996</v>
      </c>
      <c r="AI41" s="36">
        <v>4.1148999999999996</v>
      </c>
      <c r="AJ41" s="36">
        <v>4.8888999999999996</v>
      </c>
      <c r="AK41" s="36">
        <v>5.4429999999999996</v>
      </c>
      <c r="AL41" s="36">
        <v>2.6863999999999999</v>
      </c>
      <c r="AM41" s="36">
        <v>3.4786000000000001</v>
      </c>
      <c r="AN41" s="36">
        <v>88.317899999999995</v>
      </c>
      <c r="AO41" s="36">
        <v>4.6334999999999997</v>
      </c>
      <c r="AP41" s="36">
        <v>3.8641999999999999</v>
      </c>
      <c r="AQ41" s="36">
        <v>1.0949</v>
      </c>
      <c r="AR41" s="36">
        <v>4.0347999999999997</v>
      </c>
      <c r="AS41" s="36">
        <v>0.96719999999999995</v>
      </c>
      <c r="AT41" s="36">
        <v>3.4045999999999998</v>
      </c>
      <c r="AU41" s="36">
        <v>0.24410000000000001</v>
      </c>
      <c r="AV41" s="36">
        <v>1.7070000000000001</v>
      </c>
      <c r="AW41" s="36">
        <v>1.8290999999999999</v>
      </c>
      <c r="AX41" s="36">
        <v>1.0464</v>
      </c>
      <c r="AY41" s="36">
        <v>9.0510999999999999</v>
      </c>
      <c r="AZ41" s="36">
        <v>0.82340000000000002</v>
      </c>
      <c r="BA41" s="36">
        <v>0.33779999999999999</v>
      </c>
      <c r="BB41" s="36">
        <v>6.6051000000000002</v>
      </c>
      <c r="BC41" s="36">
        <v>1.8183</v>
      </c>
      <c r="BD41" s="36">
        <v>8.5288000000000004</v>
      </c>
      <c r="BE41" s="36">
        <v>4.9794999999999998</v>
      </c>
      <c r="BF41" s="36">
        <v>2.6394000000000002</v>
      </c>
      <c r="BG41" s="36">
        <v>1.6473</v>
      </c>
      <c r="BH41" s="36">
        <v>3.4075000000000002</v>
      </c>
      <c r="BI41" s="36">
        <v>5.9672000000000001</v>
      </c>
      <c r="BJ41" s="36">
        <v>2.2381000000000002</v>
      </c>
      <c r="BK41" s="36">
        <v>0.57520000000000004</v>
      </c>
      <c r="BL41" s="36">
        <v>8.7863000000000007</v>
      </c>
      <c r="BM41" s="36">
        <v>2.9706999999999999</v>
      </c>
      <c r="BN41" s="36">
        <v>0.64849999999999997</v>
      </c>
      <c r="BO41" s="36">
        <v>2.7486999999999999</v>
      </c>
      <c r="BP41" s="36">
        <v>4.0946999999999996</v>
      </c>
      <c r="BQ41" s="36">
        <v>0.38619999999999999</v>
      </c>
      <c r="BR41" s="36">
        <v>2.2425000000000002</v>
      </c>
      <c r="BS41" s="36">
        <v>1.7541</v>
      </c>
      <c r="BT41" s="36">
        <v>24.4313</v>
      </c>
      <c r="BU41" s="36">
        <v>26.648599999999998</v>
      </c>
      <c r="BV41" s="36">
        <v>21.9316</v>
      </c>
      <c r="BW41" s="36">
        <v>73.298299999999998</v>
      </c>
      <c r="BX41" s="36">
        <v>48.969000000000001</v>
      </c>
      <c r="BY41" s="36">
        <v>30.815200000000001</v>
      </c>
      <c r="BZ41" s="36">
        <v>3.4573999999999998</v>
      </c>
      <c r="CA41" s="36">
        <v>15.9887</v>
      </c>
      <c r="CB41" s="36">
        <v>11.4442</v>
      </c>
      <c r="CC41" s="36">
        <v>2.3508</v>
      </c>
      <c r="CD41" s="36">
        <v>0.45419999999999999</v>
      </c>
      <c r="CE41" s="36">
        <v>2.6</v>
      </c>
      <c r="CF41" s="36">
        <v>2.1446999999999998</v>
      </c>
      <c r="CG41" s="36">
        <v>3.1</v>
      </c>
      <c r="CH41" s="36">
        <v>0.878</v>
      </c>
      <c r="CI41" s="36">
        <v>1.0603</v>
      </c>
      <c r="CJ41" s="36">
        <v>0.63980000000000004</v>
      </c>
      <c r="CK41" s="36">
        <v>1.8192999999999999</v>
      </c>
      <c r="CL41" s="36">
        <v>21.500800000000002</v>
      </c>
      <c r="CM41" s="36">
        <v>4.1700000000000001E-2</v>
      </c>
      <c r="CN41" s="36">
        <v>7.2872000000000003</v>
      </c>
      <c r="CO41" s="36">
        <v>6.0934999999999997</v>
      </c>
      <c r="CP41" s="36">
        <v>5.1817000000000002</v>
      </c>
      <c r="CQ41" s="36">
        <v>2.1294</v>
      </c>
      <c r="CR41" s="36">
        <v>1.9363999999999999</v>
      </c>
      <c r="CS41" s="36">
        <v>4.3204000000000002</v>
      </c>
      <c r="CT41" s="36">
        <v>33.073399999999999</v>
      </c>
      <c r="CU41" s="36">
        <v>10.277699999999999</v>
      </c>
      <c r="CV41" s="36">
        <v>8.3964999999999996</v>
      </c>
      <c r="CW41" s="36">
        <v>2.7822</v>
      </c>
      <c r="CX41" s="36">
        <v>11.29</v>
      </c>
      <c r="CY41" s="36">
        <v>6.2076000000000002</v>
      </c>
      <c r="CZ41" s="36">
        <v>4.8745000000000003</v>
      </c>
      <c r="DA41" s="36">
        <v>11.6129</v>
      </c>
      <c r="DB41" s="36">
        <v>15.837</v>
      </c>
      <c r="DC41" s="36">
        <v>1.4806999999999999</v>
      </c>
      <c r="DD41" s="36">
        <v>343.2543</v>
      </c>
      <c r="DE41" s="36">
        <v>32.177799999999998</v>
      </c>
      <c r="DF41" s="36">
        <v>1.2937000000000001</v>
      </c>
      <c r="DG41" s="36">
        <v>16.985700000000001</v>
      </c>
      <c r="DH41" s="36">
        <v>2.0363000000000002</v>
      </c>
      <c r="DI41" s="36">
        <v>14.1462</v>
      </c>
      <c r="DJ41" s="36">
        <v>11.312099999999999</v>
      </c>
      <c r="DK41" s="36">
        <v>7.3452000000000002</v>
      </c>
      <c r="DL41" s="36">
        <v>0.96879999999999999</v>
      </c>
      <c r="DM41" s="36">
        <v>1221.6736000000001</v>
      </c>
      <c r="DN41" s="36">
        <v>8552.3035999999993</v>
      </c>
      <c r="DO41" s="36">
        <v>9999.1412</v>
      </c>
      <c r="DP41" s="36">
        <v>312.51839999999999</v>
      </c>
      <c r="DQ41" s="36">
        <v>5.2263999999999999</v>
      </c>
      <c r="DR41" s="36">
        <v>68.105900000000005</v>
      </c>
      <c r="DS41" s="36">
        <v>-158.57839999999999</v>
      </c>
      <c r="DT41" s="36">
        <v>3465.6095</v>
      </c>
      <c r="DU41" s="36">
        <v>22244.326400000002</v>
      </c>
      <c r="DV41" s="36">
        <v>23466</v>
      </c>
      <c r="DW41" s="36"/>
      <c r="DX41" s="36">
        <f t="shared" si="0"/>
        <v>385.85070000000002</v>
      </c>
      <c r="DY41" s="36" t="s">
        <v>22</v>
      </c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</row>
    <row r="42" spans="1:256" ht="11.25" customHeight="1" x14ac:dyDescent="0.15">
      <c r="A42" s="35">
        <v>1802</v>
      </c>
      <c r="B42" s="11" t="s">
        <v>699</v>
      </c>
      <c r="C42" s="36">
        <v>1388.8307</v>
      </c>
      <c r="D42" s="36">
        <v>98.811300000000003</v>
      </c>
      <c r="E42" s="36">
        <v>38.226500000000001</v>
      </c>
      <c r="F42" s="36">
        <v>1.4307000000000001</v>
      </c>
      <c r="G42" s="36">
        <v>1.7899999999999999E-2</v>
      </c>
      <c r="H42" s="36">
        <v>1.1017999999999999</v>
      </c>
      <c r="I42" s="36">
        <v>11.0883</v>
      </c>
      <c r="J42" s="36">
        <v>1.1929000000000001</v>
      </c>
      <c r="K42" s="36">
        <v>1.3202</v>
      </c>
      <c r="L42" s="36">
        <v>0.79120000000000001</v>
      </c>
      <c r="M42" s="36">
        <v>1.7205999999999999</v>
      </c>
      <c r="N42" s="36">
        <v>0.113</v>
      </c>
      <c r="O42" s="36">
        <v>3.5865</v>
      </c>
      <c r="P42" s="36">
        <v>0.1231</v>
      </c>
      <c r="Q42" s="36">
        <v>2.0400000000000001E-2</v>
      </c>
      <c r="R42" s="36">
        <v>0.12670000000000001</v>
      </c>
      <c r="S42" s="36">
        <v>0.49609999999999999</v>
      </c>
      <c r="T42" s="36">
        <v>1.9300000000000001E-2</v>
      </c>
      <c r="U42" s="36">
        <v>7.3700000000000002E-2</v>
      </c>
      <c r="V42" s="36">
        <v>9.1200000000000003E-2</v>
      </c>
      <c r="W42" s="36">
        <v>0.42809999999999998</v>
      </c>
      <c r="X42" s="36">
        <v>1.1736</v>
      </c>
      <c r="Y42" s="36">
        <v>5.7299999999999997E-2</v>
      </c>
      <c r="Z42" s="36">
        <v>1.4200000000000001E-2</v>
      </c>
      <c r="AA42" s="36">
        <v>4.5199999999999997E-2</v>
      </c>
      <c r="AB42" s="36">
        <v>2.5000000000000001E-3</v>
      </c>
      <c r="AC42" s="36">
        <v>6.4000000000000003E-3</v>
      </c>
      <c r="AD42" s="36">
        <v>4.1099999999999998E-2</v>
      </c>
      <c r="AE42" s="36">
        <v>1E-4</v>
      </c>
      <c r="AF42" s="36">
        <v>7.7000000000000002E-3</v>
      </c>
      <c r="AG42" s="36">
        <v>5.7999999999999996E-3</v>
      </c>
      <c r="AH42" s="36">
        <v>3.7400000000000003E-2</v>
      </c>
      <c r="AI42" s="36">
        <v>0.14019999999999999</v>
      </c>
      <c r="AJ42" s="36">
        <v>3.4500000000000003E-2</v>
      </c>
      <c r="AK42" s="36">
        <v>0.15659999999999999</v>
      </c>
      <c r="AL42" s="36">
        <v>0.1782</v>
      </c>
      <c r="AM42" s="36">
        <v>0.22409999999999999</v>
      </c>
      <c r="AN42" s="36">
        <v>336.71570000000003</v>
      </c>
      <c r="AO42" s="36">
        <v>437.9205</v>
      </c>
      <c r="AP42" s="36">
        <v>0.21679999999999999</v>
      </c>
      <c r="AQ42" s="36">
        <v>23.864599999999999</v>
      </c>
      <c r="AR42" s="36">
        <v>0.2792</v>
      </c>
      <c r="AS42" s="36">
        <v>3.4599999999999999E-2</v>
      </c>
      <c r="AT42" s="36">
        <v>4.5100000000000001E-2</v>
      </c>
      <c r="AU42" s="36">
        <v>1.15E-2</v>
      </c>
      <c r="AV42" s="36">
        <v>0.1578</v>
      </c>
      <c r="AW42" s="36">
        <v>2.9899999999999999E-2</v>
      </c>
      <c r="AX42" s="36">
        <v>8.5000000000000006E-3</v>
      </c>
      <c r="AY42" s="36">
        <v>0.24390000000000001</v>
      </c>
      <c r="AZ42" s="36">
        <v>2.5499999999999998E-2</v>
      </c>
      <c r="BA42" s="36">
        <v>1.3100000000000001E-2</v>
      </c>
      <c r="BB42" s="36">
        <v>0.4904</v>
      </c>
      <c r="BC42" s="36">
        <v>4.99E-2</v>
      </c>
      <c r="BD42" s="36">
        <v>0.14219999999999999</v>
      </c>
      <c r="BE42" s="36">
        <v>0.22520000000000001</v>
      </c>
      <c r="BF42" s="36">
        <v>0.35680000000000001</v>
      </c>
      <c r="BG42" s="36">
        <v>0.1043</v>
      </c>
      <c r="BH42" s="36">
        <v>0.31159999999999999</v>
      </c>
      <c r="BI42" s="36">
        <v>0.2671</v>
      </c>
      <c r="BJ42" s="36">
        <v>0.2482</v>
      </c>
      <c r="BK42" s="36">
        <v>3.5499999999999997E-2</v>
      </c>
      <c r="BL42" s="36">
        <v>0.53469999999999995</v>
      </c>
      <c r="BM42" s="36">
        <v>7.4700000000000003E-2</v>
      </c>
      <c r="BN42" s="36">
        <v>2.0299999999999999E-2</v>
      </c>
      <c r="BO42" s="36">
        <v>0.27789999999999998</v>
      </c>
      <c r="BP42" s="36">
        <v>0.54779999999999995</v>
      </c>
      <c r="BQ42" s="36">
        <v>0.10489999999999999</v>
      </c>
      <c r="BR42" s="36">
        <v>0.1158</v>
      </c>
      <c r="BS42" s="36">
        <v>0.11890000000000001</v>
      </c>
      <c r="BT42" s="36">
        <v>1.4883999999999999</v>
      </c>
      <c r="BU42" s="36">
        <v>1.6215999999999999</v>
      </c>
      <c r="BV42" s="36">
        <v>3.2511999999999999</v>
      </c>
      <c r="BW42" s="36">
        <v>5.5498000000000003</v>
      </c>
      <c r="BX42" s="36">
        <v>2.0746000000000002</v>
      </c>
      <c r="BY42" s="36">
        <v>1.5739000000000001</v>
      </c>
      <c r="BZ42" s="36">
        <v>0.20710000000000001</v>
      </c>
      <c r="CA42" s="36">
        <v>0.80910000000000004</v>
      </c>
      <c r="CB42" s="36">
        <v>0.68899999999999995</v>
      </c>
      <c r="CC42" s="36">
        <v>0.1515</v>
      </c>
      <c r="CD42" s="36">
        <v>6.2657999999999996</v>
      </c>
      <c r="CE42" s="36">
        <v>0.18260000000000001</v>
      </c>
      <c r="CF42" s="36">
        <v>0.17929999999999999</v>
      </c>
      <c r="CG42" s="36">
        <v>1.3485</v>
      </c>
      <c r="CH42" s="36">
        <v>3.9100000000000003E-2</v>
      </c>
      <c r="CI42" s="36">
        <v>9.9581</v>
      </c>
      <c r="CJ42" s="36">
        <v>4.7500000000000001E-2</v>
      </c>
      <c r="CK42" s="36">
        <v>0.1024</v>
      </c>
      <c r="CL42" s="36">
        <v>3.5556000000000001</v>
      </c>
      <c r="CM42" s="36">
        <v>7.4999999999999997E-3</v>
      </c>
      <c r="CN42" s="36">
        <v>0.75380000000000003</v>
      </c>
      <c r="CO42" s="36">
        <v>0.60819999999999996</v>
      </c>
      <c r="CP42" s="36">
        <v>0.53380000000000005</v>
      </c>
      <c r="CQ42" s="36">
        <v>2.4363000000000001</v>
      </c>
      <c r="CR42" s="36">
        <v>2.64E-2</v>
      </c>
      <c r="CS42" s="36">
        <v>7.2588999999999997</v>
      </c>
      <c r="CT42" s="36">
        <v>25.5458</v>
      </c>
      <c r="CU42" s="36">
        <v>3.1433</v>
      </c>
      <c r="CV42" s="36">
        <v>5.5366</v>
      </c>
      <c r="CW42" s="36">
        <v>24.878699999999998</v>
      </c>
      <c r="CX42" s="36">
        <v>3.6341000000000001</v>
      </c>
      <c r="CY42" s="36">
        <v>0.23430000000000001</v>
      </c>
      <c r="CZ42" s="36">
        <v>2.3437000000000001</v>
      </c>
      <c r="DA42" s="36">
        <v>51.331499999999998</v>
      </c>
      <c r="DB42" s="36">
        <v>90.971500000000006</v>
      </c>
      <c r="DC42" s="36">
        <v>4.7595000000000001</v>
      </c>
      <c r="DD42" s="36">
        <v>31.3535</v>
      </c>
      <c r="DE42" s="36">
        <v>64.957300000000004</v>
      </c>
      <c r="DF42" s="36">
        <v>16.261900000000001</v>
      </c>
      <c r="DG42" s="36">
        <v>1216.8956000000001</v>
      </c>
      <c r="DH42" s="36">
        <v>13.083399999999999</v>
      </c>
      <c r="DI42" s="36">
        <v>0.87160000000000004</v>
      </c>
      <c r="DJ42" s="36">
        <v>1.6467000000000001</v>
      </c>
      <c r="DK42" s="36">
        <v>18.5184</v>
      </c>
      <c r="DL42" s="36">
        <v>0.19239999999999999</v>
      </c>
      <c r="DM42" s="36">
        <v>3982.2075</v>
      </c>
      <c r="DN42" s="36">
        <v>218.65969999999999</v>
      </c>
      <c r="DO42" s="36">
        <v>6.1268000000000002</v>
      </c>
      <c r="DP42" s="36">
        <v>28.443100000000001</v>
      </c>
      <c r="DQ42" s="36">
        <v>0.31719999999999998</v>
      </c>
      <c r="DR42" s="36">
        <v>6.1109</v>
      </c>
      <c r="DS42" s="36">
        <v>89.555400000000006</v>
      </c>
      <c r="DT42" s="36">
        <v>571.57950000000005</v>
      </c>
      <c r="DU42" s="36">
        <v>920.79250000000002</v>
      </c>
      <c r="DV42" s="36">
        <v>4903</v>
      </c>
      <c r="DW42" s="36"/>
      <c r="DX42" s="36">
        <f t="shared" si="0"/>
        <v>34.871200000000002</v>
      </c>
      <c r="DY42" s="36" t="s">
        <v>22</v>
      </c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</row>
    <row r="43" spans="1:256" ht="11.25" customHeight="1" x14ac:dyDescent="0.15">
      <c r="A43" s="35">
        <v>1803</v>
      </c>
      <c r="B43" s="11" t="s">
        <v>700</v>
      </c>
      <c r="C43" s="36">
        <v>1201.9021</v>
      </c>
      <c r="D43" s="36">
        <v>66.492599999999996</v>
      </c>
      <c r="E43" s="36">
        <v>698.20119999999997</v>
      </c>
      <c r="F43" s="36">
        <v>6.0335999999999999</v>
      </c>
      <c r="G43" s="36">
        <v>1.9100999999999999</v>
      </c>
      <c r="H43" s="36">
        <v>8.4191000000000003</v>
      </c>
      <c r="I43" s="36">
        <v>210.8108</v>
      </c>
      <c r="J43" s="36">
        <v>362.40789999999998</v>
      </c>
      <c r="K43" s="36">
        <v>111.2543</v>
      </c>
      <c r="L43" s="36">
        <v>154.58000000000001</v>
      </c>
      <c r="M43" s="36">
        <v>870.29</v>
      </c>
      <c r="N43" s="36">
        <v>58.189399999999999</v>
      </c>
      <c r="O43" s="36">
        <v>98.516099999999994</v>
      </c>
      <c r="P43" s="36">
        <v>19.311800000000002</v>
      </c>
      <c r="Q43" s="36">
        <v>0.92349999999999999</v>
      </c>
      <c r="R43" s="36">
        <v>35.334899999999998</v>
      </c>
      <c r="S43" s="36">
        <v>6.8455000000000004</v>
      </c>
      <c r="T43" s="36">
        <v>4.2481</v>
      </c>
      <c r="U43" s="36">
        <v>25.1036</v>
      </c>
      <c r="V43" s="36">
        <v>10.813000000000001</v>
      </c>
      <c r="W43" s="36">
        <v>64.271000000000001</v>
      </c>
      <c r="X43" s="36">
        <v>52.248899999999999</v>
      </c>
      <c r="Y43" s="36">
        <v>19.574999999999999</v>
      </c>
      <c r="Z43" s="36">
        <v>4.8449999999999998</v>
      </c>
      <c r="AA43" s="36">
        <v>7.2713999999999999</v>
      </c>
      <c r="AB43" s="36">
        <v>0.1862</v>
      </c>
      <c r="AC43" s="36">
        <v>3.3683000000000001</v>
      </c>
      <c r="AD43" s="36">
        <v>30.733799999999999</v>
      </c>
      <c r="AE43" s="36">
        <v>6.0400000000000002E-2</v>
      </c>
      <c r="AF43" s="36">
        <v>0.72899999999999998</v>
      </c>
      <c r="AG43" s="36">
        <v>1.1104000000000001</v>
      </c>
      <c r="AH43" s="36">
        <v>11.9641</v>
      </c>
      <c r="AI43" s="36">
        <v>117.6498</v>
      </c>
      <c r="AJ43" s="36">
        <v>99.7727</v>
      </c>
      <c r="AK43" s="36">
        <v>188.5557</v>
      </c>
      <c r="AL43" s="36">
        <v>71.367699999999999</v>
      </c>
      <c r="AM43" s="36">
        <v>792.19849999999997</v>
      </c>
      <c r="AN43" s="36">
        <v>1244.6328000000001</v>
      </c>
      <c r="AO43" s="36">
        <v>5.2465000000000002</v>
      </c>
      <c r="AP43" s="36">
        <v>1409.9448</v>
      </c>
      <c r="AQ43" s="36">
        <v>135.97909999999999</v>
      </c>
      <c r="AR43" s="36">
        <v>2714.3706999999999</v>
      </c>
      <c r="AS43" s="36">
        <v>40.565300000000001</v>
      </c>
      <c r="AT43" s="36">
        <v>194.25190000000001</v>
      </c>
      <c r="AU43" s="36">
        <v>13.2986</v>
      </c>
      <c r="AV43" s="36">
        <v>91.691599999999994</v>
      </c>
      <c r="AW43" s="36">
        <v>81.288399999999996</v>
      </c>
      <c r="AX43" s="36">
        <v>52.714700000000001</v>
      </c>
      <c r="AY43" s="36">
        <v>79.383499999999998</v>
      </c>
      <c r="AZ43" s="36">
        <v>18.325199999999999</v>
      </c>
      <c r="BA43" s="36">
        <v>1.8654999999999999</v>
      </c>
      <c r="BB43" s="36">
        <v>80.466399999999993</v>
      </c>
      <c r="BC43" s="36">
        <v>24.664100000000001</v>
      </c>
      <c r="BD43" s="36">
        <v>121.9559</v>
      </c>
      <c r="BE43" s="36">
        <v>45.552700000000002</v>
      </c>
      <c r="BF43" s="36">
        <v>69.918700000000001</v>
      </c>
      <c r="BG43" s="36">
        <v>46.617699999999999</v>
      </c>
      <c r="BH43" s="36">
        <v>52.980600000000003</v>
      </c>
      <c r="BI43" s="36">
        <v>68.381200000000007</v>
      </c>
      <c r="BJ43" s="36">
        <v>154.53</v>
      </c>
      <c r="BK43" s="36">
        <v>12.4345</v>
      </c>
      <c r="BL43" s="36">
        <v>62.902000000000001</v>
      </c>
      <c r="BM43" s="36">
        <v>36.891100000000002</v>
      </c>
      <c r="BN43" s="36">
        <v>45.135399999999997</v>
      </c>
      <c r="BO43" s="36">
        <v>48.261000000000003</v>
      </c>
      <c r="BP43" s="36">
        <v>101.57989999999999</v>
      </c>
      <c r="BQ43" s="36">
        <v>17.701699999999999</v>
      </c>
      <c r="BR43" s="36">
        <v>391.4502</v>
      </c>
      <c r="BS43" s="36">
        <v>51.814</v>
      </c>
      <c r="BT43" s="36">
        <v>212.67910000000001</v>
      </c>
      <c r="BU43" s="36">
        <v>1063.6692</v>
      </c>
      <c r="BV43" s="36">
        <v>503.44459999999998</v>
      </c>
      <c r="BW43" s="36">
        <v>3004.4775</v>
      </c>
      <c r="BX43" s="36">
        <v>268.14760000000001</v>
      </c>
      <c r="BY43" s="36">
        <v>140.57599999999999</v>
      </c>
      <c r="BZ43" s="36">
        <v>12.645799999999999</v>
      </c>
      <c r="CA43" s="36">
        <v>19.861899999999999</v>
      </c>
      <c r="CB43" s="36">
        <v>42.000599999999999</v>
      </c>
      <c r="CC43" s="36">
        <v>22.273599999999998</v>
      </c>
      <c r="CD43" s="36">
        <v>3.6795</v>
      </c>
      <c r="CE43" s="36">
        <v>16.0962</v>
      </c>
      <c r="CF43" s="36">
        <v>19.034400000000002</v>
      </c>
      <c r="CG43" s="36">
        <v>21.784099999999999</v>
      </c>
      <c r="CH43" s="36">
        <v>25.892900000000001</v>
      </c>
      <c r="CI43" s="36">
        <v>26.894500000000001</v>
      </c>
      <c r="CJ43" s="36">
        <v>0.59819999999999995</v>
      </c>
      <c r="CK43" s="36">
        <v>10.8375</v>
      </c>
      <c r="CL43" s="36">
        <v>45.1813</v>
      </c>
      <c r="CM43" s="36">
        <v>0.48930000000000001</v>
      </c>
      <c r="CN43" s="36">
        <v>41.716099999999997</v>
      </c>
      <c r="CO43" s="36">
        <v>4.2614999999999998</v>
      </c>
      <c r="CP43" s="36">
        <v>6.617</v>
      </c>
      <c r="CQ43" s="36">
        <v>62.204999999999998</v>
      </c>
      <c r="CR43" s="36">
        <v>7.4082999999999997</v>
      </c>
      <c r="CS43" s="36">
        <v>58.520699999999998</v>
      </c>
      <c r="CT43" s="36">
        <v>209.0181</v>
      </c>
      <c r="CU43" s="36">
        <v>26.973600000000001</v>
      </c>
      <c r="CV43" s="36">
        <v>27.378900000000002</v>
      </c>
      <c r="CW43" s="36">
        <v>129.01689999999999</v>
      </c>
      <c r="CX43" s="36">
        <v>73.144000000000005</v>
      </c>
      <c r="CY43" s="36">
        <v>94.509399999999999</v>
      </c>
      <c r="CZ43" s="36">
        <v>58.0792</v>
      </c>
      <c r="DA43" s="36">
        <v>69.055199999999999</v>
      </c>
      <c r="DB43" s="36">
        <v>121.5719</v>
      </c>
      <c r="DC43" s="36">
        <v>11.177300000000001</v>
      </c>
      <c r="DD43" s="36">
        <v>209.71680000000001</v>
      </c>
      <c r="DE43" s="36">
        <v>356.70979999999997</v>
      </c>
      <c r="DF43" s="36">
        <v>20.040700000000001</v>
      </c>
      <c r="DG43" s="36">
        <v>50.387900000000002</v>
      </c>
      <c r="DH43" s="36">
        <v>53.772599999999997</v>
      </c>
      <c r="DI43" s="36">
        <v>71.908100000000005</v>
      </c>
      <c r="DJ43" s="36">
        <v>74.666200000000003</v>
      </c>
      <c r="DK43" s="36">
        <v>164.06610000000001</v>
      </c>
      <c r="DL43" s="36">
        <v>3.3767999999999998</v>
      </c>
      <c r="DM43" s="36">
        <v>20399.853200000001</v>
      </c>
      <c r="DN43" s="36">
        <v>2486.7782999999999</v>
      </c>
      <c r="DO43" s="36">
        <v>49.958199999999998</v>
      </c>
      <c r="DP43" s="36">
        <v>668.47929999999997</v>
      </c>
      <c r="DQ43" s="36">
        <v>8.0313999999999997</v>
      </c>
      <c r="DR43" s="36">
        <v>147.37459999999999</v>
      </c>
      <c r="DS43" s="36">
        <v>545.76610000000005</v>
      </c>
      <c r="DT43" s="36">
        <v>4295.7588999999998</v>
      </c>
      <c r="DU43" s="36">
        <v>8202.1468000000004</v>
      </c>
      <c r="DV43" s="36">
        <v>28602</v>
      </c>
      <c r="DW43" s="36"/>
      <c r="DX43" s="36">
        <f t="shared" si="0"/>
        <v>823.88529999999992</v>
      </c>
      <c r="DY43" s="36" t="s">
        <v>22</v>
      </c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</row>
    <row r="44" spans="1:256" ht="11.25" customHeight="1" x14ac:dyDescent="0.15">
      <c r="A44" s="35">
        <v>1804</v>
      </c>
      <c r="B44" s="11" t="s">
        <v>701</v>
      </c>
      <c r="C44" s="36">
        <v>8.3529</v>
      </c>
      <c r="D44" s="36">
        <v>0.87860000000000005</v>
      </c>
      <c r="E44" s="36">
        <v>2.5872000000000002</v>
      </c>
      <c r="F44" s="36">
        <v>2.4862000000000002</v>
      </c>
      <c r="G44" s="36">
        <v>0.26919999999999999</v>
      </c>
      <c r="H44" s="36">
        <v>3.2993999999999999</v>
      </c>
      <c r="I44" s="36">
        <v>6.3452000000000002</v>
      </c>
      <c r="J44" s="36">
        <v>44.790599999999998</v>
      </c>
      <c r="K44" s="36">
        <v>31.5989</v>
      </c>
      <c r="L44" s="36">
        <v>7.7618999999999998</v>
      </c>
      <c r="M44" s="36">
        <v>33.087499999999999</v>
      </c>
      <c r="N44" s="36">
        <v>2.0665</v>
      </c>
      <c r="O44" s="36">
        <v>2.8567999999999998</v>
      </c>
      <c r="P44" s="36">
        <v>65.576499999999996</v>
      </c>
      <c r="Q44" s="36">
        <v>0.29120000000000001</v>
      </c>
      <c r="R44" s="36">
        <v>5.5781000000000001</v>
      </c>
      <c r="S44" s="36">
        <v>4.1868999999999996</v>
      </c>
      <c r="T44" s="36">
        <v>0.65590000000000004</v>
      </c>
      <c r="U44" s="36">
        <v>4.2987000000000002</v>
      </c>
      <c r="V44" s="36">
        <v>9.2881999999999998</v>
      </c>
      <c r="W44" s="36">
        <v>12.581799999999999</v>
      </c>
      <c r="X44" s="36">
        <v>10.820600000000001</v>
      </c>
      <c r="Y44" s="36">
        <v>20.241800000000001</v>
      </c>
      <c r="Z44" s="36">
        <v>0.97570000000000001</v>
      </c>
      <c r="AA44" s="36">
        <v>6.0834999999999999</v>
      </c>
      <c r="AB44" s="36">
        <v>5.3100000000000001E-2</v>
      </c>
      <c r="AC44" s="36">
        <v>0.15310000000000001</v>
      </c>
      <c r="AD44" s="36">
        <v>0.71189999999999998</v>
      </c>
      <c r="AE44" s="36">
        <v>6.9999999999999999E-4</v>
      </c>
      <c r="AF44" s="36">
        <v>0.13420000000000001</v>
      </c>
      <c r="AG44" s="36">
        <v>0.12670000000000001</v>
      </c>
      <c r="AH44" s="36">
        <v>1.1565000000000001</v>
      </c>
      <c r="AI44" s="36">
        <v>2.1389</v>
      </c>
      <c r="AJ44" s="36">
        <v>1.05</v>
      </c>
      <c r="AK44" s="36">
        <v>5.7713000000000001</v>
      </c>
      <c r="AL44" s="36">
        <v>2.2039</v>
      </c>
      <c r="AM44" s="36">
        <v>34.723100000000002</v>
      </c>
      <c r="AN44" s="36">
        <v>41.6937</v>
      </c>
      <c r="AO44" s="36">
        <v>0.32529999999999998</v>
      </c>
      <c r="AP44" s="36">
        <v>56.939</v>
      </c>
      <c r="AQ44" s="36">
        <v>69.866600000000005</v>
      </c>
      <c r="AR44" s="36">
        <v>30.312100000000001</v>
      </c>
      <c r="AS44" s="36">
        <v>18.432099999999998</v>
      </c>
      <c r="AT44" s="36">
        <v>6.7061000000000002</v>
      </c>
      <c r="AU44" s="36">
        <v>1.6701999999999999</v>
      </c>
      <c r="AV44" s="36">
        <v>12.9015</v>
      </c>
      <c r="AW44" s="36">
        <v>1.8051999999999999</v>
      </c>
      <c r="AX44" s="36">
        <v>1.5658000000000001</v>
      </c>
      <c r="AY44" s="36">
        <v>2.7288000000000001</v>
      </c>
      <c r="AZ44" s="36">
        <v>0.86140000000000005</v>
      </c>
      <c r="BA44" s="36">
        <v>0.12640000000000001</v>
      </c>
      <c r="BB44" s="36">
        <v>2.7082999999999999</v>
      </c>
      <c r="BC44" s="36">
        <v>0.44429999999999997</v>
      </c>
      <c r="BD44" s="36">
        <v>2.6221999999999999</v>
      </c>
      <c r="BE44" s="36">
        <v>2.0699999999999998</v>
      </c>
      <c r="BF44" s="36">
        <v>1.0753999999999999</v>
      </c>
      <c r="BG44" s="36">
        <v>0.82630000000000003</v>
      </c>
      <c r="BH44" s="36">
        <v>1.2656000000000001</v>
      </c>
      <c r="BI44" s="36">
        <v>9.1552000000000007</v>
      </c>
      <c r="BJ44" s="36">
        <v>6.7283999999999997</v>
      </c>
      <c r="BK44" s="36">
        <v>1.4353</v>
      </c>
      <c r="BL44" s="36">
        <v>20.577400000000001</v>
      </c>
      <c r="BM44" s="36">
        <v>1.2291000000000001</v>
      </c>
      <c r="BN44" s="36">
        <v>0.4093</v>
      </c>
      <c r="BO44" s="36">
        <v>9.9780999999999995</v>
      </c>
      <c r="BP44" s="36">
        <v>8.0940999999999992</v>
      </c>
      <c r="BQ44" s="36">
        <v>0.26729999999999998</v>
      </c>
      <c r="BR44" s="36">
        <v>42.262099999999997</v>
      </c>
      <c r="BS44" s="36">
        <v>5.2290000000000001</v>
      </c>
      <c r="BT44" s="36">
        <v>33.1447</v>
      </c>
      <c r="BU44" s="36">
        <v>15.928800000000001</v>
      </c>
      <c r="BV44" s="36">
        <v>14.5947</v>
      </c>
      <c r="BW44" s="36">
        <v>133.81450000000001</v>
      </c>
      <c r="BX44" s="36">
        <v>329.45609999999999</v>
      </c>
      <c r="BY44" s="36">
        <v>183.34049999999999</v>
      </c>
      <c r="BZ44" s="36">
        <v>38.169199999999996</v>
      </c>
      <c r="CA44" s="36">
        <v>101.46980000000001</v>
      </c>
      <c r="CB44" s="36">
        <v>33.041400000000003</v>
      </c>
      <c r="CC44" s="36">
        <v>37.504300000000001</v>
      </c>
      <c r="CD44" s="36">
        <v>0.22220000000000001</v>
      </c>
      <c r="CE44" s="36">
        <v>1.6198999999999999</v>
      </c>
      <c r="CF44" s="36">
        <v>1.5537000000000001</v>
      </c>
      <c r="CG44" s="36">
        <v>7.1105999999999998</v>
      </c>
      <c r="CH44" s="36">
        <v>0.64639999999999997</v>
      </c>
      <c r="CI44" s="36">
        <v>0.57899999999999996</v>
      </c>
      <c r="CJ44" s="36">
        <v>5.4363999999999999</v>
      </c>
      <c r="CK44" s="36">
        <v>0.7167</v>
      </c>
      <c r="CL44" s="36">
        <v>5.4420999999999999</v>
      </c>
      <c r="CM44" s="36">
        <v>2.1999999999999999E-2</v>
      </c>
      <c r="CN44" s="36">
        <v>12.286799999999999</v>
      </c>
      <c r="CO44" s="36">
        <v>1.2628999999999999</v>
      </c>
      <c r="CP44" s="36">
        <v>0.97660000000000002</v>
      </c>
      <c r="CQ44" s="36">
        <v>85.919899999999998</v>
      </c>
      <c r="CR44" s="36">
        <v>0.65090000000000003</v>
      </c>
      <c r="CS44" s="36">
        <v>29.603100000000001</v>
      </c>
      <c r="CT44" s="36">
        <v>121.8995</v>
      </c>
      <c r="CU44" s="36">
        <v>3.1145</v>
      </c>
      <c r="CV44" s="36">
        <v>56.742600000000003</v>
      </c>
      <c r="CW44" s="36">
        <v>82.980900000000005</v>
      </c>
      <c r="CX44" s="36">
        <v>5.0838000000000001</v>
      </c>
      <c r="CY44" s="36">
        <v>50.947699999999998</v>
      </c>
      <c r="CZ44" s="36">
        <v>21.630099999999999</v>
      </c>
      <c r="DA44" s="36">
        <v>58.922699999999999</v>
      </c>
      <c r="DB44" s="36">
        <v>89.250699999999995</v>
      </c>
      <c r="DC44" s="36">
        <v>7.8295000000000003</v>
      </c>
      <c r="DD44" s="36">
        <v>111.9542</v>
      </c>
      <c r="DE44" s="36">
        <v>190.4684</v>
      </c>
      <c r="DF44" s="36">
        <v>0.6482</v>
      </c>
      <c r="DG44" s="36">
        <v>16.667000000000002</v>
      </c>
      <c r="DH44" s="36">
        <v>4.6946000000000003</v>
      </c>
      <c r="DI44" s="36">
        <v>25.857500000000002</v>
      </c>
      <c r="DJ44" s="36">
        <v>20.023599999999998</v>
      </c>
      <c r="DK44" s="36">
        <v>188.6318</v>
      </c>
      <c r="DL44" s="36">
        <v>7.7956000000000003</v>
      </c>
      <c r="DM44" s="36">
        <v>2837.1514000000002</v>
      </c>
      <c r="DN44" s="36">
        <v>5109.9943000000003</v>
      </c>
      <c r="DO44" s="36">
        <v>66.405000000000001</v>
      </c>
      <c r="DP44" s="36">
        <v>159.7407</v>
      </c>
      <c r="DQ44" s="36">
        <v>2.3062</v>
      </c>
      <c r="DR44" s="36">
        <v>35.327399999999997</v>
      </c>
      <c r="DS44" s="36">
        <v>-191.40280000000001</v>
      </c>
      <c r="DT44" s="36">
        <v>1384.4776999999999</v>
      </c>
      <c r="DU44" s="36">
        <v>6566.8486000000003</v>
      </c>
      <c r="DV44" s="36">
        <v>9404</v>
      </c>
      <c r="DW44" s="36"/>
      <c r="DX44" s="36">
        <f t="shared" si="0"/>
        <v>197.37430000000001</v>
      </c>
      <c r="DY44" s="36" t="s">
        <v>22</v>
      </c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</row>
    <row r="45" spans="1:256" ht="11.25" customHeight="1" x14ac:dyDescent="0.15">
      <c r="A45" s="35">
        <v>1901</v>
      </c>
      <c r="B45" s="11" t="s">
        <v>702</v>
      </c>
      <c r="C45" s="36">
        <v>27.874500000000001</v>
      </c>
      <c r="D45" s="36">
        <v>4.2846000000000002</v>
      </c>
      <c r="E45" s="36">
        <v>53.709299999999999</v>
      </c>
      <c r="F45" s="36">
        <v>19.918299999999999</v>
      </c>
      <c r="G45" s="36">
        <v>2.3090000000000002</v>
      </c>
      <c r="H45" s="36">
        <v>23.493500000000001</v>
      </c>
      <c r="I45" s="36">
        <v>19.276800000000001</v>
      </c>
      <c r="J45" s="36">
        <v>77.327299999999994</v>
      </c>
      <c r="K45" s="36">
        <v>97.556200000000004</v>
      </c>
      <c r="L45" s="36">
        <v>51.414900000000003</v>
      </c>
      <c r="M45" s="36">
        <v>153.8794</v>
      </c>
      <c r="N45" s="36">
        <v>54.833799999999997</v>
      </c>
      <c r="O45" s="36">
        <v>56.645899999999997</v>
      </c>
      <c r="P45" s="36">
        <v>58.639200000000002</v>
      </c>
      <c r="Q45" s="36">
        <v>1.6288</v>
      </c>
      <c r="R45" s="36">
        <v>314.32530000000003</v>
      </c>
      <c r="S45" s="36">
        <v>33.685099999999998</v>
      </c>
      <c r="T45" s="36">
        <v>13.5283</v>
      </c>
      <c r="U45" s="36">
        <v>56.175400000000003</v>
      </c>
      <c r="V45" s="36">
        <v>47.816200000000002</v>
      </c>
      <c r="W45" s="36">
        <v>83.907899999999998</v>
      </c>
      <c r="X45" s="36">
        <v>83.445499999999996</v>
      </c>
      <c r="Y45" s="36">
        <v>342.1893</v>
      </c>
      <c r="Z45" s="36">
        <v>13.855499999999999</v>
      </c>
      <c r="AA45" s="36">
        <v>21.026700000000002</v>
      </c>
      <c r="AB45" s="36">
        <v>0.12429999999999999</v>
      </c>
      <c r="AC45" s="36">
        <v>0.69389999999999996</v>
      </c>
      <c r="AD45" s="36">
        <v>52.763199999999998</v>
      </c>
      <c r="AE45" s="36">
        <v>9.7000000000000003E-3</v>
      </c>
      <c r="AF45" s="36">
        <v>1.1601999999999999</v>
      </c>
      <c r="AG45" s="36">
        <v>0.74909999999999999</v>
      </c>
      <c r="AH45" s="36">
        <v>5.0242000000000004</v>
      </c>
      <c r="AI45" s="36">
        <v>166.149</v>
      </c>
      <c r="AJ45" s="36">
        <v>24.799099999999999</v>
      </c>
      <c r="AK45" s="36">
        <v>258.93470000000002</v>
      </c>
      <c r="AL45" s="36">
        <v>381.4366</v>
      </c>
      <c r="AM45" s="36">
        <v>96.092600000000004</v>
      </c>
      <c r="AN45" s="36">
        <v>461.73230000000001</v>
      </c>
      <c r="AO45" s="36">
        <v>2.4314</v>
      </c>
      <c r="AP45" s="36">
        <v>396.31319999999999</v>
      </c>
      <c r="AQ45" s="36">
        <v>119.4522</v>
      </c>
      <c r="AR45" s="36">
        <v>561.14030000000002</v>
      </c>
      <c r="AS45" s="36">
        <v>1.9831000000000001</v>
      </c>
      <c r="AT45" s="36">
        <v>32.8872</v>
      </c>
      <c r="AU45" s="36">
        <v>3.6333000000000002</v>
      </c>
      <c r="AV45" s="36">
        <v>24.316600000000001</v>
      </c>
      <c r="AW45" s="36">
        <v>18.770900000000001</v>
      </c>
      <c r="AX45" s="36">
        <v>13.591699999999999</v>
      </c>
      <c r="AY45" s="36">
        <v>26.008800000000001</v>
      </c>
      <c r="AZ45" s="36">
        <v>2.2624</v>
      </c>
      <c r="BA45" s="36">
        <v>0.86029999999999995</v>
      </c>
      <c r="BB45" s="36">
        <v>122.71510000000001</v>
      </c>
      <c r="BC45" s="36">
        <v>18.809100000000001</v>
      </c>
      <c r="BD45" s="36">
        <v>56.658499999999997</v>
      </c>
      <c r="BE45" s="36">
        <v>249.91849999999999</v>
      </c>
      <c r="BF45" s="36">
        <v>46.128799999999998</v>
      </c>
      <c r="BG45" s="36">
        <v>49.474200000000003</v>
      </c>
      <c r="BH45" s="36">
        <v>304.70359999999999</v>
      </c>
      <c r="BI45" s="36">
        <v>157.91890000000001</v>
      </c>
      <c r="BJ45" s="36">
        <v>79.885099999999994</v>
      </c>
      <c r="BK45" s="36">
        <v>27.581600000000002</v>
      </c>
      <c r="BL45" s="36">
        <v>129.2371</v>
      </c>
      <c r="BM45" s="36">
        <v>137.2483</v>
      </c>
      <c r="BN45" s="36">
        <v>101.0831</v>
      </c>
      <c r="BO45" s="36">
        <v>8.6240000000000006</v>
      </c>
      <c r="BP45" s="36">
        <v>16.595600000000001</v>
      </c>
      <c r="BQ45" s="36">
        <v>3.6486000000000001</v>
      </c>
      <c r="BR45" s="36">
        <v>144.50290000000001</v>
      </c>
      <c r="BS45" s="36">
        <v>41.580800000000004</v>
      </c>
      <c r="BT45" s="36">
        <v>1166.6718000000001</v>
      </c>
      <c r="BU45" s="36">
        <v>608.93060000000003</v>
      </c>
      <c r="BV45" s="36">
        <v>894.73929999999996</v>
      </c>
      <c r="BW45" s="36">
        <v>5393.1116000000002</v>
      </c>
      <c r="BX45" s="36">
        <v>805.42970000000003</v>
      </c>
      <c r="BY45" s="36">
        <v>581.23710000000005</v>
      </c>
      <c r="BZ45" s="36">
        <v>47.431399999999996</v>
      </c>
      <c r="CA45" s="36">
        <v>60.14</v>
      </c>
      <c r="CB45" s="36">
        <v>814.09050000000002</v>
      </c>
      <c r="CC45" s="36">
        <v>10.0091</v>
      </c>
      <c r="CD45" s="36">
        <v>11.224</v>
      </c>
      <c r="CE45" s="36">
        <v>48.366500000000002</v>
      </c>
      <c r="CF45" s="36">
        <v>176.98310000000001</v>
      </c>
      <c r="CG45" s="36">
        <v>21.613800000000001</v>
      </c>
      <c r="CH45" s="36">
        <v>41.834299999999999</v>
      </c>
      <c r="CI45" s="36">
        <v>8.7613000000000003</v>
      </c>
      <c r="CJ45" s="36">
        <v>0.84419999999999995</v>
      </c>
      <c r="CK45" s="36">
        <v>2.5996000000000001</v>
      </c>
      <c r="CL45" s="36">
        <v>8.5784000000000002</v>
      </c>
      <c r="CM45" s="36">
        <v>0.74050000000000005</v>
      </c>
      <c r="CN45" s="36">
        <v>4.8925999999999998</v>
      </c>
      <c r="CO45" s="36">
        <v>2.3858000000000001</v>
      </c>
      <c r="CP45" s="36">
        <v>2.2841</v>
      </c>
      <c r="CQ45" s="36">
        <v>19.132200000000001</v>
      </c>
      <c r="CR45" s="36">
        <v>296.28160000000003</v>
      </c>
      <c r="CS45" s="36">
        <v>30.9861</v>
      </c>
      <c r="CT45" s="36">
        <v>90.878699999999995</v>
      </c>
      <c r="CU45" s="36">
        <v>5.8316999999999997</v>
      </c>
      <c r="CV45" s="36">
        <v>25.101199999999999</v>
      </c>
      <c r="CW45" s="36">
        <v>44.404499999999999</v>
      </c>
      <c r="CX45" s="36">
        <v>131.28460000000001</v>
      </c>
      <c r="CY45" s="36">
        <v>193.767</v>
      </c>
      <c r="CZ45" s="36">
        <v>24.657</v>
      </c>
      <c r="DA45" s="36">
        <v>65.454499999999996</v>
      </c>
      <c r="DB45" s="36">
        <v>109.28919999999999</v>
      </c>
      <c r="DC45" s="36">
        <v>12.798299999999999</v>
      </c>
      <c r="DD45" s="36">
        <v>212.66390000000001</v>
      </c>
      <c r="DE45" s="36">
        <v>132.84229999999999</v>
      </c>
      <c r="DF45" s="36">
        <v>13.6021</v>
      </c>
      <c r="DG45" s="36">
        <v>13.7544</v>
      </c>
      <c r="DH45" s="36">
        <v>8.8734999999999999</v>
      </c>
      <c r="DI45" s="36">
        <v>456.20890000000003</v>
      </c>
      <c r="DJ45" s="36">
        <v>198.4898</v>
      </c>
      <c r="DK45" s="36">
        <v>102.428</v>
      </c>
      <c r="DL45" s="36">
        <v>3.0011000000000001</v>
      </c>
      <c r="DM45" s="36">
        <v>18967.0105</v>
      </c>
      <c r="DN45" s="36">
        <v>3891.1716000000001</v>
      </c>
      <c r="DO45" s="36">
        <v>1.2800000000000001E-2</v>
      </c>
      <c r="DP45" s="36">
        <v>1171.2742000000001</v>
      </c>
      <c r="DQ45" s="36">
        <v>16.282599999999999</v>
      </c>
      <c r="DR45" s="36">
        <v>128.6788</v>
      </c>
      <c r="DS45" s="36">
        <v>77.5976</v>
      </c>
      <c r="DT45" s="36">
        <v>1349.9719</v>
      </c>
      <c r="DU45" s="36">
        <v>6634.9894999999997</v>
      </c>
      <c r="DV45" s="36">
        <v>25602</v>
      </c>
      <c r="DW45" s="36"/>
      <c r="DX45" s="36">
        <f t="shared" si="0"/>
        <v>1316.2356</v>
      </c>
      <c r="DY45" s="36" t="s">
        <v>22</v>
      </c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</row>
    <row r="46" spans="1:256" ht="11.25" customHeight="1" x14ac:dyDescent="0.15">
      <c r="A46" s="35">
        <v>1902</v>
      </c>
      <c r="B46" s="11" t="s">
        <v>703</v>
      </c>
      <c r="C46" s="36">
        <v>3.7263999999999999</v>
      </c>
      <c r="D46" s="36">
        <v>0.50609999999999999</v>
      </c>
      <c r="E46" s="36">
        <v>1.6959</v>
      </c>
      <c r="F46" s="36">
        <v>9.94</v>
      </c>
      <c r="G46" s="36">
        <v>0.1154</v>
      </c>
      <c r="H46" s="36">
        <v>9.6964000000000006</v>
      </c>
      <c r="I46" s="36">
        <v>3.5259</v>
      </c>
      <c r="J46" s="36">
        <v>63.217300000000002</v>
      </c>
      <c r="K46" s="36">
        <v>49.2759</v>
      </c>
      <c r="L46" s="36">
        <v>20.9605</v>
      </c>
      <c r="M46" s="36">
        <v>112.68040000000001</v>
      </c>
      <c r="N46" s="36">
        <v>2.4344999999999999</v>
      </c>
      <c r="O46" s="36">
        <v>6.8559999999999999</v>
      </c>
      <c r="P46" s="36">
        <v>1.0017</v>
      </c>
      <c r="Q46" s="36">
        <v>0.11409999999999999</v>
      </c>
      <c r="R46" s="36">
        <v>0.80449999999999999</v>
      </c>
      <c r="S46" s="36">
        <v>0.34279999999999999</v>
      </c>
      <c r="T46" s="36">
        <v>0.18940000000000001</v>
      </c>
      <c r="U46" s="36">
        <v>0.32300000000000001</v>
      </c>
      <c r="V46" s="36">
        <v>1.3351999999999999</v>
      </c>
      <c r="W46" s="36">
        <v>0.50870000000000004</v>
      </c>
      <c r="X46" s="36">
        <v>2.3405</v>
      </c>
      <c r="Y46" s="36">
        <v>0.17680000000000001</v>
      </c>
      <c r="Z46" s="36">
        <v>5.3999999999999999E-2</v>
      </c>
      <c r="AA46" s="36">
        <v>0.16209999999999999</v>
      </c>
      <c r="AB46" s="36">
        <v>1.0500000000000001E-2</v>
      </c>
      <c r="AC46" s="36">
        <v>8.0199999999999994E-2</v>
      </c>
      <c r="AD46" s="36">
        <v>1.0138</v>
      </c>
      <c r="AE46" s="36">
        <v>1E-4</v>
      </c>
      <c r="AF46" s="36">
        <v>0.14949999999999999</v>
      </c>
      <c r="AG46" s="36">
        <v>0.53059999999999996</v>
      </c>
      <c r="AH46" s="36">
        <v>0.3674</v>
      </c>
      <c r="AI46" s="36">
        <v>2.3325</v>
      </c>
      <c r="AJ46" s="36">
        <v>1.2415</v>
      </c>
      <c r="AK46" s="36">
        <v>3.7160000000000002</v>
      </c>
      <c r="AL46" s="36">
        <v>3.6269</v>
      </c>
      <c r="AM46" s="36">
        <v>4.5305999999999997</v>
      </c>
      <c r="AN46" s="36">
        <v>0.94310000000000005</v>
      </c>
      <c r="AO46" s="36">
        <v>1.78E-2</v>
      </c>
      <c r="AP46" s="36">
        <v>2.4081000000000001</v>
      </c>
      <c r="AQ46" s="36">
        <v>0.27500000000000002</v>
      </c>
      <c r="AR46" s="36">
        <v>12.8687</v>
      </c>
      <c r="AS46" s="36">
        <v>16.8674</v>
      </c>
      <c r="AT46" s="36">
        <v>0.15210000000000001</v>
      </c>
      <c r="AU46" s="36">
        <v>3.4200000000000001E-2</v>
      </c>
      <c r="AV46" s="36">
        <v>2.5693000000000001</v>
      </c>
      <c r="AW46" s="36">
        <v>0.42899999999999999</v>
      </c>
      <c r="AX46" s="36">
        <v>6.8500000000000005E-2</v>
      </c>
      <c r="AY46" s="36">
        <v>4.3673000000000002</v>
      </c>
      <c r="AZ46" s="36">
        <v>3.2099999999999997E-2</v>
      </c>
      <c r="BA46" s="36">
        <v>7.6799999999999993E-2</v>
      </c>
      <c r="BB46" s="36">
        <v>2.9211</v>
      </c>
      <c r="BC46" s="36">
        <v>3.1263999999999998</v>
      </c>
      <c r="BD46" s="36">
        <v>3.2206000000000001</v>
      </c>
      <c r="BE46" s="36">
        <v>54.506300000000003</v>
      </c>
      <c r="BF46" s="36">
        <v>15.981400000000001</v>
      </c>
      <c r="BG46" s="36">
        <v>18.944700000000001</v>
      </c>
      <c r="BH46" s="36">
        <v>37.059100000000001</v>
      </c>
      <c r="BI46" s="36">
        <v>5.7302</v>
      </c>
      <c r="BJ46" s="36">
        <v>1.2945</v>
      </c>
      <c r="BK46" s="36">
        <v>3.5815000000000001</v>
      </c>
      <c r="BL46" s="36">
        <v>54.987900000000003</v>
      </c>
      <c r="BM46" s="36">
        <v>10.607100000000001</v>
      </c>
      <c r="BN46" s="36">
        <v>0.68110000000000004</v>
      </c>
      <c r="BO46" s="36">
        <v>28.163599999999999</v>
      </c>
      <c r="BP46" s="36">
        <v>44.992400000000004</v>
      </c>
      <c r="BQ46" s="36">
        <v>2.7128999999999999</v>
      </c>
      <c r="BR46" s="36">
        <v>4.6810999999999998</v>
      </c>
      <c r="BS46" s="36">
        <v>28.729199999999999</v>
      </c>
      <c r="BT46" s="36">
        <v>10.136799999999999</v>
      </c>
      <c r="BU46" s="36">
        <v>49.671700000000001</v>
      </c>
      <c r="BV46" s="36">
        <v>34.552300000000002</v>
      </c>
      <c r="BW46" s="36">
        <v>88.128699999999995</v>
      </c>
      <c r="BX46" s="36">
        <v>229.2997</v>
      </c>
      <c r="BY46" s="36">
        <v>42.069000000000003</v>
      </c>
      <c r="BZ46" s="36">
        <v>14.2539</v>
      </c>
      <c r="CA46" s="36">
        <v>3.3359000000000001</v>
      </c>
      <c r="CB46" s="36">
        <v>11.8665</v>
      </c>
      <c r="CC46" s="36">
        <v>2.9367999999999999</v>
      </c>
      <c r="CD46" s="36">
        <v>0.42630000000000001</v>
      </c>
      <c r="CE46" s="36">
        <v>0.80769999999999997</v>
      </c>
      <c r="CF46" s="36">
        <v>8.3369</v>
      </c>
      <c r="CG46" s="36">
        <v>6.2015000000000002</v>
      </c>
      <c r="CH46" s="36">
        <v>0.20050000000000001</v>
      </c>
      <c r="CI46" s="36">
        <v>8.9499999999999996E-2</v>
      </c>
      <c r="CJ46" s="36">
        <v>0.1346</v>
      </c>
      <c r="CK46" s="36">
        <v>2.1467000000000001</v>
      </c>
      <c r="CL46" s="36">
        <v>10.5276</v>
      </c>
      <c r="CM46" s="36">
        <v>4.1999999999999997E-3</v>
      </c>
      <c r="CN46" s="36">
        <v>3.7490000000000001</v>
      </c>
      <c r="CO46" s="36">
        <v>0.18029999999999999</v>
      </c>
      <c r="CP46" s="36">
        <v>0.40039999999999998</v>
      </c>
      <c r="CQ46" s="36">
        <v>1.7614000000000001</v>
      </c>
      <c r="CR46" s="36">
        <v>0.41889999999999999</v>
      </c>
      <c r="CS46" s="36">
        <v>3.1238000000000001</v>
      </c>
      <c r="CT46" s="36">
        <v>58.069400000000002</v>
      </c>
      <c r="CU46" s="36">
        <v>1.1001000000000001</v>
      </c>
      <c r="CV46" s="36">
        <v>7.4387999999999996</v>
      </c>
      <c r="CW46" s="36">
        <v>26.2532</v>
      </c>
      <c r="CX46" s="36">
        <v>79.839500000000001</v>
      </c>
      <c r="CY46" s="36">
        <v>208.23759999999999</v>
      </c>
      <c r="CZ46" s="36">
        <v>25.209800000000001</v>
      </c>
      <c r="DA46" s="36">
        <v>7.8855000000000004</v>
      </c>
      <c r="DB46" s="36">
        <v>12.714</v>
      </c>
      <c r="DC46" s="36">
        <v>0.97650000000000003</v>
      </c>
      <c r="DD46" s="36">
        <v>91.826800000000006</v>
      </c>
      <c r="DE46" s="36">
        <v>47.394199999999998</v>
      </c>
      <c r="DF46" s="36">
        <v>0.95340000000000003</v>
      </c>
      <c r="DG46" s="36">
        <v>0.53769999999999996</v>
      </c>
      <c r="DH46" s="36">
        <v>0.31259999999999999</v>
      </c>
      <c r="DI46" s="36">
        <v>28.368200000000002</v>
      </c>
      <c r="DJ46" s="36">
        <v>115.274</v>
      </c>
      <c r="DK46" s="36">
        <v>51.397500000000001</v>
      </c>
      <c r="DL46" s="36">
        <v>2.3119000000000001</v>
      </c>
      <c r="DM46" s="36">
        <v>1963.4745</v>
      </c>
      <c r="DN46" s="36">
        <v>61.616500000000002</v>
      </c>
      <c r="DO46" s="36">
        <v>0</v>
      </c>
      <c r="DP46" s="36">
        <v>109.2405</v>
      </c>
      <c r="DQ46" s="36">
        <v>0.4007</v>
      </c>
      <c r="DR46" s="36">
        <v>6.3708</v>
      </c>
      <c r="DS46" s="36">
        <v>83.530900000000003</v>
      </c>
      <c r="DT46" s="36">
        <v>125.366</v>
      </c>
      <c r="DU46" s="36">
        <v>386.52550000000002</v>
      </c>
      <c r="DV46" s="36">
        <v>2350</v>
      </c>
      <c r="DW46" s="36"/>
      <c r="DX46" s="36">
        <f t="shared" si="0"/>
        <v>116.012</v>
      </c>
      <c r="DY46" s="36" t="s">
        <v>22</v>
      </c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</row>
    <row r="47" spans="1:256" ht="11.25" customHeight="1" x14ac:dyDescent="0.15">
      <c r="A47" s="35">
        <v>2001</v>
      </c>
      <c r="B47" s="11" t="s">
        <v>704</v>
      </c>
      <c r="C47" s="36">
        <v>6.0925000000000002</v>
      </c>
      <c r="D47" s="36">
        <v>1.1727000000000001</v>
      </c>
      <c r="E47" s="36">
        <v>18.303599999999999</v>
      </c>
      <c r="F47" s="36">
        <v>0.59519999999999995</v>
      </c>
      <c r="G47" s="36">
        <v>7.2700000000000001E-2</v>
      </c>
      <c r="H47" s="36">
        <v>0.91339999999999999</v>
      </c>
      <c r="I47" s="36">
        <v>3.9365000000000001</v>
      </c>
      <c r="J47" s="36">
        <v>5.0141</v>
      </c>
      <c r="K47" s="36">
        <v>1.7056</v>
      </c>
      <c r="L47" s="36">
        <v>4.0368000000000004</v>
      </c>
      <c r="M47" s="36">
        <v>7.2111000000000001</v>
      </c>
      <c r="N47" s="36">
        <v>0.49980000000000002</v>
      </c>
      <c r="O47" s="36">
        <v>11.249599999999999</v>
      </c>
      <c r="P47" s="36">
        <v>0.67049999999999998</v>
      </c>
      <c r="Q47" s="36">
        <v>0.1636</v>
      </c>
      <c r="R47" s="36">
        <v>0.49609999999999999</v>
      </c>
      <c r="S47" s="36">
        <v>72.837299999999999</v>
      </c>
      <c r="T47" s="36">
        <v>4.7183999999999999</v>
      </c>
      <c r="U47" s="36">
        <v>8.1852999999999998</v>
      </c>
      <c r="V47" s="36">
        <v>0.52480000000000004</v>
      </c>
      <c r="W47" s="36">
        <v>5.5876999999999999</v>
      </c>
      <c r="X47" s="36">
        <v>70.564300000000003</v>
      </c>
      <c r="Y47" s="36">
        <v>141.37620000000001</v>
      </c>
      <c r="Z47" s="36">
        <v>25.601800000000001</v>
      </c>
      <c r="AA47" s="36">
        <v>90.616900000000001</v>
      </c>
      <c r="AB47" s="36">
        <v>7.7000000000000002E-3</v>
      </c>
      <c r="AC47" s="36">
        <v>2.7699999999999999E-2</v>
      </c>
      <c r="AD47" s="36">
        <v>0.2072</v>
      </c>
      <c r="AE47" s="36">
        <v>2.9999999999999997E-4</v>
      </c>
      <c r="AF47" s="36">
        <v>2.0799999999999999E-2</v>
      </c>
      <c r="AG47" s="36">
        <v>1.8100000000000002E-2</v>
      </c>
      <c r="AH47" s="36">
        <v>5.5068999999999999</v>
      </c>
      <c r="AI47" s="36">
        <v>62.312199999999997</v>
      </c>
      <c r="AJ47" s="36">
        <v>0.20669999999999999</v>
      </c>
      <c r="AK47" s="36">
        <v>2.5063</v>
      </c>
      <c r="AL47" s="36">
        <v>2.3389000000000002</v>
      </c>
      <c r="AM47" s="36">
        <v>0.94399999999999995</v>
      </c>
      <c r="AN47" s="36">
        <v>123.63809999999999</v>
      </c>
      <c r="AO47" s="36">
        <v>0.53400000000000003</v>
      </c>
      <c r="AP47" s="36">
        <v>42.459699999999998</v>
      </c>
      <c r="AQ47" s="36">
        <v>17.022500000000001</v>
      </c>
      <c r="AR47" s="36">
        <v>4.5202999999999998</v>
      </c>
      <c r="AS47" s="36">
        <v>6.9099999999999995E-2</v>
      </c>
      <c r="AT47" s="36">
        <v>36.315800000000003</v>
      </c>
      <c r="AU47" s="36">
        <v>1.2097</v>
      </c>
      <c r="AV47" s="36">
        <v>4.1894</v>
      </c>
      <c r="AW47" s="36">
        <v>4.6551999999999998</v>
      </c>
      <c r="AX47" s="36">
        <v>3.5600999999999998</v>
      </c>
      <c r="AY47" s="36">
        <v>1.2030000000000001</v>
      </c>
      <c r="AZ47" s="36">
        <v>0.2346</v>
      </c>
      <c r="BA47" s="36">
        <v>0.43240000000000001</v>
      </c>
      <c r="BB47" s="36">
        <v>346.36450000000002</v>
      </c>
      <c r="BC47" s="36">
        <v>1.6607000000000001</v>
      </c>
      <c r="BD47" s="36">
        <v>3.3477000000000001</v>
      </c>
      <c r="BE47" s="36">
        <v>62.104999999999997</v>
      </c>
      <c r="BF47" s="36">
        <v>14.414199999999999</v>
      </c>
      <c r="BG47" s="36">
        <v>31.322700000000001</v>
      </c>
      <c r="BH47" s="36">
        <v>69.075800000000001</v>
      </c>
      <c r="BI47" s="36">
        <v>6.1752000000000002</v>
      </c>
      <c r="BJ47" s="36">
        <v>5.4054000000000002</v>
      </c>
      <c r="BK47" s="36">
        <v>6.2329999999999997</v>
      </c>
      <c r="BL47" s="36">
        <v>17.198899999999998</v>
      </c>
      <c r="BM47" s="36">
        <v>30.664999999999999</v>
      </c>
      <c r="BN47" s="36">
        <v>1.1032999999999999</v>
      </c>
      <c r="BO47" s="36">
        <v>1.0778000000000001</v>
      </c>
      <c r="BP47" s="36">
        <v>2.2805</v>
      </c>
      <c r="BQ47" s="36">
        <v>0.56730000000000003</v>
      </c>
      <c r="BR47" s="36">
        <v>1.3583000000000001</v>
      </c>
      <c r="BS47" s="36">
        <v>0.60529999999999995</v>
      </c>
      <c r="BT47" s="36">
        <v>496.1311</v>
      </c>
      <c r="BU47" s="36">
        <v>249.14060000000001</v>
      </c>
      <c r="BV47" s="36">
        <v>107.73399999999999</v>
      </c>
      <c r="BW47" s="36">
        <v>887.8152</v>
      </c>
      <c r="BX47" s="36">
        <v>213.304</v>
      </c>
      <c r="BY47" s="36">
        <v>34.662300000000002</v>
      </c>
      <c r="BZ47" s="36">
        <v>6.0457999999999998</v>
      </c>
      <c r="CA47" s="36">
        <v>10.398899999999999</v>
      </c>
      <c r="CB47" s="36">
        <v>1.7390000000000001</v>
      </c>
      <c r="CC47" s="36">
        <v>0.33250000000000002</v>
      </c>
      <c r="CD47" s="36">
        <v>6.923</v>
      </c>
      <c r="CE47" s="36">
        <v>16.5032</v>
      </c>
      <c r="CF47" s="36">
        <v>0.50600000000000001</v>
      </c>
      <c r="CG47" s="36">
        <v>3.3885000000000001</v>
      </c>
      <c r="CH47" s="36">
        <v>7.0000000000000007E-2</v>
      </c>
      <c r="CI47" s="36">
        <v>0.1241</v>
      </c>
      <c r="CJ47" s="36">
        <v>0.2427</v>
      </c>
      <c r="CK47" s="36">
        <v>0.26129999999999998</v>
      </c>
      <c r="CL47" s="36">
        <v>6.0875000000000004</v>
      </c>
      <c r="CM47" s="36">
        <v>8.5000000000000006E-3</v>
      </c>
      <c r="CN47" s="36">
        <v>0.56040000000000001</v>
      </c>
      <c r="CO47" s="36">
        <v>0.24049999999999999</v>
      </c>
      <c r="CP47" s="36">
        <v>0.4627</v>
      </c>
      <c r="CQ47" s="36">
        <v>6.0327999999999999</v>
      </c>
      <c r="CR47" s="36">
        <v>1.8317000000000001</v>
      </c>
      <c r="CS47" s="36">
        <v>5.2984</v>
      </c>
      <c r="CT47" s="36">
        <v>45.640799999999999</v>
      </c>
      <c r="CU47" s="36">
        <v>9.1229999999999993</v>
      </c>
      <c r="CV47" s="36">
        <v>7.8952999999999998</v>
      </c>
      <c r="CW47" s="36">
        <v>2.0282</v>
      </c>
      <c r="CX47" s="36">
        <v>15.3658</v>
      </c>
      <c r="CY47" s="36">
        <v>7.9466999999999999</v>
      </c>
      <c r="CZ47" s="36">
        <v>1.1524000000000001</v>
      </c>
      <c r="DA47" s="36">
        <v>9.9856999999999996</v>
      </c>
      <c r="DB47" s="36">
        <v>14.276</v>
      </c>
      <c r="DC47" s="36">
        <v>1.2674000000000001</v>
      </c>
      <c r="DD47" s="36">
        <v>12.793100000000001</v>
      </c>
      <c r="DE47" s="36">
        <v>3.4779</v>
      </c>
      <c r="DF47" s="36">
        <v>0.45219999999999999</v>
      </c>
      <c r="DG47" s="36">
        <v>1.2571000000000001</v>
      </c>
      <c r="DH47" s="36">
        <v>1.0334000000000001</v>
      </c>
      <c r="DI47" s="36">
        <v>108.3629</v>
      </c>
      <c r="DJ47" s="36">
        <v>49.904299999999999</v>
      </c>
      <c r="DK47" s="36">
        <v>6.0060000000000002</v>
      </c>
      <c r="DL47" s="36">
        <v>0.53500000000000003</v>
      </c>
      <c r="DM47" s="36">
        <v>3751.5961000000002</v>
      </c>
      <c r="DN47" s="36">
        <v>702.75879999999995</v>
      </c>
      <c r="DO47" s="36">
        <v>2.1899999999999999E-2</v>
      </c>
      <c r="DP47" s="36">
        <v>36.193199999999997</v>
      </c>
      <c r="DQ47" s="36">
        <v>0.36919999999999997</v>
      </c>
      <c r="DR47" s="36">
        <v>6.4946000000000002</v>
      </c>
      <c r="DS47" s="36">
        <v>-31.572399999999998</v>
      </c>
      <c r="DT47" s="36">
        <v>93.1387</v>
      </c>
      <c r="DU47" s="36">
        <v>807.40390000000002</v>
      </c>
      <c r="DV47" s="36">
        <v>4559</v>
      </c>
      <c r="DW47" s="36"/>
      <c r="DX47" s="36">
        <f t="shared" si="0"/>
        <v>43.056999999999995</v>
      </c>
      <c r="DY47" s="36" t="s">
        <v>22</v>
      </c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</row>
    <row r="48" spans="1:256" ht="11.25" customHeight="1" x14ac:dyDescent="0.15">
      <c r="A48" s="35">
        <v>2002</v>
      </c>
      <c r="B48" s="11" t="s">
        <v>705</v>
      </c>
      <c r="C48" s="36">
        <v>1.6514</v>
      </c>
      <c r="D48" s="36">
        <v>0.29509999999999997</v>
      </c>
      <c r="E48" s="36">
        <v>3.6987999999999999</v>
      </c>
      <c r="F48" s="36">
        <v>0.17460000000000001</v>
      </c>
      <c r="G48" s="36">
        <v>5.0599999999999999E-2</v>
      </c>
      <c r="H48" s="36">
        <v>0.22359999999999999</v>
      </c>
      <c r="I48" s="36">
        <v>0.88900000000000001</v>
      </c>
      <c r="J48" s="36">
        <v>1.4818</v>
      </c>
      <c r="K48" s="36">
        <v>0.66039999999999999</v>
      </c>
      <c r="L48" s="36">
        <v>1.1045</v>
      </c>
      <c r="M48" s="36">
        <v>2.4026999999999998</v>
      </c>
      <c r="N48" s="36">
        <v>0.17</v>
      </c>
      <c r="O48" s="36">
        <v>1.9918</v>
      </c>
      <c r="P48" s="36">
        <v>0.43140000000000001</v>
      </c>
      <c r="Q48" s="36">
        <v>3.9300000000000002E-2</v>
      </c>
      <c r="R48" s="36">
        <v>0.37280000000000002</v>
      </c>
      <c r="S48" s="36">
        <v>0.30409999999999998</v>
      </c>
      <c r="T48" s="36">
        <v>7.9200000000000007E-2</v>
      </c>
      <c r="U48" s="36">
        <v>0.19919999999999999</v>
      </c>
      <c r="V48" s="36">
        <v>0.28639999999999999</v>
      </c>
      <c r="W48" s="36">
        <v>0.22359999999999999</v>
      </c>
      <c r="X48" s="36">
        <v>0.51049999999999995</v>
      </c>
      <c r="Y48" s="36">
        <v>0.17929999999999999</v>
      </c>
      <c r="Z48" s="36">
        <v>6.4299999999999996E-2</v>
      </c>
      <c r="AA48" s="36">
        <v>0.1172</v>
      </c>
      <c r="AB48" s="36">
        <v>1.01E-2</v>
      </c>
      <c r="AC48" s="36">
        <v>2.53E-2</v>
      </c>
      <c r="AD48" s="36">
        <v>0.12959999999999999</v>
      </c>
      <c r="AE48" s="36">
        <v>1E-4</v>
      </c>
      <c r="AF48" s="36">
        <v>2.7400000000000001E-2</v>
      </c>
      <c r="AG48" s="36">
        <v>2.24E-2</v>
      </c>
      <c r="AH48" s="36">
        <v>0.1661</v>
      </c>
      <c r="AI48" s="36">
        <v>0.37730000000000002</v>
      </c>
      <c r="AJ48" s="36">
        <v>8.5400000000000004E-2</v>
      </c>
      <c r="AK48" s="36">
        <v>0.28389999999999999</v>
      </c>
      <c r="AL48" s="36">
        <v>0.54159999999999997</v>
      </c>
      <c r="AM48" s="36">
        <v>0.18809999999999999</v>
      </c>
      <c r="AN48" s="36">
        <v>0.42030000000000001</v>
      </c>
      <c r="AO48" s="36">
        <v>1.9300000000000001E-2</v>
      </c>
      <c r="AP48" s="36">
        <v>0.27450000000000002</v>
      </c>
      <c r="AQ48" s="36">
        <v>6.1400000000000003E-2</v>
      </c>
      <c r="AR48" s="36">
        <v>0.31630000000000003</v>
      </c>
      <c r="AS48" s="36">
        <v>2.8899999999999999E-2</v>
      </c>
      <c r="AT48" s="36">
        <v>0.36959999999999998</v>
      </c>
      <c r="AU48" s="36">
        <v>0.57740000000000002</v>
      </c>
      <c r="AV48" s="36">
        <v>2.3094000000000001</v>
      </c>
      <c r="AW48" s="36">
        <v>0.127</v>
      </c>
      <c r="AX48" s="36">
        <v>7.9600000000000004E-2</v>
      </c>
      <c r="AY48" s="36">
        <v>0.2959</v>
      </c>
      <c r="AZ48" s="36">
        <v>3.8755000000000002</v>
      </c>
      <c r="BA48" s="36">
        <v>3.49E-2</v>
      </c>
      <c r="BB48" s="36">
        <v>12.364599999999999</v>
      </c>
      <c r="BC48" s="36">
        <v>0.4375</v>
      </c>
      <c r="BD48" s="36">
        <v>17.976600000000001</v>
      </c>
      <c r="BE48" s="36">
        <v>0.56510000000000005</v>
      </c>
      <c r="BF48" s="36">
        <v>0.50419999999999998</v>
      </c>
      <c r="BG48" s="36">
        <v>0.13930000000000001</v>
      </c>
      <c r="BH48" s="36">
        <v>0.4652</v>
      </c>
      <c r="BI48" s="36">
        <v>0.55089999999999995</v>
      </c>
      <c r="BJ48" s="36">
        <v>0.3579</v>
      </c>
      <c r="BK48" s="36">
        <v>1.4181999999999999</v>
      </c>
      <c r="BL48" s="36">
        <v>2.0907</v>
      </c>
      <c r="BM48" s="36">
        <v>0.2767</v>
      </c>
      <c r="BN48" s="36">
        <v>0.89729999999999999</v>
      </c>
      <c r="BO48" s="36">
        <v>0.37269999999999998</v>
      </c>
      <c r="BP48" s="36">
        <v>0.64610000000000001</v>
      </c>
      <c r="BQ48" s="36">
        <v>0.12089999999999999</v>
      </c>
      <c r="BR48" s="36">
        <v>0.5786</v>
      </c>
      <c r="BS48" s="36">
        <v>0.21779999999999999</v>
      </c>
      <c r="BT48" s="36">
        <v>377.18090000000001</v>
      </c>
      <c r="BU48" s="36">
        <v>25.611000000000001</v>
      </c>
      <c r="BV48" s="36">
        <v>83.149500000000003</v>
      </c>
      <c r="BW48" s="36">
        <v>1214.1984</v>
      </c>
      <c r="BX48" s="36">
        <v>2.1526000000000001</v>
      </c>
      <c r="BY48" s="36">
        <v>1.8933</v>
      </c>
      <c r="BZ48" s="36">
        <v>15.6698</v>
      </c>
      <c r="CA48" s="36">
        <v>38.528300000000002</v>
      </c>
      <c r="CB48" s="36">
        <v>1.0378000000000001</v>
      </c>
      <c r="CC48" s="36">
        <v>0.22289999999999999</v>
      </c>
      <c r="CD48" s="36">
        <v>1.3355999999999999</v>
      </c>
      <c r="CE48" s="36">
        <v>3.3502000000000001</v>
      </c>
      <c r="CF48" s="36">
        <v>0.25990000000000002</v>
      </c>
      <c r="CG48" s="36">
        <v>0.6613</v>
      </c>
      <c r="CH48" s="36">
        <v>7.0900000000000005E-2</v>
      </c>
      <c r="CI48" s="36">
        <v>8.6400000000000005E-2</v>
      </c>
      <c r="CJ48" s="36">
        <v>0.1003</v>
      </c>
      <c r="CK48" s="36">
        <v>7.7200000000000005E-2</v>
      </c>
      <c r="CL48" s="36">
        <v>1.4726999999999999</v>
      </c>
      <c r="CM48" s="36">
        <v>3.8E-3</v>
      </c>
      <c r="CN48" s="36">
        <v>0.32390000000000002</v>
      </c>
      <c r="CO48" s="36">
        <v>0.21310000000000001</v>
      </c>
      <c r="CP48" s="36">
        <v>0.2505</v>
      </c>
      <c r="CQ48" s="36">
        <v>0.51549999999999996</v>
      </c>
      <c r="CR48" s="36">
        <v>10.687900000000001</v>
      </c>
      <c r="CS48" s="36">
        <v>2.7160000000000002</v>
      </c>
      <c r="CT48" s="36">
        <v>12.722300000000001</v>
      </c>
      <c r="CU48" s="36">
        <v>1.8227</v>
      </c>
      <c r="CV48" s="36">
        <v>1.6922999999999999</v>
      </c>
      <c r="CW48" s="36">
        <v>0.37919999999999998</v>
      </c>
      <c r="CX48" s="36">
        <v>2.7488999999999999</v>
      </c>
      <c r="CY48" s="36">
        <v>0.73640000000000005</v>
      </c>
      <c r="CZ48" s="36">
        <v>0.2505</v>
      </c>
      <c r="DA48" s="36">
        <v>13.14</v>
      </c>
      <c r="DB48" s="36">
        <v>20.720400000000001</v>
      </c>
      <c r="DC48" s="36">
        <v>0.74980000000000002</v>
      </c>
      <c r="DD48" s="36">
        <v>40.326099999999997</v>
      </c>
      <c r="DE48" s="36">
        <v>104.5758</v>
      </c>
      <c r="DF48" s="36">
        <v>0.10290000000000001</v>
      </c>
      <c r="DG48" s="36">
        <v>0.59309999999999996</v>
      </c>
      <c r="DH48" s="36">
        <v>0.32479999999999998</v>
      </c>
      <c r="DI48" s="36">
        <v>1.4015</v>
      </c>
      <c r="DJ48" s="36">
        <v>0.81869999999999998</v>
      </c>
      <c r="DK48" s="36">
        <v>0.64600000000000002</v>
      </c>
      <c r="DL48" s="36">
        <v>7.8700000000000006E-2</v>
      </c>
      <c r="DM48" s="36">
        <v>2053.8285999999998</v>
      </c>
      <c r="DN48" s="36">
        <v>440.55669999999998</v>
      </c>
      <c r="DO48" s="36">
        <v>1.21E-2</v>
      </c>
      <c r="DP48" s="36">
        <v>19.392199999999999</v>
      </c>
      <c r="DQ48" s="36">
        <v>0.3226</v>
      </c>
      <c r="DR48" s="36">
        <v>3.5882999999999998</v>
      </c>
      <c r="DS48" s="36">
        <v>-19.1617</v>
      </c>
      <c r="DT48" s="36">
        <v>74.461100000000002</v>
      </c>
      <c r="DU48" s="36">
        <v>519.17139999999995</v>
      </c>
      <c r="DV48" s="36">
        <v>2573</v>
      </c>
      <c r="DW48" s="36"/>
      <c r="DX48" s="36">
        <f t="shared" si="0"/>
        <v>23.303100000000001</v>
      </c>
      <c r="DY48" s="36" t="s">
        <v>22</v>
      </c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</row>
    <row r="49" spans="1:256" ht="11.25" customHeight="1" x14ac:dyDescent="0.15">
      <c r="A49" s="35">
        <v>2003</v>
      </c>
      <c r="B49" s="11" t="s">
        <v>706</v>
      </c>
      <c r="C49" s="36">
        <v>7.7529000000000003</v>
      </c>
      <c r="D49" s="36">
        <v>1.0038</v>
      </c>
      <c r="E49" s="36">
        <v>11.492100000000001</v>
      </c>
      <c r="F49" s="36">
        <v>0.59160000000000001</v>
      </c>
      <c r="G49" s="36">
        <v>0.8145</v>
      </c>
      <c r="H49" s="36">
        <v>0.74260000000000004</v>
      </c>
      <c r="I49" s="36">
        <v>4.3874000000000004</v>
      </c>
      <c r="J49" s="36">
        <v>17.5745</v>
      </c>
      <c r="K49" s="36">
        <v>6.0552999999999999</v>
      </c>
      <c r="L49" s="36">
        <v>14.1577</v>
      </c>
      <c r="M49" s="36">
        <v>55.134999999999998</v>
      </c>
      <c r="N49" s="36">
        <v>2.1743999999999999</v>
      </c>
      <c r="O49" s="36">
        <v>19.2972</v>
      </c>
      <c r="P49" s="36">
        <v>1.6796</v>
      </c>
      <c r="Q49" s="36">
        <v>0.1178</v>
      </c>
      <c r="R49" s="36">
        <v>1.1845000000000001</v>
      </c>
      <c r="S49" s="36">
        <v>0.87819999999999998</v>
      </c>
      <c r="T49" s="36">
        <v>0.22259999999999999</v>
      </c>
      <c r="U49" s="36">
        <v>0.70530000000000004</v>
      </c>
      <c r="V49" s="36">
        <v>0.84499999999999997</v>
      </c>
      <c r="W49" s="36">
        <v>0.75449999999999995</v>
      </c>
      <c r="X49" s="36">
        <v>1.5045999999999999</v>
      </c>
      <c r="Y49" s="36">
        <v>0.64749999999999996</v>
      </c>
      <c r="Z49" s="36">
        <v>0.22459999999999999</v>
      </c>
      <c r="AA49" s="36">
        <v>0.38</v>
      </c>
      <c r="AB49" s="36">
        <v>3.0700000000000002E-2</v>
      </c>
      <c r="AC49" s="36">
        <v>8.7900000000000006E-2</v>
      </c>
      <c r="AD49" s="36">
        <v>0.3725</v>
      </c>
      <c r="AE49" s="36">
        <v>4.5999999999999999E-3</v>
      </c>
      <c r="AF49" s="36">
        <v>7.46E-2</v>
      </c>
      <c r="AG49" s="36">
        <v>5.8099999999999999E-2</v>
      </c>
      <c r="AH49" s="36">
        <v>1.62</v>
      </c>
      <c r="AI49" s="36">
        <v>2.2389000000000001</v>
      </c>
      <c r="AJ49" s="36">
        <v>0.33100000000000002</v>
      </c>
      <c r="AK49" s="36">
        <v>1.1349</v>
      </c>
      <c r="AL49" s="36">
        <v>1.7535000000000001</v>
      </c>
      <c r="AM49" s="36">
        <v>3.9485999999999999</v>
      </c>
      <c r="AN49" s="36">
        <v>1.7393000000000001</v>
      </c>
      <c r="AO49" s="36">
        <v>5.4600000000000003E-2</v>
      </c>
      <c r="AP49" s="36">
        <v>11.434900000000001</v>
      </c>
      <c r="AQ49" s="36">
        <v>0.2402</v>
      </c>
      <c r="AR49" s="36">
        <v>2.4733000000000001</v>
      </c>
      <c r="AS49" s="36">
        <v>0.1048</v>
      </c>
      <c r="AT49" s="36">
        <v>5.0000999999999998</v>
      </c>
      <c r="AU49" s="36">
        <v>4.9150999999999998</v>
      </c>
      <c r="AV49" s="36">
        <v>685.92370000000005</v>
      </c>
      <c r="AW49" s="36">
        <v>79.8095</v>
      </c>
      <c r="AX49" s="36">
        <v>9.8780999999999999</v>
      </c>
      <c r="AY49" s="36">
        <v>38.828400000000002</v>
      </c>
      <c r="AZ49" s="36">
        <v>2.1892</v>
      </c>
      <c r="BA49" s="36">
        <v>0.87170000000000003</v>
      </c>
      <c r="BB49" s="36">
        <v>11.1051</v>
      </c>
      <c r="BC49" s="36">
        <v>0.74339999999999995</v>
      </c>
      <c r="BD49" s="36">
        <v>3.5192000000000001</v>
      </c>
      <c r="BE49" s="36">
        <v>1.1758</v>
      </c>
      <c r="BF49" s="36">
        <v>1.3022</v>
      </c>
      <c r="BG49" s="36">
        <v>0.35799999999999998</v>
      </c>
      <c r="BH49" s="36">
        <v>0.83099999999999996</v>
      </c>
      <c r="BI49" s="36">
        <v>2.1768999999999998</v>
      </c>
      <c r="BJ49" s="36">
        <v>0.99450000000000005</v>
      </c>
      <c r="BK49" s="36">
        <v>0.39889999999999998</v>
      </c>
      <c r="BL49" s="36">
        <v>2.9352999999999998</v>
      </c>
      <c r="BM49" s="36">
        <v>0.6704</v>
      </c>
      <c r="BN49" s="36">
        <v>0.20979999999999999</v>
      </c>
      <c r="BO49" s="36">
        <v>22.162299999999998</v>
      </c>
      <c r="BP49" s="36">
        <v>31.307300000000001</v>
      </c>
      <c r="BQ49" s="36">
        <v>3.1730999999999998</v>
      </c>
      <c r="BR49" s="36">
        <v>106.7516</v>
      </c>
      <c r="BS49" s="36">
        <v>20.9376</v>
      </c>
      <c r="BT49" s="36">
        <v>1527.9654</v>
      </c>
      <c r="BU49" s="36">
        <v>2336.9616999999998</v>
      </c>
      <c r="BV49" s="36">
        <v>623.44550000000004</v>
      </c>
      <c r="BW49" s="36">
        <v>3634.0106999999998</v>
      </c>
      <c r="BX49" s="36">
        <v>7.0785</v>
      </c>
      <c r="BY49" s="36">
        <v>5.6062000000000003</v>
      </c>
      <c r="BZ49" s="36">
        <v>0.75239999999999996</v>
      </c>
      <c r="CA49" s="36">
        <v>4.0742000000000003</v>
      </c>
      <c r="CB49" s="36">
        <v>4.7584999999999997</v>
      </c>
      <c r="CC49" s="36">
        <v>0.55530000000000002</v>
      </c>
      <c r="CD49" s="36">
        <v>4.1120000000000001</v>
      </c>
      <c r="CE49" s="36">
        <v>10.151199999999999</v>
      </c>
      <c r="CF49" s="36">
        <v>0.79379999999999995</v>
      </c>
      <c r="CG49" s="36">
        <v>3.0093999999999999</v>
      </c>
      <c r="CH49" s="36">
        <v>0.31569999999999998</v>
      </c>
      <c r="CI49" s="36">
        <v>0.33560000000000001</v>
      </c>
      <c r="CJ49" s="36">
        <v>0.25869999999999999</v>
      </c>
      <c r="CK49" s="36">
        <v>0.73109999999999997</v>
      </c>
      <c r="CL49" s="36">
        <v>4.4501999999999997</v>
      </c>
      <c r="CM49" s="36">
        <v>1.35E-2</v>
      </c>
      <c r="CN49" s="36">
        <v>1.3351999999999999</v>
      </c>
      <c r="CO49" s="36">
        <v>0.89</v>
      </c>
      <c r="CP49" s="36">
        <v>2.5425</v>
      </c>
      <c r="CQ49" s="36">
        <v>4.0708000000000002</v>
      </c>
      <c r="CR49" s="36">
        <v>13.387</v>
      </c>
      <c r="CS49" s="36">
        <v>4.2618999999999998</v>
      </c>
      <c r="CT49" s="36">
        <v>39.082900000000002</v>
      </c>
      <c r="CU49" s="36">
        <v>7.0903999999999998</v>
      </c>
      <c r="CV49" s="36">
        <v>6.8278999999999996</v>
      </c>
      <c r="CW49" s="36">
        <v>1.3573999999999999</v>
      </c>
      <c r="CX49" s="36">
        <v>10.392300000000001</v>
      </c>
      <c r="CY49" s="36">
        <v>2.8210999999999999</v>
      </c>
      <c r="CZ49" s="36">
        <v>1.0537000000000001</v>
      </c>
      <c r="DA49" s="36">
        <v>2.5200999999999998</v>
      </c>
      <c r="DB49" s="36">
        <v>3.2282000000000002</v>
      </c>
      <c r="DC49" s="36">
        <v>0.32869999999999999</v>
      </c>
      <c r="DD49" s="36">
        <v>9.1988000000000003</v>
      </c>
      <c r="DE49" s="36">
        <v>3.1911999999999998</v>
      </c>
      <c r="DF49" s="36">
        <v>0.51800000000000002</v>
      </c>
      <c r="DG49" s="36">
        <v>3.2669000000000001</v>
      </c>
      <c r="DH49" s="36">
        <v>1.0751999999999999</v>
      </c>
      <c r="DI49" s="36">
        <v>3.5381999999999998</v>
      </c>
      <c r="DJ49" s="36">
        <v>10.4338</v>
      </c>
      <c r="DK49" s="36">
        <v>3.6469</v>
      </c>
      <c r="DL49" s="36">
        <v>0.2298</v>
      </c>
      <c r="DM49" s="36">
        <v>9521.8619999999992</v>
      </c>
      <c r="DN49" s="36">
        <v>55.670299999999997</v>
      </c>
      <c r="DO49" s="36">
        <v>0.1772</v>
      </c>
      <c r="DP49" s="36">
        <v>77.986599999999996</v>
      </c>
      <c r="DQ49" s="36">
        <v>1.1404000000000001</v>
      </c>
      <c r="DR49" s="36">
        <v>16.003699999999998</v>
      </c>
      <c r="DS49" s="36">
        <v>-254.8366</v>
      </c>
      <c r="DT49" s="36">
        <v>109.99630000000001</v>
      </c>
      <c r="DU49" s="36">
        <v>6.1379999999999999</v>
      </c>
      <c r="DV49" s="36">
        <v>9528</v>
      </c>
      <c r="DW49" s="36"/>
      <c r="DX49" s="36">
        <f t="shared" si="0"/>
        <v>95.13069999999999</v>
      </c>
      <c r="DY49" s="36" t="s">
        <v>22</v>
      </c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ht="11.25" customHeight="1" x14ac:dyDescent="0.15">
      <c r="A50" s="35">
        <v>2004</v>
      </c>
      <c r="B50" s="11" t="s">
        <v>707</v>
      </c>
      <c r="C50" s="36">
        <v>9.1565999999999992</v>
      </c>
      <c r="D50" s="36">
        <v>1.8352999999999999</v>
      </c>
      <c r="E50" s="36">
        <v>27.631</v>
      </c>
      <c r="F50" s="36">
        <v>0.98419999999999996</v>
      </c>
      <c r="G50" s="36">
        <v>0.1239</v>
      </c>
      <c r="H50" s="36">
        <v>1.4872000000000001</v>
      </c>
      <c r="I50" s="36">
        <v>6.0892999999999997</v>
      </c>
      <c r="J50" s="36">
        <v>7.2262000000000004</v>
      </c>
      <c r="K50" s="36">
        <v>3.2583000000000002</v>
      </c>
      <c r="L50" s="36">
        <v>6.0984999999999996</v>
      </c>
      <c r="M50" s="36">
        <v>12.4398</v>
      </c>
      <c r="N50" s="36">
        <v>0.5806</v>
      </c>
      <c r="O50" s="36">
        <v>14.9335</v>
      </c>
      <c r="P50" s="36">
        <v>1.2374000000000001</v>
      </c>
      <c r="Q50" s="36">
        <v>6.6500000000000004E-2</v>
      </c>
      <c r="R50" s="36">
        <v>0.86070000000000002</v>
      </c>
      <c r="S50" s="36">
        <v>0.53869999999999996</v>
      </c>
      <c r="T50" s="36">
        <v>0.1164</v>
      </c>
      <c r="U50" s="36">
        <v>0.57920000000000005</v>
      </c>
      <c r="V50" s="36">
        <v>0.57069999999999999</v>
      </c>
      <c r="W50" s="36">
        <v>0.43369999999999997</v>
      </c>
      <c r="X50" s="36">
        <v>0.96240000000000003</v>
      </c>
      <c r="Y50" s="36">
        <v>2.6701999999999999</v>
      </c>
      <c r="Z50" s="36">
        <v>0.7288</v>
      </c>
      <c r="AA50" s="36">
        <v>0.82920000000000005</v>
      </c>
      <c r="AB50" s="36">
        <v>1.49E-2</v>
      </c>
      <c r="AC50" s="36">
        <v>5.4800000000000001E-2</v>
      </c>
      <c r="AD50" s="36">
        <v>0.2792</v>
      </c>
      <c r="AE50" s="36">
        <v>5.0000000000000001E-4</v>
      </c>
      <c r="AF50" s="36">
        <v>3.56E-2</v>
      </c>
      <c r="AG50" s="36">
        <v>2.5499999999999998E-2</v>
      </c>
      <c r="AH50" s="36">
        <v>0.56310000000000004</v>
      </c>
      <c r="AI50" s="36">
        <v>7.6844000000000001</v>
      </c>
      <c r="AJ50" s="36">
        <v>0.28320000000000001</v>
      </c>
      <c r="AK50" s="36">
        <v>1.4941</v>
      </c>
      <c r="AL50" s="36">
        <v>3.5024999999999999</v>
      </c>
      <c r="AM50" s="36">
        <v>0.61899999999999999</v>
      </c>
      <c r="AN50" s="36">
        <v>2.0758000000000001</v>
      </c>
      <c r="AO50" s="36">
        <v>6.1199999999999997E-2</v>
      </c>
      <c r="AP50" s="36">
        <v>0.87080000000000002</v>
      </c>
      <c r="AQ50" s="36">
        <v>0.1341</v>
      </c>
      <c r="AR50" s="36">
        <v>1.7201</v>
      </c>
      <c r="AS50" s="36">
        <v>9.4899999999999998E-2</v>
      </c>
      <c r="AT50" s="36">
        <v>0.59960000000000002</v>
      </c>
      <c r="AU50" s="36">
        <v>0.79710000000000003</v>
      </c>
      <c r="AV50" s="36">
        <v>2.2523</v>
      </c>
      <c r="AW50" s="36">
        <v>8.5520999999999994</v>
      </c>
      <c r="AX50" s="36">
        <v>1.1995</v>
      </c>
      <c r="AY50" s="36">
        <v>2.9878</v>
      </c>
      <c r="AZ50" s="36">
        <v>0.44840000000000002</v>
      </c>
      <c r="BA50" s="36">
        <v>0.26669999999999999</v>
      </c>
      <c r="BB50" s="36">
        <v>21.5426</v>
      </c>
      <c r="BC50" s="36">
        <v>1.2787999999999999</v>
      </c>
      <c r="BD50" s="36">
        <v>2.8807999999999998</v>
      </c>
      <c r="BE50" s="36">
        <v>1.1539999999999999</v>
      </c>
      <c r="BF50" s="36">
        <v>2.254</v>
      </c>
      <c r="BG50" s="36">
        <v>0.47139999999999999</v>
      </c>
      <c r="BH50" s="36">
        <v>1.1525000000000001</v>
      </c>
      <c r="BI50" s="36">
        <v>1.9341999999999999</v>
      </c>
      <c r="BJ50" s="36">
        <v>1.6077999999999999</v>
      </c>
      <c r="BK50" s="36">
        <v>0.25080000000000002</v>
      </c>
      <c r="BL50" s="36">
        <v>4.4451999999999998</v>
      </c>
      <c r="BM50" s="36">
        <v>0.56759999999999999</v>
      </c>
      <c r="BN50" s="36">
        <v>0.21640000000000001</v>
      </c>
      <c r="BO50" s="36">
        <v>8.0807000000000002</v>
      </c>
      <c r="BP50" s="36">
        <v>8.3506999999999998</v>
      </c>
      <c r="BQ50" s="36">
        <v>0.92710000000000004</v>
      </c>
      <c r="BR50" s="36">
        <v>1.6711</v>
      </c>
      <c r="BS50" s="36">
        <v>0.8</v>
      </c>
      <c r="BT50" s="36">
        <v>465.51799999999997</v>
      </c>
      <c r="BU50" s="36">
        <v>489.30119999999999</v>
      </c>
      <c r="BV50" s="36">
        <v>219.45740000000001</v>
      </c>
      <c r="BW50" s="36">
        <v>2141.3613</v>
      </c>
      <c r="BX50" s="36">
        <v>5.2858000000000001</v>
      </c>
      <c r="BY50" s="36">
        <v>4.1273999999999997</v>
      </c>
      <c r="BZ50" s="36">
        <v>0.41399999999999998</v>
      </c>
      <c r="CA50" s="36">
        <v>1.8011999999999999</v>
      </c>
      <c r="CB50" s="36">
        <v>2.1172</v>
      </c>
      <c r="CC50" s="36">
        <v>0.38790000000000002</v>
      </c>
      <c r="CD50" s="36">
        <v>10.4102</v>
      </c>
      <c r="CE50" s="36">
        <v>24.971900000000002</v>
      </c>
      <c r="CF50" s="36">
        <v>1.0657000000000001</v>
      </c>
      <c r="CG50" s="36">
        <v>4.5646000000000004</v>
      </c>
      <c r="CH50" s="36">
        <v>8.9200000000000002E-2</v>
      </c>
      <c r="CI50" s="36">
        <v>0.16159999999999999</v>
      </c>
      <c r="CJ50" s="36">
        <v>0.33179999999999998</v>
      </c>
      <c r="CK50" s="36">
        <v>0.32850000000000001</v>
      </c>
      <c r="CL50" s="36">
        <v>6.6803999999999997</v>
      </c>
      <c r="CM50" s="36">
        <v>9.1999999999999998E-3</v>
      </c>
      <c r="CN50" s="36">
        <v>0.54859999999999998</v>
      </c>
      <c r="CO50" s="36">
        <v>0.41959999999999997</v>
      </c>
      <c r="CP50" s="36">
        <v>0.23519999999999999</v>
      </c>
      <c r="CQ50" s="36">
        <v>0.44800000000000001</v>
      </c>
      <c r="CR50" s="36">
        <v>2.6030000000000002</v>
      </c>
      <c r="CS50" s="36">
        <v>4.5517000000000003</v>
      </c>
      <c r="CT50" s="36">
        <v>53.485300000000002</v>
      </c>
      <c r="CU50" s="36">
        <v>12.283300000000001</v>
      </c>
      <c r="CV50" s="36">
        <v>10.8422</v>
      </c>
      <c r="CW50" s="36">
        <v>1.5045999999999999</v>
      </c>
      <c r="CX50" s="36">
        <v>19.8399</v>
      </c>
      <c r="CY50" s="36">
        <v>3.6722000000000001</v>
      </c>
      <c r="CZ50" s="36">
        <v>0.79520000000000002</v>
      </c>
      <c r="DA50" s="36">
        <v>2.9150999999999998</v>
      </c>
      <c r="DB50" s="36">
        <v>4.3474000000000004</v>
      </c>
      <c r="DC50" s="36">
        <v>0.38240000000000002</v>
      </c>
      <c r="DD50" s="36">
        <v>9.9400999999999993</v>
      </c>
      <c r="DE50" s="36">
        <v>2.6400999999999999</v>
      </c>
      <c r="DF50" s="36">
        <v>0.21829999999999999</v>
      </c>
      <c r="DG50" s="36">
        <v>2.7282000000000002</v>
      </c>
      <c r="DH50" s="36">
        <v>1.5804</v>
      </c>
      <c r="DI50" s="36">
        <v>3.6412</v>
      </c>
      <c r="DJ50" s="36">
        <v>15.9694</v>
      </c>
      <c r="DK50" s="36">
        <v>3.1558999999999999</v>
      </c>
      <c r="DL50" s="36">
        <v>0.32169999999999999</v>
      </c>
      <c r="DM50" s="36">
        <v>3735.0949999999998</v>
      </c>
      <c r="DN50" s="36">
        <v>37.046199999999999</v>
      </c>
      <c r="DO50" s="36">
        <v>2.3E-3</v>
      </c>
      <c r="DP50" s="36">
        <v>77.085099999999997</v>
      </c>
      <c r="DQ50" s="36">
        <v>1.5145</v>
      </c>
      <c r="DR50" s="36">
        <v>9.9070999999999998</v>
      </c>
      <c r="DS50" s="36">
        <v>-92.358599999999996</v>
      </c>
      <c r="DT50" s="36">
        <v>48.708500000000001</v>
      </c>
      <c r="DU50" s="36">
        <v>81.905000000000001</v>
      </c>
      <c r="DV50" s="36">
        <v>3817</v>
      </c>
      <c r="DW50" s="36"/>
      <c r="DX50" s="36">
        <f t="shared" si="0"/>
        <v>88.506699999999995</v>
      </c>
      <c r="DY50" s="36" t="s">
        <v>22</v>
      </c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</row>
    <row r="51" spans="1:256" ht="11.25" customHeight="1" x14ac:dyDescent="0.15">
      <c r="A51" s="35">
        <v>2005</v>
      </c>
      <c r="B51" s="11" t="s">
        <v>708</v>
      </c>
      <c r="C51" s="36">
        <v>3.8953000000000002</v>
      </c>
      <c r="D51" s="36">
        <v>0.91659999999999997</v>
      </c>
      <c r="E51" s="36">
        <v>12.658799999999999</v>
      </c>
      <c r="F51" s="36">
        <v>0.40910000000000002</v>
      </c>
      <c r="G51" s="36">
        <v>4.36E-2</v>
      </c>
      <c r="H51" s="36">
        <v>0.67190000000000005</v>
      </c>
      <c r="I51" s="36">
        <v>2.8613</v>
      </c>
      <c r="J51" s="36">
        <v>7.1767000000000003</v>
      </c>
      <c r="K51" s="36">
        <v>3.4043000000000001</v>
      </c>
      <c r="L51" s="36">
        <v>3.1745999999999999</v>
      </c>
      <c r="M51" s="36">
        <v>12.1793</v>
      </c>
      <c r="N51" s="36">
        <v>0.61439999999999995</v>
      </c>
      <c r="O51" s="36">
        <v>4.7343000000000002</v>
      </c>
      <c r="P51" s="36">
        <v>0.96419999999999995</v>
      </c>
      <c r="Q51" s="36">
        <v>3.5400000000000001E-2</v>
      </c>
      <c r="R51" s="36">
        <v>0.3473</v>
      </c>
      <c r="S51" s="36">
        <v>0.191</v>
      </c>
      <c r="T51" s="36">
        <v>4.3799999999999999E-2</v>
      </c>
      <c r="U51" s="36">
        <v>0.2853</v>
      </c>
      <c r="V51" s="36">
        <v>0.2223</v>
      </c>
      <c r="W51" s="36">
        <v>0.1429</v>
      </c>
      <c r="X51" s="36">
        <v>0.34300000000000003</v>
      </c>
      <c r="Y51" s="36">
        <v>0.26279999999999998</v>
      </c>
      <c r="Z51" s="36">
        <v>0.115</v>
      </c>
      <c r="AA51" s="36">
        <v>0.22850000000000001</v>
      </c>
      <c r="AB51" s="36">
        <v>5.8999999999999999E-3</v>
      </c>
      <c r="AC51" s="36">
        <v>3.9300000000000002E-2</v>
      </c>
      <c r="AD51" s="36">
        <v>0.1188</v>
      </c>
      <c r="AE51" s="36">
        <v>1E-4</v>
      </c>
      <c r="AF51" s="36">
        <v>1.8E-3</v>
      </c>
      <c r="AG51" s="36">
        <v>2.5999999999999999E-3</v>
      </c>
      <c r="AH51" s="36">
        <v>0.55930000000000002</v>
      </c>
      <c r="AI51" s="36">
        <v>1.2396</v>
      </c>
      <c r="AJ51" s="36">
        <v>0.13819999999999999</v>
      </c>
      <c r="AK51" s="36">
        <v>0.64670000000000005</v>
      </c>
      <c r="AL51" s="36">
        <v>1.6174999999999999</v>
      </c>
      <c r="AM51" s="36">
        <v>0.59960000000000002</v>
      </c>
      <c r="AN51" s="36">
        <v>0.86580000000000001</v>
      </c>
      <c r="AO51" s="36">
        <v>0.72030000000000005</v>
      </c>
      <c r="AP51" s="36">
        <v>4.3559000000000001</v>
      </c>
      <c r="AQ51" s="36">
        <v>0.23910000000000001</v>
      </c>
      <c r="AR51" s="36">
        <v>16.614100000000001</v>
      </c>
      <c r="AS51" s="36">
        <v>1.0200000000000001E-2</v>
      </c>
      <c r="AT51" s="36">
        <v>52.900300000000001</v>
      </c>
      <c r="AU51" s="36">
        <v>89.6494</v>
      </c>
      <c r="AV51" s="36">
        <v>39.4343</v>
      </c>
      <c r="AW51" s="36">
        <v>59.121299999999998</v>
      </c>
      <c r="AX51" s="36">
        <v>59.095399999999998</v>
      </c>
      <c r="AY51" s="36">
        <v>5.6214000000000004</v>
      </c>
      <c r="AZ51" s="36">
        <v>0.49459999999999998</v>
      </c>
      <c r="BA51" s="36">
        <v>0.14910000000000001</v>
      </c>
      <c r="BB51" s="36">
        <v>8.0983999999999998</v>
      </c>
      <c r="BC51" s="36">
        <v>1.9222999999999999</v>
      </c>
      <c r="BD51" s="36">
        <v>6.5708000000000002</v>
      </c>
      <c r="BE51" s="36">
        <v>0.64259999999999995</v>
      </c>
      <c r="BF51" s="36">
        <v>1.1735</v>
      </c>
      <c r="BG51" s="36">
        <v>0.26279999999999998</v>
      </c>
      <c r="BH51" s="36">
        <v>0.1351</v>
      </c>
      <c r="BI51" s="36">
        <v>0.93269999999999997</v>
      </c>
      <c r="BJ51" s="36">
        <v>0.37780000000000002</v>
      </c>
      <c r="BK51" s="36">
        <v>0.1343</v>
      </c>
      <c r="BL51" s="36">
        <v>1.6313</v>
      </c>
      <c r="BM51" s="36">
        <v>2.4695999999999998</v>
      </c>
      <c r="BN51" s="36">
        <v>0.72609999999999997</v>
      </c>
      <c r="BO51" s="36">
        <v>4.1346999999999996</v>
      </c>
      <c r="BP51" s="36">
        <v>7.3845999999999998</v>
      </c>
      <c r="BQ51" s="36">
        <v>0.41170000000000001</v>
      </c>
      <c r="BR51" s="36">
        <v>5.0523999999999996</v>
      </c>
      <c r="BS51" s="36">
        <v>10.4772</v>
      </c>
      <c r="BT51" s="36">
        <v>383.2801</v>
      </c>
      <c r="BU51" s="36">
        <v>236.7431</v>
      </c>
      <c r="BV51" s="36">
        <v>241.44399999999999</v>
      </c>
      <c r="BW51" s="36">
        <v>892.62329999999997</v>
      </c>
      <c r="BX51" s="36">
        <v>2.0068999999999999</v>
      </c>
      <c r="BY51" s="36">
        <v>1.5314000000000001</v>
      </c>
      <c r="BZ51" s="36">
        <v>0.2442</v>
      </c>
      <c r="CA51" s="36">
        <v>0.78520000000000001</v>
      </c>
      <c r="CB51" s="36">
        <v>0.45319999999999999</v>
      </c>
      <c r="CC51" s="36">
        <v>0.4713</v>
      </c>
      <c r="CD51" s="36">
        <v>5.1401000000000003</v>
      </c>
      <c r="CE51" s="36">
        <v>12.3856</v>
      </c>
      <c r="CF51" s="36">
        <v>0.23269999999999999</v>
      </c>
      <c r="CG51" s="36">
        <v>0.49159999999999998</v>
      </c>
      <c r="CH51" s="36">
        <v>6.4100000000000004E-2</v>
      </c>
      <c r="CI51" s="36">
        <v>4.0300000000000002E-2</v>
      </c>
      <c r="CJ51" s="36">
        <v>0.153</v>
      </c>
      <c r="CK51" s="36">
        <v>0.28620000000000001</v>
      </c>
      <c r="CL51" s="36">
        <v>1.0041</v>
      </c>
      <c r="CM51" s="36">
        <v>3.1099999999999999E-2</v>
      </c>
      <c r="CN51" s="36">
        <v>0.45729999999999998</v>
      </c>
      <c r="CO51" s="36">
        <v>0.3957</v>
      </c>
      <c r="CP51" s="36">
        <v>0.54559999999999997</v>
      </c>
      <c r="CQ51" s="36">
        <v>0.25330000000000003</v>
      </c>
      <c r="CR51" s="36">
        <v>2.5581</v>
      </c>
      <c r="CS51" s="36">
        <v>2.0457000000000001</v>
      </c>
      <c r="CT51" s="36">
        <v>14.4033</v>
      </c>
      <c r="CU51" s="36">
        <v>2.3904999999999998</v>
      </c>
      <c r="CV51" s="36">
        <v>3.1724000000000001</v>
      </c>
      <c r="CW51" s="36">
        <v>0.44040000000000001</v>
      </c>
      <c r="CX51" s="36">
        <v>5.6382000000000003</v>
      </c>
      <c r="CY51" s="36">
        <v>6.165</v>
      </c>
      <c r="CZ51" s="36">
        <v>2.6808999999999998</v>
      </c>
      <c r="DA51" s="36">
        <v>1.7283999999999999</v>
      </c>
      <c r="DB51" s="36">
        <v>1.67</v>
      </c>
      <c r="DC51" s="36">
        <v>0.18779999999999999</v>
      </c>
      <c r="DD51" s="36">
        <v>2.0326</v>
      </c>
      <c r="DE51" s="36">
        <v>0.56689999999999996</v>
      </c>
      <c r="DF51" s="36">
        <v>0.53680000000000005</v>
      </c>
      <c r="DG51" s="36">
        <v>0.80159999999999998</v>
      </c>
      <c r="DH51" s="36">
        <v>0.66559999999999997</v>
      </c>
      <c r="DI51" s="36">
        <v>1.2372000000000001</v>
      </c>
      <c r="DJ51" s="36">
        <v>3.9457</v>
      </c>
      <c r="DK51" s="36">
        <v>91.808499999999995</v>
      </c>
      <c r="DL51" s="36">
        <v>0.2218</v>
      </c>
      <c r="DM51" s="36">
        <v>2368.6614</v>
      </c>
      <c r="DN51" s="36">
        <v>7.6452</v>
      </c>
      <c r="DO51" s="36">
        <v>2.5100000000000001E-2</v>
      </c>
      <c r="DP51" s="36">
        <v>18.601600000000001</v>
      </c>
      <c r="DQ51" s="36">
        <v>0.9163</v>
      </c>
      <c r="DR51" s="36">
        <v>5.4622000000000002</v>
      </c>
      <c r="DS51" s="36">
        <v>80.186099999999996</v>
      </c>
      <c r="DT51" s="36">
        <v>282.50209999999998</v>
      </c>
      <c r="DU51" s="36">
        <v>395.33859999999999</v>
      </c>
      <c r="DV51" s="36">
        <v>2764</v>
      </c>
      <c r="DW51" s="36"/>
      <c r="DX51" s="36">
        <f t="shared" si="0"/>
        <v>24.9801</v>
      </c>
      <c r="DY51" s="36" t="s">
        <v>22</v>
      </c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</row>
    <row r="52" spans="1:256" ht="11.25" customHeight="1" x14ac:dyDescent="0.15">
      <c r="A52" s="35">
        <v>2101</v>
      </c>
      <c r="B52" s="11" t="s">
        <v>709</v>
      </c>
      <c r="C52" s="36">
        <v>8.3977000000000004</v>
      </c>
      <c r="D52" s="36">
        <v>0.99329999999999996</v>
      </c>
      <c r="E52" s="36">
        <v>6.5019</v>
      </c>
      <c r="F52" s="36">
        <v>1.8141</v>
      </c>
      <c r="G52" s="36">
        <v>0.22309999999999999</v>
      </c>
      <c r="H52" s="36">
        <v>1.2907999999999999</v>
      </c>
      <c r="I52" s="36">
        <v>3.4432999999999998</v>
      </c>
      <c r="J52" s="36">
        <v>196.75659999999999</v>
      </c>
      <c r="K52" s="36">
        <v>142.02690000000001</v>
      </c>
      <c r="L52" s="36">
        <v>32.583100000000002</v>
      </c>
      <c r="M52" s="36">
        <v>225.37309999999999</v>
      </c>
      <c r="N52" s="36">
        <v>9.6426999999999996</v>
      </c>
      <c r="O52" s="36">
        <v>195.1422</v>
      </c>
      <c r="P52" s="36">
        <v>3.2850000000000001</v>
      </c>
      <c r="Q52" s="36">
        <v>0.18140000000000001</v>
      </c>
      <c r="R52" s="36">
        <v>2.5908000000000002</v>
      </c>
      <c r="S52" s="36">
        <v>1.395</v>
      </c>
      <c r="T52" s="36">
        <v>0.37540000000000001</v>
      </c>
      <c r="U52" s="36">
        <v>1.4881</v>
      </c>
      <c r="V52" s="36">
        <v>1.9187000000000001</v>
      </c>
      <c r="W52" s="36">
        <v>1.9838</v>
      </c>
      <c r="X52" s="36">
        <v>2.5274999999999999</v>
      </c>
      <c r="Y52" s="36">
        <v>0.97989999999999999</v>
      </c>
      <c r="Z52" s="36">
        <v>0.41620000000000001</v>
      </c>
      <c r="AA52" s="36">
        <v>0.94489999999999996</v>
      </c>
      <c r="AB52" s="36">
        <v>5.7000000000000002E-2</v>
      </c>
      <c r="AC52" s="36">
        <v>0.1411</v>
      </c>
      <c r="AD52" s="36">
        <v>3.9956</v>
      </c>
      <c r="AE52" s="36">
        <v>1.6899999999999998E-2</v>
      </c>
      <c r="AF52" s="36">
        <v>0.16089999999999999</v>
      </c>
      <c r="AG52" s="36">
        <v>0.22509999999999999</v>
      </c>
      <c r="AH52" s="36">
        <v>1.3455999999999999</v>
      </c>
      <c r="AI52" s="36">
        <v>28.351099999999999</v>
      </c>
      <c r="AJ52" s="36">
        <v>1.3033999999999999</v>
      </c>
      <c r="AK52" s="36">
        <v>5.8625999999999996</v>
      </c>
      <c r="AL52" s="36">
        <v>3.4649000000000001</v>
      </c>
      <c r="AM52" s="36">
        <v>59.567500000000003</v>
      </c>
      <c r="AN52" s="36">
        <v>13.2826</v>
      </c>
      <c r="AO52" s="36">
        <v>0.13780000000000001</v>
      </c>
      <c r="AP52" s="36">
        <v>13.398</v>
      </c>
      <c r="AQ52" s="36">
        <v>1.3824000000000001</v>
      </c>
      <c r="AR52" s="36">
        <v>19.013100000000001</v>
      </c>
      <c r="AS52" s="36">
        <v>1.4475</v>
      </c>
      <c r="AT52" s="36">
        <v>2.2277999999999998</v>
      </c>
      <c r="AU52" s="36">
        <v>0.33600000000000002</v>
      </c>
      <c r="AV52" s="36">
        <v>20.991700000000002</v>
      </c>
      <c r="AW52" s="36">
        <v>67.196799999999996</v>
      </c>
      <c r="AX52" s="36">
        <v>12.8832</v>
      </c>
      <c r="AY52" s="36">
        <v>1216.5017</v>
      </c>
      <c r="AZ52" s="36">
        <v>14.575100000000001</v>
      </c>
      <c r="BA52" s="36">
        <v>153.66130000000001</v>
      </c>
      <c r="BB52" s="36">
        <v>2348.5709999999999</v>
      </c>
      <c r="BC52" s="36">
        <v>516.23299999999995</v>
      </c>
      <c r="BD52" s="36">
        <v>1102.2979</v>
      </c>
      <c r="BE52" s="36">
        <v>242.25200000000001</v>
      </c>
      <c r="BF52" s="36">
        <v>302.92200000000003</v>
      </c>
      <c r="BG52" s="36">
        <v>107.32250000000001</v>
      </c>
      <c r="BH52" s="36">
        <v>224.08029999999999</v>
      </c>
      <c r="BI52" s="36">
        <v>148.61109999999999</v>
      </c>
      <c r="BJ52" s="36">
        <v>107.496</v>
      </c>
      <c r="BK52" s="36">
        <v>43.29</v>
      </c>
      <c r="BL52" s="36">
        <v>534.34569999999997</v>
      </c>
      <c r="BM52" s="36">
        <v>209.5137</v>
      </c>
      <c r="BN52" s="36">
        <v>25.93</v>
      </c>
      <c r="BO52" s="36">
        <v>14.081799999999999</v>
      </c>
      <c r="BP52" s="36">
        <v>33.092199999999998</v>
      </c>
      <c r="BQ52" s="36">
        <v>13.433</v>
      </c>
      <c r="BR52" s="36">
        <v>36.930500000000002</v>
      </c>
      <c r="BS52" s="36">
        <v>15.1494</v>
      </c>
      <c r="BT52" s="36">
        <v>970.68809999999996</v>
      </c>
      <c r="BU52" s="36">
        <v>485.98970000000003</v>
      </c>
      <c r="BV52" s="36">
        <v>538.98329999999999</v>
      </c>
      <c r="BW52" s="36">
        <v>4641.3783999999996</v>
      </c>
      <c r="BX52" s="36">
        <v>64.340400000000002</v>
      </c>
      <c r="BY52" s="36">
        <v>43.8934</v>
      </c>
      <c r="BZ52" s="36">
        <v>1.7545999999999999</v>
      </c>
      <c r="CA52" s="36">
        <v>8.1117000000000008</v>
      </c>
      <c r="CB52" s="36">
        <v>7.9794999999999998</v>
      </c>
      <c r="CC52" s="36">
        <v>46.806899999999999</v>
      </c>
      <c r="CD52" s="36">
        <v>0.82850000000000001</v>
      </c>
      <c r="CE52" s="36">
        <v>3.1533000000000002</v>
      </c>
      <c r="CF52" s="36">
        <v>3.0486</v>
      </c>
      <c r="CG52" s="36">
        <v>8.7071000000000005</v>
      </c>
      <c r="CH52" s="36">
        <v>0.43809999999999999</v>
      </c>
      <c r="CI52" s="36">
        <v>2.0851000000000002</v>
      </c>
      <c r="CJ52" s="36">
        <v>0.2442</v>
      </c>
      <c r="CK52" s="36">
        <v>3.7187999999999999</v>
      </c>
      <c r="CL52" s="36">
        <v>73.079700000000003</v>
      </c>
      <c r="CM52" s="36">
        <v>4.36E-2</v>
      </c>
      <c r="CN52" s="36">
        <v>3.2252000000000001</v>
      </c>
      <c r="CO52" s="36">
        <v>0.92400000000000004</v>
      </c>
      <c r="CP52" s="36">
        <v>9.2811000000000003</v>
      </c>
      <c r="CQ52" s="36">
        <v>6.1101999999999999</v>
      </c>
      <c r="CR52" s="36">
        <v>26.066299999999998</v>
      </c>
      <c r="CS52" s="36">
        <v>22.840900000000001</v>
      </c>
      <c r="CT52" s="36">
        <v>148.54759999999999</v>
      </c>
      <c r="CU52" s="36">
        <v>26.474900000000002</v>
      </c>
      <c r="CV52" s="36">
        <v>21.476600000000001</v>
      </c>
      <c r="CW52" s="36">
        <v>5.4671000000000003</v>
      </c>
      <c r="CX52" s="36">
        <v>30.493300000000001</v>
      </c>
      <c r="CY52" s="36">
        <v>35.035400000000003</v>
      </c>
      <c r="CZ52" s="36">
        <v>9.9065999999999992</v>
      </c>
      <c r="DA52" s="36">
        <v>20.571100000000001</v>
      </c>
      <c r="DB52" s="36">
        <v>35.145899999999997</v>
      </c>
      <c r="DC52" s="36">
        <v>3.464</v>
      </c>
      <c r="DD52" s="36">
        <v>17.109200000000001</v>
      </c>
      <c r="DE52" s="36">
        <v>12.9034</v>
      </c>
      <c r="DF52" s="36">
        <v>3.0345</v>
      </c>
      <c r="DG52" s="36">
        <v>3.4497</v>
      </c>
      <c r="DH52" s="36">
        <v>2.6730999999999998</v>
      </c>
      <c r="DI52" s="36">
        <v>16.249300000000002</v>
      </c>
      <c r="DJ52" s="36">
        <v>216.52789999999999</v>
      </c>
      <c r="DK52" s="36">
        <v>9.9855999999999998</v>
      </c>
      <c r="DL52" s="36">
        <v>0.75060000000000004</v>
      </c>
      <c r="DM52" s="36">
        <v>16102.3411</v>
      </c>
      <c r="DN52" s="36">
        <v>107.4538</v>
      </c>
      <c r="DO52" s="36">
        <v>131.82490000000001</v>
      </c>
      <c r="DP52" s="36">
        <v>54.9392</v>
      </c>
      <c r="DQ52" s="36">
        <v>1.1614</v>
      </c>
      <c r="DR52" s="36">
        <v>7.7854999999999999</v>
      </c>
      <c r="DS52" s="36">
        <v>137.43190000000001</v>
      </c>
      <c r="DT52" s="36">
        <v>1184.0622000000001</v>
      </c>
      <c r="DU52" s="36">
        <v>1624.6588999999999</v>
      </c>
      <c r="DV52" s="36">
        <v>17727</v>
      </c>
      <c r="DW52" s="36"/>
      <c r="DX52" s="36">
        <f t="shared" si="0"/>
        <v>63.886099999999999</v>
      </c>
      <c r="DY52" s="36" t="s">
        <v>22</v>
      </c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</row>
    <row r="53" spans="1:256" ht="11.25" customHeight="1" x14ac:dyDescent="0.15">
      <c r="A53" s="35">
        <v>2102</v>
      </c>
      <c r="B53" s="11" t="s">
        <v>710</v>
      </c>
      <c r="C53" s="36">
        <v>22.072700000000001</v>
      </c>
      <c r="D53" s="36">
        <v>1.7436</v>
      </c>
      <c r="E53" s="36">
        <v>14.054</v>
      </c>
      <c r="F53" s="36">
        <v>2.2121</v>
      </c>
      <c r="G53" s="36">
        <v>0.37659999999999999</v>
      </c>
      <c r="H53" s="36">
        <v>0.53439999999999999</v>
      </c>
      <c r="I53" s="36">
        <v>7.6189</v>
      </c>
      <c r="J53" s="36">
        <v>48.0413</v>
      </c>
      <c r="K53" s="36">
        <v>41.335999999999999</v>
      </c>
      <c r="L53" s="36">
        <v>24.990300000000001</v>
      </c>
      <c r="M53" s="36">
        <v>156.6848</v>
      </c>
      <c r="N53" s="36">
        <v>5.867</v>
      </c>
      <c r="O53" s="36">
        <v>92.410899999999998</v>
      </c>
      <c r="P53" s="36">
        <v>5.0509000000000004</v>
      </c>
      <c r="Q53" s="36">
        <v>0.27060000000000001</v>
      </c>
      <c r="R53" s="36">
        <v>18.563099999999999</v>
      </c>
      <c r="S53" s="36">
        <v>1.3348</v>
      </c>
      <c r="T53" s="36">
        <v>0.72350000000000003</v>
      </c>
      <c r="U53" s="36">
        <v>1.9057999999999999</v>
      </c>
      <c r="V53" s="36">
        <v>2.5615000000000001</v>
      </c>
      <c r="W53" s="36">
        <v>9.1412999999999993</v>
      </c>
      <c r="X53" s="36">
        <v>3.3610000000000002</v>
      </c>
      <c r="Y53" s="36">
        <v>0.94320000000000004</v>
      </c>
      <c r="Z53" s="36">
        <v>0.66010000000000002</v>
      </c>
      <c r="AA53" s="36">
        <v>1.6758</v>
      </c>
      <c r="AB53" s="36">
        <v>0.31830000000000003</v>
      </c>
      <c r="AC53" s="36">
        <v>0.24759999999999999</v>
      </c>
      <c r="AD53" s="36">
        <v>5.1474000000000002</v>
      </c>
      <c r="AE53" s="36">
        <v>5.6899999999999999E-2</v>
      </c>
      <c r="AF53" s="36">
        <v>0.28870000000000001</v>
      </c>
      <c r="AG53" s="36">
        <v>0.56399999999999995</v>
      </c>
      <c r="AH53" s="36">
        <v>4.0140000000000002</v>
      </c>
      <c r="AI53" s="36">
        <v>35.137599999999999</v>
      </c>
      <c r="AJ53" s="36">
        <v>2.6762999999999999</v>
      </c>
      <c r="AK53" s="36">
        <v>46.2956</v>
      </c>
      <c r="AL53" s="36">
        <v>6.1642999999999999</v>
      </c>
      <c r="AM53" s="36">
        <v>21.035499999999999</v>
      </c>
      <c r="AN53" s="36">
        <v>16.871600000000001</v>
      </c>
      <c r="AO53" s="36">
        <v>0.1434</v>
      </c>
      <c r="AP53" s="36">
        <v>11.7896</v>
      </c>
      <c r="AQ53" s="36">
        <v>2.8494999999999999</v>
      </c>
      <c r="AR53" s="36">
        <v>81.474299999999999</v>
      </c>
      <c r="AS53" s="36">
        <v>2.0287000000000002</v>
      </c>
      <c r="AT53" s="36">
        <v>3.9891999999999999</v>
      </c>
      <c r="AU53" s="36">
        <v>0.53510000000000002</v>
      </c>
      <c r="AV53" s="36">
        <v>15.977399999999999</v>
      </c>
      <c r="AW53" s="36">
        <v>3.7696000000000001</v>
      </c>
      <c r="AX53" s="36">
        <v>2.8597000000000001</v>
      </c>
      <c r="AY53" s="36">
        <v>342.01190000000003</v>
      </c>
      <c r="AZ53" s="36">
        <v>480.96699999999998</v>
      </c>
      <c r="BA53" s="36">
        <v>30.1629</v>
      </c>
      <c r="BB53" s="36">
        <v>1100.3021000000001</v>
      </c>
      <c r="BC53" s="36">
        <v>232.63509999999999</v>
      </c>
      <c r="BD53" s="36">
        <v>924.35059999999999</v>
      </c>
      <c r="BE53" s="36">
        <v>35.523600000000002</v>
      </c>
      <c r="BF53" s="36">
        <v>128.0153</v>
      </c>
      <c r="BG53" s="36">
        <v>18.570399999999999</v>
      </c>
      <c r="BH53" s="36">
        <v>118.0879</v>
      </c>
      <c r="BI53" s="36">
        <v>114.61709999999999</v>
      </c>
      <c r="BJ53" s="36">
        <v>179.22790000000001</v>
      </c>
      <c r="BK53" s="36">
        <v>63.830300000000001</v>
      </c>
      <c r="BL53" s="36">
        <v>171.7499</v>
      </c>
      <c r="BM53" s="36">
        <v>94.762299999999996</v>
      </c>
      <c r="BN53" s="36">
        <v>284.38209999999998</v>
      </c>
      <c r="BO53" s="36">
        <v>11.181800000000001</v>
      </c>
      <c r="BP53" s="36">
        <v>21.2819</v>
      </c>
      <c r="BQ53" s="36">
        <v>2.1461999999999999</v>
      </c>
      <c r="BR53" s="36">
        <v>18.531400000000001</v>
      </c>
      <c r="BS53" s="36">
        <v>20.058700000000002</v>
      </c>
      <c r="BT53" s="36">
        <v>99.322699999999998</v>
      </c>
      <c r="BU53" s="36">
        <v>91.877700000000004</v>
      </c>
      <c r="BV53" s="36">
        <v>106.03740000000001</v>
      </c>
      <c r="BW53" s="36">
        <v>171.62440000000001</v>
      </c>
      <c r="BX53" s="36">
        <v>322.92669999999998</v>
      </c>
      <c r="BY53" s="36">
        <v>39.103700000000003</v>
      </c>
      <c r="BZ53" s="36">
        <v>7.67</v>
      </c>
      <c r="CA53" s="36">
        <v>19.160799999999998</v>
      </c>
      <c r="CB53" s="36">
        <v>12.263500000000001</v>
      </c>
      <c r="CC53" s="36">
        <v>14.0054</v>
      </c>
      <c r="CD53" s="36">
        <v>2.327</v>
      </c>
      <c r="CE53" s="36">
        <v>5.6797000000000004</v>
      </c>
      <c r="CF53" s="36">
        <v>12.663</v>
      </c>
      <c r="CG53" s="36">
        <v>37.4191</v>
      </c>
      <c r="CH53" s="36">
        <v>1.2505999999999999</v>
      </c>
      <c r="CI53" s="36">
        <v>1.1559999999999999</v>
      </c>
      <c r="CJ53" s="36">
        <v>0.60870000000000002</v>
      </c>
      <c r="CK53" s="36">
        <v>9.9930000000000003</v>
      </c>
      <c r="CL53" s="36">
        <v>123.67619999999999</v>
      </c>
      <c r="CM53" s="36">
        <v>2.6499999999999999E-2</v>
      </c>
      <c r="CN53" s="36">
        <v>16.4191</v>
      </c>
      <c r="CO53" s="36">
        <v>0.87280000000000002</v>
      </c>
      <c r="CP53" s="36">
        <v>12.4757</v>
      </c>
      <c r="CQ53" s="36">
        <v>11.069000000000001</v>
      </c>
      <c r="CR53" s="36">
        <v>13.4604</v>
      </c>
      <c r="CS53" s="36">
        <v>33.111199999999997</v>
      </c>
      <c r="CT53" s="36">
        <v>208.37979999999999</v>
      </c>
      <c r="CU53" s="36">
        <v>36.278599999999997</v>
      </c>
      <c r="CV53" s="36">
        <v>35.603700000000003</v>
      </c>
      <c r="CW53" s="36">
        <v>18.386500000000002</v>
      </c>
      <c r="CX53" s="36">
        <v>53.427500000000002</v>
      </c>
      <c r="CY53" s="36">
        <v>29.284400000000002</v>
      </c>
      <c r="CZ53" s="36">
        <v>9.7265999999999995</v>
      </c>
      <c r="DA53" s="36">
        <v>19.285599999999999</v>
      </c>
      <c r="DB53" s="36">
        <v>32.530500000000004</v>
      </c>
      <c r="DC53" s="36">
        <v>2.2749000000000001</v>
      </c>
      <c r="DD53" s="36">
        <v>41.973199999999999</v>
      </c>
      <c r="DE53" s="36">
        <v>51.5471</v>
      </c>
      <c r="DF53" s="36">
        <v>1.0645</v>
      </c>
      <c r="DG53" s="36">
        <v>9.2807999999999993</v>
      </c>
      <c r="DH53" s="36">
        <v>8.7413000000000007</v>
      </c>
      <c r="DI53" s="36">
        <v>8.8221000000000007</v>
      </c>
      <c r="DJ53" s="36">
        <v>49.191600000000001</v>
      </c>
      <c r="DK53" s="36">
        <v>8.8633000000000006</v>
      </c>
      <c r="DL53" s="36">
        <v>0.93369999999999997</v>
      </c>
      <c r="DM53" s="36">
        <v>6912.5607</v>
      </c>
      <c r="DN53" s="36">
        <v>178.05500000000001</v>
      </c>
      <c r="DO53" s="36">
        <v>162.65600000000001</v>
      </c>
      <c r="DP53" s="36">
        <v>1178.9277</v>
      </c>
      <c r="DQ53" s="36">
        <v>14.5565</v>
      </c>
      <c r="DR53" s="36">
        <v>44.695500000000003</v>
      </c>
      <c r="DS53" s="36">
        <v>1814.7243000000001</v>
      </c>
      <c r="DT53" s="36">
        <v>44049.824200000003</v>
      </c>
      <c r="DU53" s="36">
        <v>47443.439299999998</v>
      </c>
      <c r="DV53" s="36">
        <v>54356</v>
      </c>
      <c r="DW53" s="36"/>
      <c r="DX53" s="36">
        <f t="shared" si="0"/>
        <v>1238.1796999999999</v>
      </c>
      <c r="DY53" s="36" t="s">
        <v>22</v>
      </c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</row>
    <row r="54" spans="1:256" ht="11.25" customHeight="1" x14ac:dyDescent="0.15">
      <c r="A54" s="35">
        <v>2201</v>
      </c>
      <c r="B54" s="11" t="s">
        <v>711</v>
      </c>
      <c r="C54" s="36">
        <v>1.1567000000000001</v>
      </c>
      <c r="D54" s="36">
        <v>0.18509999999999999</v>
      </c>
      <c r="E54" s="36">
        <v>0.5716</v>
      </c>
      <c r="F54" s="36">
        <v>0.64559999999999995</v>
      </c>
      <c r="G54" s="36">
        <v>0.1416</v>
      </c>
      <c r="H54" s="36">
        <v>0.48349999999999999</v>
      </c>
      <c r="I54" s="36">
        <v>0.57389999999999997</v>
      </c>
      <c r="J54" s="36">
        <v>58.960799999999999</v>
      </c>
      <c r="K54" s="36">
        <v>22.0976</v>
      </c>
      <c r="L54" s="36">
        <v>8.5028000000000006</v>
      </c>
      <c r="M54" s="36">
        <v>61.725299999999997</v>
      </c>
      <c r="N54" s="36">
        <v>1.4564999999999999</v>
      </c>
      <c r="O54" s="36">
        <v>39.8947</v>
      </c>
      <c r="P54" s="36">
        <v>0.44269999999999998</v>
      </c>
      <c r="Q54" s="36">
        <v>5.1900000000000002E-2</v>
      </c>
      <c r="R54" s="36">
        <v>0.66300000000000003</v>
      </c>
      <c r="S54" s="36">
        <v>0.41739999999999999</v>
      </c>
      <c r="T54" s="36">
        <v>0.13700000000000001</v>
      </c>
      <c r="U54" s="36">
        <v>0.23330000000000001</v>
      </c>
      <c r="V54" s="36">
        <v>0.45</v>
      </c>
      <c r="W54" s="36">
        <v>0.4294</v>
      </c>
      <c r="X54" s="36">
        <v>0.75249999999999995</v>
      </c>
      <c r="Y54" s="36">
        <v>0.35659999999999997</v>
      </c>
      <c r="Z54" s="36">
        <v>0.1157</v>
      </c>
      <c r="AA54" s="36">
        <v>0.19589999999999999</v>
      </c>
      <c r="AB54" s="36">
        <v>1.4200000000000001E-2</v>
      </c>
      <c r="AC54" s="36">
        <v>2.9399999999999999E-2</v>
      </c>
      <c r="AD54" s="36">
        <v>0.16339999999999999</v>
      </c>
      <c r="AE54" s="36">
        <v>2.0000000000000001E-4</v>
      </c>
      <c r="AF54" s="36">
        <v>4.1000000000000002E-2</v>
      </c>
      <c r="AG54" s="36">
        <v>3.39E-2</v>
      </c>
      <c r="AH54" s="36">
        <v>0.22869999999999999</v>
      </c>
      <c r="AI54" s="36">
        <v>1.1762999999999999</v>
      </c>
      <c r="AJ54" s="36">
        <v>0.1208</v>
      </c>
      <c r="AK54" s="36">
        <v>0.25950000000000001</v>
      </c>
      <c r="AL54" s="36">
        <v>0.2195</v>
      </c>
      <c r="AM54" s="36">
        <v>0.23619999999999999</v>
      </c>
      <c r="AN54" s="36">
        <v>0.43140000000000001</v>
      </c>
      <c r="AO54" s="36">
        <v>2.7400000000000001E-2</v>
      </c>
      <c r="AP54" s="36">
        <v>0.83789999999999998</v>
      </c>
      <c r="AQ54" s="36">
        <v>0.2069</v>
      </c>
      <c r="AR54" s="36">
        <v>1.2298</v>
      </c>
      <c r="AS54" s="36">
        <v>6.8900000000000003E-2</v>
      </c>
      <c r="AT54" s="36">
        <v>0.31840000000000002</v>
      </c>
      <c r="AU54" s="36">
        <v>5.7799999999999997E-2</v>
      </c>
      <c r="AV54" s="36">
        <v>0.69830000000000003</v>
      </c>
      <c r="AW54" s="36">
        <v>19.002600000000001</v>
      </c>
      <c r="AX54" s="36">
        <v>0.2001</v>
      </c>
      <c r="AY54" s="36">
        <v>20.470800000000001</v>
      </c>
      <c r="AZ54" s="36">
        <v>0.1837</v>
      </c>
      <c r="BA54" s="36">
        <v>0.30819999999999997</v>
      </c>
      <c r="BB54" s="36">
        <v>166.84039999999999</v>
      </c>
      <c r="BC54" s="36">
        <v>7.2218</v>
      </c>
      <c r="BD54" s="36">
        <v>23.537099999999999</v>
      </c>
      <c r="BE54" s="36">
        <v>12.2006</v>
      </c>
      <c r="BF54" s="36">
        <v>19.357700000000001</v>
      </c>
      <c r="BG54" s="36">
        <v>166.73150000000001</v>
      </c>
      <c r="BH54" s="36">
        <v>0.57689999999999997</v>
      </c>
      <c r="BI54" s="36">
        <v>6.2251000000000003</v>
      </c>
      <c r="BJ54" s="36">
        <v>14.844200000000001</v>
      </c>
      <c r="BK54" s="36">
        <v>2.2189000000000001</v>
      </c>
      <c r="BL54" s="36">
        <v>91.985699999999994</v>
      </c>
      <c r="BM54" s="36">
        <v>8.5321999999999996</v>
      </c>
      <c r="BN54" s="36">
        <v>2.1806000000000001</v>
      </c>
      <c r="BO54" s="36">
        <v>5.5284000000000004</v>
      </c>
      <c r="BP54" s="36">
        <v>11.538</v>
      </c>
      <c r="BQ54" s="36">
        <v>3.0331999999999999</v>
      </c>
      <c r="BR54" s="36">
        <v>3.8527999999999998</v>
      </c>
      <c r="BS54" s="36">
        <v>0.26579999999999998</v>
      </c>
      <c r="BT54" s="36">
        <v>8.3140999999999998</v>
      </c>
      <c r="BU54" s="36">
        <v>12.001300000000001</v>
      </c>
      <c r="BV54" s="36">
        <v>17.5748</v>
      </c>
      <c r="BW54" s="36">
        <v>52.075699999999998</v>
      </c>
      <c r="BX54" s="36">
        <v>16.536100000000001</v>
      </c>
      <c r="BY54" s="36">
        <v>13.8132</v>
      </c>
      <c r="BZ54" s="36">
        <v>0.29680000000000001</v>
      </c>
      <c r="CA54" s="36">
        <v>2.7938999999999998</v>
      </c>
      <c r="CB54" s="36">
        <v>1.4594</v>
      </c>
      <c r="CC54" s="36">
        <v>10.9733</v>
      </c>
      <c r="CD54" s="36">
        <v>1.1375999999999999</v>
      </c>
      <c r="CE54" s="36">
        <v>0.26840000000000003</v>
      </c>
      <c r="CF54" s="36">
        <v>2.5097</v>
      </c>
      <c r="CG54" s="36">
        <v>0.115</v>
      </c>
      <c r="CH54" s="36">
        <v>8.5599999999999996E-2</v>
      </c>
      <c r="CI54" s="36">
        <v>0.1434</v>
      </c>
      <c r="CJ54" s="36">
        <v>7.0900000000000005E-2</v>
      </c>
      <c r="CK54" s="36">
        <v>5.4100000000000002E-2</v>
      </c>
      <c r="CL54" s="36">
        <v>0.84430000000000005</v>
      </c>
      <c r="CM54" s="36">
        <v>5.4000000000000003E-3</v>
      </c>
      <c r="CN54" s="36">
        <v>0.2586</v>
      </c>
      <c r="CO54" s="36">
        <v>7.2900000000000006E-2</v>
      </c>
      <c r="CP54" s="36">
        <v>0.14330000000000001</v>
      </c>
      <c r="CQ54" s="36">
        <v>0.2903</v>
      </c>
      <c r="CR54" s="36">
        <v>0.12809999999999999</v>
      </c>
      <c r="CS54" s="36">
        <v>2.1158000000000001</v>
      </c>
      <c r="CT54" s="36">
        <v>7.3327999999999998</v>
      </c>
      <c r="CU54" s="36">
        <v>0.29239999999999999</v>
      </c>
      <c r="CV54" s="36">
        <v>0.88060000000000005</v>
      </c>
      <c r="CW54" s="36">
        <v>0.65239999999999998</v>
      </c>
      <c r="CX54" s="36">
        <v>0.44869999999999999</v>
      </c>
      <c r="CY54" s="36">
        <v>1.7685999999999999</v>
      </c>
      <c r="CZ54" s="36">
        <v>1.2040999999999999</v>
      </c>
      <c r="DA54" s="36">
        <v>1.2298</v>
      </c>
      <c r="DB54" s="36">
        <v>1.8062</v>
      </c>
      <c r="DC54" s="36">
        <v>0.19950000000000001</v>
      </c>
      <c r="DD54" s="36">
        <v>3.9872000000000001</v>
      </c>
      <c r="DE54" s="36">
        <v>1.6205000000000001</v>
      </c>
      <c r="DF54" s="36">
        <v>0.17330000000000001</v>
      </c>
      <c r="DG54" s="36">
        <v>0.99029999999999996</v>
      </c>
      <c r="DH54" s="36">
        <v>0.67849999999999999</v>
      </c>
      <c r="DI54" s="36">
        <v>8.9922000000000004</v>
      </c>
      <c r="DJ54" s="36">
        <v>31.212700000000002</v>
      </c>
      <c r="DK54" s="36">
        <v>1.0543</v>
      </c>
      <c r="DL54" s="36">
        <v>0.40039999999999998</v>
      </c>
      <c r="DM54" s="36">
        <v>1002.8838</v>
      </c>
      <c r="DN54" s="36">
        <v>30.034500000000001</v>
      </c>
      <c r="DO54" s="36">
        <v>0</v>
      </c>
      <c r="DP54" s="36">
        <v>48.322699999999998</v>
      </c>
      <c r="DQ54" s="36">
        <v>1.0157</v>
      </c>
      <c r="DR54" s="36">
        <v>3.7831999999999999</v>
      </c>
      <c r="DS54" s="36">
        <v>16.4495</v>
      </c>
      <c r="DT54" s="36">
        <v>77.5107</v>
      </c>
      <c r="DU54" s="36">
        <v>177.11619999999999</v>
      </c>
      <c r="DV54" s="36">
        <v>1180</v>
      </c>
      <c r="DW54" s="36"/>
      <c r="DX54" s="36">
        <f t="shared" si="0"/>
        <v>53.121600000000001</v>
      </c>
      <c r="DY54" s="36" t="s">
        <v>22</v>
      </c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ht="11.25" customHeight="1" x14ac:dyDescent="0.15">
      <c r="A55" s="35">
        <v>2202</v>
      </c>
      <c r="B55" s="11" t="s">
        <v>712</v>
      </c>
      <c r="C55" s="36">
        <v>25.173100000000002</v>
      </c>
      <c r="D55" s="36">
        <v>4.4069000000000003</v>
      </c>
      <c r="E55" s="36">
        <v>11.015700000000001</v>
      </c>
      <c r="F55" s="36">
        <v>16.246500000000001</v>
      </c>
      <c r="G55" s="36">
        <v>0.9919</v>
      </c>
      <c r="H55" s="36">
        <v>25.621600000000001</v>
      </c>
      <c r="I55" s="36">
        <v>25.5243</v>
      </c>
      <c r="J55" s="36">
        <v>641.94179999999994</v>
      </c>
      <c r="K55" s="36">
        <v>223.09299999999999</v>
      </c>
      <c r="L55" s="36">
        <v>332.57589999999999</v>
      </c>
      <c r="M55" s="36">
        <v>1054.2655999999999</v>
      </c>
      <c r="N55" s="36">
        <v>82.144999999999996</v>
      </c>
      <c r="O55" s="36">
        <v>195.53700000000001</v>
      </c>
      <c r="P55" s="36">
        <v>8.3847000000000005</v>
      </c>
      <c r="Q55" s="36">
        <v>0.50249999999999995</v>
      </c>
      <c r="R55" s="36">
        <v>5.3693999999999997</v>
      </c>
      <c r="S55" s="36">
        <v>3.1554000000000002</v>
      </c>
      <c r="T55" s="36">
        <v>1.0497000000000001</v>
      </c>
      <c r="U55" s="36">
        <v>7.7622</v>
      </c>
      <c r="V55" s="36">
        <v>4.0452000000000004</v>
      </c>
      <c r="W55" s="36">
        <v>2.6897000000000002</v>
      </c>
      <c r="X55" s="36">
        <v>5.9432</v>
      </c>
      <c r="Y55" s="36">
        <v>33.056100000000001</v>
      </c>
      <c r="Z55" s="36">
        <v>17.802299999999999</v>
      </c>
      <c r="AA55" s="36">
        <v>2.1356999999999999</v>
      </c>
      <c r="AB55" s="36">
        <v>0.1087</v>
      </c>
      <c r="AC55" s="36">
        <v>0.378</v>
      </c>
      <c r="AD55" s="36">
        <v>3.8687999999999998</v>
      </c>
      <c r="AE55" s="36">
        <v>2.3E-3</v>
      </c>
      <c r="AF55" s="36">
        <v>0.43390000000000001</v>
      </c>
      <c r="AG55" s="36">
        <v>0.25900000000000001</v>
      </c>
      <c r="AH55" s="36">
        <v>4.8821000000000003</v>
      </c>
      <c r="AI55" s="36">
        <v>17.793500000000002</v>
      </c>
      <c r="AJ55" s="36">
        <v>69.297600000000003</v>
      </c>
      <c r="AK55" s="36">
        <v>4.0862999999999996</v>
      </c>
      <c r="AL55" s="36">
        <v>2.8197999999999999</v>
      </c>
      <c r="AM55" s="36">
        <v>11.0747</v>
      </c>
      <c r="AN55" s="36">
        <v>9.6205999999999996</v>
      </c>
      <c r="AO55" s="36">
        <v>0.17649999999999999</v>
      </c>
      <c r="AP55" s="36">
        <v>13.97</v>
      </c>
      <c r="AQ55" s="36">
        <v>1.3898999999999999</v>
      </c>
      <c r="AR55" s="36">
        <v>113.77079999999999</v>
      </c>
      <c r="AS55" s="36">
        <v>0.57569999999999999</v>
      </c>
      <c r="AT55" s="36">
        <v>95.745900000000006</v>
      </c>
      <c r="AU55" s="36">
        <v>0.70760000000000001</v>
      </c>
      <c r="AV55" s="36">
        <v>139.7893</v>
      </c>
      <c r="AW55" s="36">
        <v>448.79700000000003</v>
      </c>
      <c r="AX55" s="36">
        <v>137.30029999999999</v>
      </c>
      <c r="AY55" s="36">
        <v>137.91669999999999</v>
      </c>
      <c r="AZ55" s="36">
        <v>4.1859000000000002</v>
      </c>
      <c r="BA55" s="36">
        <v>10.369199999999999</v>
      </c>
      <c r="BB55" s="36">
        <v>723.43349999999998</v>
      </c>
      <c r="BC55" s="36">
        <v>23.464300000000001</v>
      </c>
      <c r="BD55" s="36">
        <v>147.23920000000001</v>
      </c>
      <c r="BE55" s="36">
        <v>33.668300000000002</v>
      </c>
      <c r="BF55" s="36">
        <v>34.323900000000002</v>
      </c>
      <c r="BG55" s="36">
        <v>260.2593</v>
      </c>
      <c r="BH55" s="36">
        <v>18.4038</v>
      </c>
      <c r="BI55" s="36">
        <v>57.201999999999998</v>
      </c>
      <c r="BJ55" s="36">
        <v>151.21449999999999</v>
      </c>
      <c r="BK55" s="36">
        <v>14.1835</v>
      </c>
      <c r="BL55" s="36">
        <v>469.19690000000003</v>
      </c>
      <c r="BM55" s="36">
        <v>52.923699999999997</v>
      </c>
      <c r="BN55" s="36">
        <v>33.1325</v>
      </c>
      <c r="BO55" s="36">
        <v>28.534500000000001</v>
      </c>
      <c r="BP55" s="36">
        <v>52.796100000000003</v>
      </c>
      <c r="BQ55" s="36">
        <v>4.6959</v>
      </c>
      <c r="BR55" s="36">
        <v>79.003600000000006</v>
      </c>
      <c r="BS55" s="36">
        <v>4.0904999999999996</v>
      </c>
      <c r="BT55" s="36">
        <v>4234.3437000000004</v>
      </c>
      <c r="BU55" s="36">
        <v>1666.1857</v>
      </c>
      <c r="BV55" s="36">
        <v>1188.0953</v>
      </c>
      <c r="BW55" s="36">
        <v>4299.1382999999996</v>
      </c>
      <c r="BX55" s="36">
        <v>106.6936</v>
      </c>
      <c r="BY55" s="36">
        <v>181.02430000000001</v>
      </c>
      <c r="BZ55" s="36">
        <v>3.3633000000000002</v>
      </c>
      <c r="CA55" s="36">
        <v>27.164400000000001</v>
      </c>
      <c r="CB55" s="36">
        <v>18.189599999999999</v>
      </c>
      <c r="CC55" s="36">
        <v>454.28320000000002</v>
      </c>
      <c r="CD55" s="36">
        <v>2.1526999999999998</v>
      </c>
      <c r="CE55" s="36">
        <v>6.2900999999999998</v>
      </c>
      <c r="CF55" s="36">
        <v>72.368399999999994</v>
      </c>
      <c r="CG55" s="36">
        <v>18.072900000000001</v>
      </c>
      <c r="CH55" s="36">
        <v>1.0299</v>
      </c>
      <c r="CI55" s="36">
        <v>7.3857999999999997</v>
      </c>
      <c r="CJ55" s="36">
        <v>1.0557000000000001</v>
      </c>
      <c r="CK55" s="36">
        <v>4.2774999999999999</v>
      </c>
      <c r="CL55" s="36">
        <v>43.622100000000003</v>
      </c>
      <c r="CM55" s="36">
        <v>7.9200000000000007E-2</v>
      </c>
      <c r="CN55" s="36">
        <v>9.3247999999999998</v>
      </c>
      <c r="CO55" s="36">
        <v>2.5434000000000001</v>
      </c>
      <c r="CP55" s="36">
        <v>4.9077999999999999</v>
      </c>
      <c r="CQ55" s="36">
        <v>14.148</v>
      </c>
      <c r="CR55" s="36">
        <v>12.6343</v>
      </c>
      <c r="CS55" s="36">
        <v>24.5852</v>
      </c>
      <c r="CT55" s="36">
        <v>129.51130000000001</v>
      </c>
      <c r="CU55" s="36">
        <v>25.768999999999998</v>
      </c>
      <c r="CV55" s="36">
        <v>16.950199999999999</v>
      </c>
      <c r="CW55" s="36">
        <v>15.551299999999999</v>
      </c>
      <c r="CX55" s="36">
        <v>20.939699999999998</v>
      </c>
      <c r="CY55" s="36">
        <v>63.925800000000002</v>
      </c>
      <c r="CZ55" s="36">
        <v>6.0769000000000002</v>
      </c>
      <c r="DA55" s="36">
        <v>165.49119999999999</v>
      </c>
      <c r="DB55" s="36">
        <v>251.43350000000001</v>
      </c>
      <c r="DC55" s="36">
        <v>32.877499999999998</v>
      </c>
      <c r="DD55" s="36">
        <v>63.552399999999999</v>
      </c>
      <c r="DE55" s="36">
        <v>25.0154</v>
      </c>
      <c r="DF55" s="36">
        <v>20.116800000000001</v>
      </c>
      <c r="DG55" s="36">
        <v>20.240400000000001</v>
      </c>
      <c r="DH55" s="36">
        <v>3.9914999999999998</v>
      </c>
      <c r="DI55" s="36">
        <v>43.855600000000003</v>
      </c>
      <c r="DJ55" s="36">
        <v>175.79150000000001</v>
      </c>
      <c r="DK55" s="36">
        <v>11.5427</v>
      </c>
      <c r="DL55" s="36">
        <v>0.66700000000000004</v>
      </c>
      <c r="DM55" s="36">
        <v>19643.778399999999</v>
      </c>
      <c r="DN55" s="36">
        <v>271.69959999999998</v>
      </c>
      <c r="DO55" s="36">
        <v>0.36940000000000001</v>
      </c>
      <c r="DP55" s="36">
        <v>1055.4749999999999</v>
      </c>
      <c r="DQ55" s="36">
        <v>20.667100000000001</v>
      </c>
      <c r="DR55" s="36">
        <v>80.385800000000003</v>
      </c>
      <c r="DS55" s="36">
        <v>-458.04750000000001</v>
      </c>
      <c r="DT55" s="36">
        <v>639.6721</v>
      </c>
      <c r="DU55" s="36">
        <v>1610.2216000000001</v>
      </c>
      <c r="DV55" s="36">
        <v>21254</v>
      </c>
      <c r="DW55" s="36"/>
      <c r="DX55" s="36">
        <f t="shared" si="0"/>
        <v>1156.5278999999998</v>
      </c>
      <c r="DY55" s="36" t="s">
        <v>22</v>
      </c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</row>
    <row r="56" spans="1:256" ht="11.25" customHeight="1" x14ac:dyDescent="0.15">
      <c r="A56" s="35">
        <v>2203</v>
      </c>
      <c r="B56" s="11" t="s">
        <v>713</v>
      </c>
      <c r="C56" s="36">
        <v>7.2751000000000001</v>
      </c>
      <c r="D56" s="36">
        <v>0.36770000000000003</v>
      </c>
      <c r="E56" s="36">
        <v>1.5310999999999999</v>
      </c>
      <c r="F56" s="36">
        <v>3.8401000000000001</v>
      </c>
      <c r="G56" s="36">
        <v>0.27800000000000002</v>
      </c>
      <c r="H56" s="36">
        <v>3.0474000000000001</v>
      </c>
      <c r="I56" s="36">
        <v>6.1417000000000002</v>
      </c>
      <c r="J56" s="36">
        <v>53.702800000000003</v>
      </c>
      <c r="K56" s="36">
        <v>36.604599999999998</v>
      </c>
      <c r="L56" s="36">
        <v>15.8599</v>
      </c>
      <c r="M56" s="36">
        <v>140.2783</v>
      </c>
      <c r="N56" s="36">
        <v>3.2715000000000001</v>
      </c>
      <c r="O56" s="36">
        <v>11.2311</v>
      </c>
      <c r="P56" s="36">
        <v>2.3117000000000001</v>
      </c>
      <c r="Q56" s="36">
        <v>0.2487</v>
      </c>
      <c r="R56" s="36">
        <v>17.9651</v>
      </c>
      <c r="S56" s="36">
        <v>4.9214000000000002</v>
      </c>
      <c r="T56" s="36">
        <v>0.4</v>
      </c>
      <c r="U56" s="36">
        <v>5.1558000000000002</v>
      </c>
      <c r="V56" s="36">
        <v>0.93630000000000002</v>
      </c>
      <c r="W56" s="36">
        <v>1.4525999999999999</v>
      </c>
      <c r="X56" s="36">
        <v>8.2985000000000007</v>
      </c>
      <c r="Y56" s="36">
        <v>134.4194</v>
      </c>
      <c r="Z56" s="36">
        <v>31.005500000000001</v>
      </c>
      <c r="AA56" s="36">
        <v>13.3901</v>
      </c>
      <c r="AB56" s="36">
        <v>1.67E-2</v>
      </c>
      <c r="AC56" s="36">
        <v>5.3400000000000003E-2</v>
      </c>
      <c r="AD56" s="36">
        <v>1.0953999999999999</v>
      </c>
      <c r="AE56" s="36">
        <v>4.0000000000000002E-4</v>
      </c>
      <c r="AF56" s="36">
        <v>3.9300000000000002E-2</v>
      </c>
      <c r="AG56" s="36">
        <v>4.8599999999999997E-2</v>
      </c>
      <c r="AH56" s="36">
        <v>0.61750000000000005</v>
      </c>
      <c r="AI56" s="36">
        <v>10.1524</v>
      </c>
      <c r="AJ56" s="36">
        <v>0.27979999999999999</v>
      </c>
      <c r="AK56" s="36">
        <v>2.129</v>
      </c>
      <c r="AL56" s="36">
        <v>0.61199999999999999</v>
      </c>
      <c r="AM56" s="36">
        <v>14.8947</v>
      </c>
      <c r="AN56" s="36">
        <v>18.755600000000001</v>
      </c>
      <c r="AO56" s="36">
        <v>2.8500000000000001E-2</v>
      </c>
      <c r="AP56" s="36">
        <v>33.530099999999997</v>
      </c>
      <c r="AQ56" s="36">
        <v>0.5847</v>
      </c>
      <c r="AR56" s="36">
        <v>56.956200000000003</v>
      </c>
      <c r="AS56" s="36">
        <v>6.3399999999999998E-2</v>
      </c>
      <c r="AT56" s="36">
        <v>0.55820000000000003</v>
      </c>
      <c r="AU56" s="36">
        <v>0.15859999999999999</v>
      </c>
      <c r="AV56" s="36">
        <v>3.0642</v>
      </c>
      <c r="AW56" s="36">
        <v>2.8199000000000001</v>
      </c>
      <c r="AX56" s="36">
        <v>2.6553</v>
      </c>
      <c r="AY56" s="36">
        <v>18.350000000000001</v>
      </c>
      <c r="AZ56" s="36">
        <v>0.80179999999999996</v>
      </c>
      <c r="BA56" s="36">
        <v>8.5300000000000001E-2</v>
      </c>
      <c r="BB56" s="36">
        <v>69.866</v>
      </c>
      <c r="BC56" s="36">
        <v>78.903400000000005</v>
      </c>
      <c r="BD56" s="36">
        <v>44.134999999999998</v>
      </c>
      <c r="BE56" s="36">
        <v>118.125</v>
      </c>
      <c r="BF56" s="36">
        <v>9.1302000000000003</v>
      </c>
      <c r="BG56" s="36">
        <v>6.5061</v>
      </c>
      <c r="BH56" s="36">
        <v>1.6598999999999999</v>
      </c>
      <c r="BI56" s="36">
        <v>9.7119999999999997</v>
      </c>
      <c r="BJ56" s="36">
        <v>10.432600000000001</v>
      </c>
      <c r="BK56" s="36">
        <v>13.0571</v>
      </c>
      <c r="BL56" s="36">
        <v>221.9375</v>
      </c>
      <c r="BM56" s="36">
        <v>8.0555000000000003</v>
      </c>
      <c r="BN56" s="36">
        <v>5.7840999999999996</v>
      </c>
      <c r="BO56" s="36">
        <v>5.1101999999999999</v>
      </c>
      <c r="BP56" s="36">
        <v>8.0792000000000002</v>
      </c>
      <c r="BQ56" s="36">
        <v>9.1721000000000004</v>
      </c>
      <c r="BR56" s="36">
        <v>13.210699999999999</v>
      </c>
      <c r="BS56" s="36">
        <v>0.90480000000000005</v>
      </c>
      <c r="BT56" s="36">
        <v>544.13329999999996</v>
      </c>
      <c r="BU56" s="36">
        <v>212.76499999999999</v>
      </c>
      <c r="BV56" s="36">
        <v>146.9333</v>
      </c>
      <c r="BW56" s="36">
        <v>419.17140000000001</v>
      </c>
      <c r="BX56" s="36">
        <v>34.605200000000004</v>
      </c>
      <c r="BY56" s="36">
        <v>89.074700000000007</v>
      </c>
      <c r="BZ56" s="36">
        <v>17.2576</v>
      </c>
      <c r="CA56" s="36">
        <v>46.912700000000001</v>
      </c>
      <c r="CB56" s="36">
        <v>53.6494</v>
      </c>
      <c r="CC56" s="36">
        <v>12.8901</v>
      </c>
      <c r="CD56" s="36">
        <v>13.103300000000001</v>
      </c>
      <c r="CE56" s="36">
        <v>1.1016999999999999</v>
      </c>
      <c r="CF56" s="36">
        <v>45.058300000000003</v>
      </c>
      <c r="CG56" s="36">
        <v>7.9974999999999996</v>
      </c>
      <c r="CH56" s="36">
        <v>0.15790000000000001</v>
      </c>
      <c r="CI56" s="36">
        <v>4.9029999999999996</v>
      </c>
      <c r="CJ56" s="36">
        <v>0.1023</v>
      </c>
      <c r="CK56" s="36">
        <v>0.81769999999999998</v>
      </c>
      <c r="CL56" s="36">
        <v>9.1913999999999998</v>
      </c>
      <c r="CM56" s="36">
        <v>0.72989999999999999</v>
      </c>
      <c r="CN56" s="36">
        <v>3.1212</v>
      </c>
      <c r="CO56" s="36">
        <v>1.2994000000000001</v>
      </c>
      <c r="CP56" s="36">
        <v>0.58679999999999999</v>
      </c>
      <c r="CQ56" s="36">
        <v>5.5692000000000004</v>
      </c>
      <c r="CR56" s="36">
        <v>38.637599999999999</v>
      </c>
      <c r="CS56" s="36">
        <v>10.4091</v>
      </c>
      <c r="CT56" s="36">
        <v>37.251899999999999</v>
      </c>
      <c r="CU56" s="36">
        <v>5.2138999999999998</v>
      </c>
      <c r="CV56" s="36">
        <v>14.7629</v>
      </c>
      <c r="CW56" s="36">
        <v>9.1595999999999993</v>
      </c>
      <c r="CX56" s="36">
        <v>9.9128000000000007</v>
      </c>
      <c r="CY56" s="36">
        <v>27.144600000000001</v>
      </c>
      <c r="CZ56" s="36">
        <v>5.9404000000000003</v>
      </c>
      <c r="DA56" s="36">
        <v>11.0573</v>
      </c>
      <c r="DB56" s="36">
        <v>16.518999999999998</v>
      </c>
      <c r="DC56" s="36">
        <v>2.2854999999999999</v>
      </c>
      <c r="DD56" s="36">
        <v>80.845200000000006</v>
      </c>
      <c r="DE56" s="36">
        <v>17.6813</v>
      </c>
      <c r="DF56" s="36">
        <v>12.2235</v>
      </c>
      <c r="DG56" s="36">
        <v>6.1662999999999997</v>
      </c>
      <c r="DH56" s="36">
        <v>12.105</v>
      </c>
      <c r="DI56" s="36">
        <v>19.706</v>
      </c>
      <c r="DJ56" s="36">
        <v>40.346200000000003</v>
      </c>
      <c r="DK56" s="36">
        <v>13.288</v>
      </c>
      <c r="DL56" s="36">
        <v>6.8979999999999997</v>
      </c>
      <c r="DM56" s="36">
        <v>3374.7525999999998</v>
      </c>
      <c r="DN56" s="36">
        <v>215.4256</v>
      </c>
      <c r="DO56" s="36">
        <v>1.3299999999999999E-2</v>
      </c>
      <c r="DP56" s="36">
        <v>1489.7962</v>
      </c>
      <c r="DQ56" s="36">
        <v>117.89360000000001</v>
      </c>
      <c r="DR56" s="36">
        <v>324.8091</v>
      </c>
      <c r="DS56" s="36">
        <v>61.844700000000003</v>
      </c>
      <c r="DT56" s="36">
        <v>231.4649</v>
      </c>
      <c r="DU56" s="36">
        <v>2441.2474000000002</v>
      </c>
      <c r="DV56" s="36">
        <v>5816</v>
      </c>
      <c r="DW56" s="36"/>
      <c r="DX56" s="36">
        <f t="shared" si="0"/>
        <v>1932.4989</v>
      </c>
      <c r="DY56" s="36" t="s">
        <v>22</v>
      </c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</row>
    <row r="57" spans="1:256" ht="11.25" customHeight="1" x14ac:dyDescent="0.15">
      <c r="A57" s="35">
        <v>2204</v>
      </c>
      <c r="B57" s="11" t="s">
        <v>714</v>
      </c>
      <c r="C57" s="36">
        <v>35.198</v>
      </c>
      <c r="D57" s="36">
        <v>4.7972000000000001</v>
      </c>
      <c r="E57" s="36">
        <v>20.270499999999998</v>
      </c>
      <c r="F57" s="36">
        <v>14.9582</v>
      </c>
      <c r="G57" s="36">
        <v>1.4629000000000001</v>
      </c>
      <c r="H57" s="36">
        <v>24.667100000000001</v>
      </c>
      <c r="I57" s="36">
        <v>21.160900000000002</v>
      </c>
      <c r="J57" s="36">
        <v>286.43880000000001</v>
      </c>
      <c r="K57" s="36">
        <v>141.72559999999999</v>
      </c>
      <c r="L57" s="36">
        <v>34.8904</v>
      </c>
      <c r="M57" s="36">
        <v>242.26840000000001</v>
      </c>
      <c r="N57" s="36">
        <v>10.903499999999999</v>
      </c>
      <c r="O57" s="36">
        <v>27.438800000000001</v>
      </c>
      <c r="P57" s="36">
        <v>8.6138999999999992</v>
      </c>
      <c r="Q57" s="36">
        <v>0.68100000000000005</v>
      </c>
      <c r="R57" s="36">
        <v>8.1782000000000004</v>
      </c>
      <c r="S57" s="36">
        <v>4.8033999999999999</v>
      </c>
      <c r="T57" s="36">
        <v>1.5573999999999999</v>
      </c>
      <c r="U57" s="36">
        <v>4.3169000000000004</v>
      </c>
      <c r="V57" s="36">
        <v>5.3895999999999997</v>
      </c>
      <c r="W57" s="36">
        <v>6.5594999999999999</v>
      </c>
      <c r="X57" s="36">
        <v>10.69</v>
      </c>
      <c r="Y57" s="36">
        <v>15.632400000000001</v>
      </c>
      <c r="Z57" s="36">
        <v>4.6775000000000002</v>
      </c>
      <c r="AA57" s="36">
        <v>3.7951999999999999</v>
      </c>
      <c r="AB57" s="36">
        <v>0.26650000000000001</v>
      </c>
      <c r="AC57" s="36">
        <v>0.52529999999999999</v>
      </c>
      <c r="AD57" s="36">
        <v>7.9321000000000002</v>
      </c>
      <c r="AE57" s="36">
        <v>2.0999999999999999E-3</v>
      </c>
      <c r="AF57" s="36">
        <v>0.43109999999999998</v>
      </c>
      <c r="AG57" s="36">
        <v>0.60440000000000005</v>
      </c>
      <c r="AH57" s="36">
        <v>14.7888</v>
      </c>
      <c r="AI57" s="36">
        <v>185.61699999999999</v>
      </c>
      <c r="AJ57" s="36">
        <v>12.59</v>
      </c>
      <c r="AK57" s="36">
        <v>12.5303</v>
      </c>
      <c r="AL57" s="36">
        <v>6.7727000000000004</v>
      </c>
      <c r="AM57" s="36">
        <v>7.3505000000000003</v>
      </c>
      <c r="AN57" s="36">
        <v>30.386399999999998</v>
      </c>
      <c r="AO57" s="36">
        <v>0.3427</v>
      </c>
      <c r="AP57" s="36">
        <v>86.311899999999994</v>
      </c>
      <c r="AQ57" s="36">
        <v>5.0358000000000001</v>
      </c>
      <c r="AR57" s="36">
        <v>101.8314</v>
      </c>
      <c r="AS57" s="36">
        <v>1.4581999999999999</v>
      </c>
      <c r="AT57" s="36">
        <v>5.2378999999999998</v>
      </c>
      <c r="AU57" s="36">
        <v>7.9053000000000004</v>
      </c>
      <c r="AV57" s="36">
        <v>8.8193000000000001</v>
      </c>
      <c r="AW57" s="36">
        <v>21.1738</v>
      </c>
      <c r="AX57" s="36">
        <v>13.0387</v>
      </c>
      <c r="AY57" s="36">
        <v>93.853800000000007</v>
      </c>
      <c r="AZ57" s="36">
        <v>17.84</v>
      </c>
      <c r="BA57" s="36">
        <v>5.8956999999999997</v>
      </c>
      <c r="BB57" s="36">
        <v>640.77459999999996</v>
      </c>
      <c r="BC57" s="36">
        <v>248.33840000000001</v>
      </c>
      <c r="BD57" s="36">
        <v>393.37880000000001</v>
      </c>
      <c r="BE57" s="36">
        <v>147.5016</v>
      </c>
      <c r="BF57" s="36">
        <v>114.5551</v>
      </c>
      <c r="BG57" s="36">
        <v>40.007100000000001</v>
      </c>
      <c r="BH57" s="36">
        <v>66.569699999999997</v>
      </c>
      <c r="BI57" s="36">
        <v>63.627600000000001</v>
      </c>
      <c r="BJ57" s="36">
        <v>60.516599999999997</v>
      </c>
      <c r="BK57" s="36">
        <v>24.162500000000001</v>
      </c>
      <c r="BL57" s="36">
        <v>199.40790000000001</v>
      </c>
      <c r="BM57" s="36">
        <v>118.9434</v>
      </c>
      <c r="BN57" s="36">
        <v>15.2948</v>
      </c>
      <c r="BO57" s="36">
        <v>28.382999999999999</v>
      </c>
      <c r="BP57" s="36">
        <v>52.1815</v>
      </c>
      <c r="BQ57" s="36">
        <v>7.1493000000000002</v>
      </c>
      <c r="BR57" s="36">
        <v>336.47370000000001</v>
      </c>
      <c r="BS57" s="36">
        <v>44.571300000000001</v>
      </c>
      <c r="BT57" s="36">
        <v>1092.7447999999999</v>
      </c>
      <c r="BU57" s="36">
        <v>331.31330000000003</v>
      </c>
      <c r="BV57" s="36">
        <v>462.28149999999999</v>
      </c>
      <c r="BW57" s="36">
        <v>1999.1361999999999</v>
      </c>
      <c r="BX57" s="36">
        <v>200.45249999999999</v>
      </c>
      <c r="BY57" s="36">
        <v>243.4554</v>
      </c>
      <c r="BZ57" s="36">
        <v>11.677</v>
      </c>
      <c r="CA57" s="36">
        <v>37.2592</v>
      </c>
      <c r="CB57" s="36">
        <v>36.1267</v>
      </c>
      <c r="CC57" s="36">
        <v>10.584099999999999</v>
      </c>
      <c r="CD57" s="36">
        <v>1.9453</v>
      </c>
      <c r="CE57" s="36">
        <v>9.5198999999999998</v>
      </c>
      <c r="CF57" s="36">
        <v>10.9528</v>
      </c>
      <c r="CG57" s="36">
        <v>3.0121000000000002</v>
      </c>
      <c r="CH57" s="36">
        <v>1.0058</v>
      </c>
      <c r="CI57" s="36">
        <v>16.846399999999999</v>
      </c>
      <c r="CJ57" s="36">
        <v>0.81640000000000001</v>
      </c>
      <c r="CK57" s="36">
        <v>0.75670000000000004</v>
      </c>
      <c r="CL57" s="36">
        <v>14.7988</v>
      </c>
      <c r="CM57" s="36">
        <v>0.6149</v>
      </c>
      <c r="CN57" s="36">
        <v>39.451000000000001</v>
      </c>
      <c r="CO57" s="36">
        <v>1.3766</v>
      </c>
      <c r="CP57" s="36">
        <v>1.9408000000000001</v>
      </c>
      <c r="CQ57" s="36">
        <v>8.1344999999999992</v>
      </c>
      <c r="CR57" s="36">
        <v>70.116600000000005</v>
      </c>
      <c r="CS57" s="36">
        <v>15.2522</v>
      </c>
      <c r="CT57" s="36">
        <v>76.208100000000002</v>
      </c>
      <c r="CU57" s="36">
        <v>8.3475999999999999</v>
      </c>
      <c r="CV57" s="36">
        <v>9.7623999999999995</v>
      </c>
      <c r="CW57" s="36">
        <v>9.8996999999999993</v>
      </c>
      <c r="CX57" s="36">
        <v>61.580599999999997</v>
      </c>
      <c r="CY57" s="36">
        <v>390.77120000000002</v>
      </c>
      <c r="CZ57" s="36">
        <v>41.0777</v>
      </c>
      <c r="DA57" s="36">
        <v>40.629600000000003</v>
      </c>
      <c r="DB57" s="36">
        <v>61.723199999999999</v>
      </c>
      <c r="DC57" s="36">
        <v>2.8391999999999999</v>
      </c>
      <c r="DD57" s="36">
        <v>84.201599999999999</v>
      </c>
      <c r="DE57" s="36">
        <v>69.602500000000006</v>
      </c>
      <c r="DF57" s="36">
        <v>22.792000000000002</v>
      </c>
      <c r="DG57" s="36">
        <v>35.874299999999998</v>
      </c>
      <c r="DH57" s="36">
        <v>39.106099999999998</v>
      </c>
      <c r="DI57" s="36">
        <v>85.284599999999998</v>
      </c>
      <c r="DJ57" s="36">
        <v>151.02010000000001</v>
      </c>
      <c r="DK57" s="36">
        <v>69.561400000000006</v>
      </c>
      <c r="DL57" s="36">
        <v>11.441599999999999</v>
      </c>
      <c r="DM57" s="36">
        <v>10084.7487</v>
      </c>
      <c r="DN57" s="36">
        <v>1983.4344000000001</v>
      </c>
      <c r="DO57" s="36">
        <v>3.3000000000000002E-2</v>
      </c>
      <c r="DP57" s="36">
        <v>472.52980000000002</v>
      </c>
      <c r="DQ57" s="36">
        <v>23.8688</v>
      </c>
      <c r="DR57" s="36">
        <v>96.564400000000006</v>
      </c>
      <c r="DS57" s="36">
        <v>187.86060000000001</v>
      </c>
      <c r="DT57" s="36">
        <v>1111.9603999999999</v>
      </c>
      <c r="DU57" s="36">
        <v>3876.2512999999999</v>
      </c>
      <c r="DV57" s="36">
        <v>13961</v>
      </c>
      <c r="DW57" s="36"/>
      <c r="DX57" s="36">
        <f t="shared" si="0"/>
        <v>592.96300000000008</v>
      </c>
      <c r="DY57" s="36" t="s">
        <v>22</v>
      </c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</row>
    <row r="58" spans="1:256" ht="11.25" customHeight="1" x14ac:dyDescent="0.15">
      <c r="A58" s="35">
        <v>2301</v>
      </c>
      <c r="B58" s="11" t="s">
        <v>715</v>
      </c>
      <c r="C58" s="36">
        <v>18.3066</v>
      </c>
      <c r="D58" s="36">
        <v>2.5278</v>
      </c>
      <c r="E58" s="36">
        <v>15.280099999999999</v>
      </c>
      <c r="F58" s="36">
        <v>3.5594999999999999</v>
      </c>
      <c r="G58" s="36">
        <v>0.84409999999999996</v>
      </c>
      <c r="H58" s="36">
        <v>5.8856999999999999</v>
      </c>
      <c r="I58" s="36">
        <v>6.7199</v>
      </c>
      <c r="J58" s="36">
        <v>29.9557</v>
      </c>
      <c r="K58" s="36">
        <v>12.3322</v>
      </c>
      <c r="L58" s="36">
        <v>13.005000000000001</v>
      </c>
      <c r="M58" s="36">
        <v>58.850499999999997</v>
      </c>
      <c r="N58" s="36">
        <v>2.9941</v>
      </c>
      <c r="O58" s="36">
        <v>18.210799999999999</v>
      </c>
      <c r="P58" s="36">
        <v>6.0419</v>
      </c>
      <c r="Q58" s="36">
        <v>0.67110000000000003</v>
      </c>
      <c r="R58" s="36">
        <v>6.2100999999999997</v>
      </c>
      <c r="S58" s="36">
        <v>5.7316000000000003</v>
      </c>
      <c r="T58" s="36">
        <v>1.5299</v>
      </c>
      <c r="U58" s="36">
        <v>3.2780999999999998</v>
      </c>
      <c r="V58" s="36">
        <v>5.7469999999999999</v>
      </c>
      <c r="W58" s="36">
        <v>4.0250000000000004</v>
      </c>
      <c r="X58" s="36">
        <v>8.7373999999999992</v>
      </c>
      <c r="Y58" s="36">
        <v>2.665</v>
      </c>
      <c r="Z58" s="36">
        <v>0.90339999999999998</v>
      </c>
      <c r="AA58" s="36">
        <v>1.2072000000000001</v>
      </c>
      <c r="AB58" s="36">
        <v>0.17580000000000001</v>
      </c>
      <c r="AC58" s="36">
        <v>0.38090000000000002</v>
      </c>
      <c r="AD58" s="36">
        <v>3.3984000000000001</v>
      </c>
      <c r="AE58" s="36">
        <v>2.3E-3</v>
      </c>
      <c r="AF58" s="36">
        <v>0.51319999999999999</v>
      </c>
      <c r="AG58" s="36">
        <v>0.42170000000000002</v>
      </c>
      <c r="AH58" s="36">
        <v>1.7736000000000001</v>
      </c>
      <c r="AI58" s="36">
        <v>5.9310999999999998</v>
      </c>
      <c r="AJ58" s="36">
        <v>1.4032</v>
      </c>
      <c r="AK58" s="36">
        <v>2.8913000000000002</v>
      </c>
      <c r="AL58" s="36">
        <v>3.3919000000000001</v>
      </c>
      <c r="AM58" s="36">
        <v>4.9789000000000003</v>
      </c>
      <c r="AN58" s="36">
        <v>4.6226000000000003</v>
      </c>
      <c r="AO58" s="36">
        <v>0.34160000000000001</v>
      </c>
      <c r="AP58" s="36">
        <v>4.6173000000000002</v>
      </c>
      <c r="AQ58" s="36">
        <v>1.1026</v>
      </c>
      <c r="AR58" s="36">
        <v>4.1338999999999997</v>
      </c>
      <c r="AS58" s="36">
        <v>0.46060000000000001</v>
      </c>
      <c r="AT58" s="36">
        <v>7.1940999999999997</v>
      </c>
      <c r="AU58" s="36">
        <v>0.376</v>
      </c>
      <c r="AV58" s="36">
        <v>4.3860999999999999</v>
      </c>
      <c r="AW58" s="36">
        <v>2.7456999999999998</v>
      </c>
      <c r="AX58" s="36">
        <v>0.75360000000000005</v>
      </c>
      <c r="AY58" s="36">
        <v>8.6480999999999995</v>
      </c>
      <c r="AZ58" s="36">
        <v>1.1758999999999999</v>
      </c>
      <c r="BA58" s="36">
        <v>0.56630000000000003</v>
      </c>
      <c r="BB58" s="36">
        <v>15.2309</v>
      </c>
      <c r="BC58" s="36">
        <v>2.4018999999999999</v>
      </c>
      <c r="BD58" s="36">
        <v>6.6642999999999999</v>
      </c>
      <c r="BE58" s="36">
        <v>1536.0808999999999</v>
      </c>
      <c r="BF58" s="36">
        <v>8.4205000000000005</v>
      </c>
      <c r="BG58" s="36">
        <v>4.2973999999999997</v>
      </c>
      <c r="BH58" s="36">
        <v>4.6933999999999996</v>
      </c>
      <c r="BI58" s="36">
        <v>17.598199999999999</v>
      </c>
      <c r="BJ58" s="36">
        <v>13.6875</v>
      </c>
      <c r="BK58" s="36">
        <v>6.1750999999999996</v>
      </c>
      <c r="BL58" s="36">
        <v>41.180900000000001</v>
      </c>
      <c r="BM58" s="36">
        <v>5.0057999999999998</v>
      </c>
      <c r="BN58" s="36">
        <v>4.4790999999999999</v>
      </c>
      <c r="BO58" s="36">
        <v>5.0007000000000001</v>
      </c>
      <c r="BP58" s="36">
        <v>6.0652999999999997</v>
      </c>
      <c r="BQ58" s="36">
        <v>1.1728000000000001</v>
      </c>
      <c r="BR58" s="36">
        <v>4.1748000000000003</v>
      </c>
      <c r="BS58" s="36">
        <v>4.6890000000000001</v>
      </c>
      <c r="BT58" s="36">
        <v>81.019000000000005</v>
      </c>
      <c r="BU58" s="36">
        <v>75.231800000000007</v>
      </c>
      <c r="BV58" s="36">
        <v>95.907600000000002</v>
      </c>
      <c r="BW58" s="36">
        <v>260.3082</v>
      </c>
      <c r="BX58" s="36">
        <v>116.6991</v>
      </c>
      <c r="BY58" s="36">
        <v>152.0008</v>
      </c>
      <c r="BZ58" s="36">
        <v>7.3365999999999998</v>
      </c>
      <c r="CA58" s="36">
        <v>55.8033</v>
      </c>
      <c r="CB58" s="36">
        <v>659.67909999999995</v>
      </c>
      <c r="CC58" s="36">
        <v>15.443899999999999</v>
      </c>
      <c r="CD58" s="36">
        <v>5.8593000000000002</v>
      </c>
      <c r="CE58" s="36">
        <v>12.921900000000001</v>
      </c>
      <c r="CF58" s="36">
        <v>29.762599999999999</v>
      </c>
      <c r="CG58" s="36">
        <v>31.267700000000001</v>
      </c>
      <c r="CH58" s="36">
        <v>1.7061999999999999</v>
      </c>
      <c r="CI58" s="36">
        <v>3.0070000000000001</v>
      </c>
      <c r="CJ58" s="36">
        <v>2.0604</v>
      </c>
      <c r="CK58" s="36">
        <v>4.9976000000000003</v>
      </c>
      <c r="CL58" s="36">
        <v>29.099900000000002</v>
      </c>
      <c r="CM58" s="36">
        <v>8.9499999999999996E-2</v>
      </c>
      <c r="CN58" s="36">
        <v>34.377699999999997</v>
      </c>
      <c r="CO58" s="36">
        <v>5.0275999999999996</v>
      </c>
      <c r="CP58" s="36">
        <v>16.8794</v>
      </c>
      <c r="CQ58" s="36">
        <v>27.662500000000001</v>
      </c>
      <c r="CR58" s="36">
        <v>2.3391999999999999</v>
      </c>
      <c r="CS58" s="36">
        <v>24.802099999999999</v>
      </c>
      <c r="CT58" s="36">
        <v>111.0479</v>
      </c>
      <c r="CU58" s="36">
        <v>27.0031</v>
      </c>
      <c r="CV58" s="36">
        <v>45.884999999999998</v>
      </c>
      <c r="CW58" s="36">
        <v>16.983899999999998</v>
      </c>
      <c r="CX58" s="36">
        <v>20.180099999999999</v>
      </c>
      <c r="CY58" s="36">
        <v>650.1069</v>
      </c>
      <c r="CZ58" s="36">
        <v>14.7118</v>
      </c>
      <c r="DA58" s="36">
        <v>35.983199999999997</v>
      </c>
      <c r="DB58" s="36">
        <v>73.189400000000006</v>
      </c>
      <c r="DC58" s="36">
        <v>8.2470999999999997</v>
      </c>
      <c r="DD58" s="36">
        <v>50.883400000000002</v>
      </c>
      <c r="DE58" s="36">
        <v>32.914099999999998</v>
      </c>
      <c r="DF58" s="36">
        <v>5.2731000000000003</v>
      </c>
      <c r="DG58" s="36">
        <v>14.2409</v>
      </c>
      <c r="DH58" s="36">
        <v>7.3681999999999999</v>
      </c>
      <c r="DI58" s="36">
        <v>3378.6903000000002</v>
      </c>
      <c r="DJ58" s="36">
        <v>82.962999999999994</v>
      </c>
      <c r="DK58" s="36">
        <v>11.9808</v>
      </c>
      <c r="DL58" s="36">
        <v>1.1520999999999999</v>
      </c>
      <c r="DM58" s="36">
        <v>8328.7191000000003</v>
      </c>
      <c r="DN58" s="36">
        <v>19818.4156</v>
      </c>
      <c r="DO58" s="36">
        <v>10.044700000000001</v>
      </c>
      <c r="DP58" s="36">
        <v>14710.6386</v>
      </c>
      <c r="DQ58" s="36">
        <v>535.31420000000003</v>
      </c>
      <c r="DR58" s="36">
        <v>2670.9641999999999</v>
      </c>
      <c r="DS58" s="36">
        <v>-264.4092</v>
      </c>
      <c r="DT58" s="36">
        <v>1663.3127999999999</v>
      </c>
      <c r="DU58" s="36">
        <v>39144.280899999998</v>
      </c>
      <c r="DV58" s="36">
        <v>47473</v>
      </c>
      <c r="DW58" s="36"/>
      <c r="DX58" s="36">
        <f t="shared" si="0"/>
        <v>17916.917000000001</v>
      </c>
      <c r="DY58" s="36" t="s">
        <v>22</v>
      </c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</row>
    <row r="59" spans="1:256" ht="11.25" customHeight="1" x14ac:dyDescent="0.15">
      <c r="A59" s="35">
        <v>2302</v>
      </c>
      <c r="B59" s="11" t="s">
        <v>716</v>
      </c>
      <c r="C59" s="36">
        <v>1.0939000000000001</v>
      </c>
      <c r="D59" s="36">
        <v>4.9599999999999998E-2</v>
      </c>
      <c r="E59" s="36">
        <v>0.4546</v>
      </c>
      <c r="F59" s="36">
        <v>45.005499999999998</v>
      </c>
      <c r="G59" s="36">
        <v>1.3299999999999999E-2</v>
      </c>
      <c r="H59" s="36">
        <v>108.56740000000001</v>
      </c>
      <c r="I59" s="36">
        <v>13.3667</v>
      </c>
      <c r="J59" s="36">
        <v>7.1635</v>
      </c>
      <c r="K59" s="36">
        <v>3.2454000000000001</v>
      </c>
      <c r="L59" s="36">
        <v>6.3947000000000003</v>
      </c>
      <c r="M59" s="36">
        <v>26.151</v>
      </c>
      <c r="N59" s="36">
        <v>0.73340000000000005</v>
      </c>
      <c r="O59" s="36">
        <v>36.426200000000001</v>
      </c>
      <c r="P59" s="36">
        <v>1.3446</v>
      </c>
      <c r="Q59" s="36">
        <v>2.6599999999999999E-2</v>
      </c>
      <c r="R59" s="36">
        <v>1.3021</v>
      </c>
      <c r="S59" s="36">
        <v>0.46239999999999998</v>
      </c>
      <c r="T59" s="36">
        <v>0.1124</v>
      </c>
      <c r="U59" s="36">
        <v>0.67390000000000005</v>
      </c>
      <c r="V59" s="36">
        <v>0.7671</v>
      </c>
      <c r="W59" s="36">
        <v>0.50680000000000003</v>
      </c>
      <c r="X59" s="36">
        <v>0.97419999999999995</v>
      </c>
      <c r="Y59" s="36">
        <v>0.44040000000000001</v>
      </c>
      <c r="Z59" s="36">
        <v>0.13420000000000001</v>
      </c>
      <c r="AA59" s="36">
        <v>0.54669999999999996</v>
      </c>
      <c r="AB59" s="36">
        <v>9.7999999999999997E-3</v>
      </c>
      <c r="AC59" s="36">
        <v>3.1199999999999999E-2</v>
      </c>
      <c r="AD59" s="36">
        <v>0.2455</v>
      </c>
      <c r="AE59" s="36">
        <v>1.9E-3</v>
      </c>
      <c r="AF59" s="36">
        <v>4.3099999999999999E-2</v>
      </c>
      <c r="AG59" s="36">
        <v>1.7299999999999999E-2</v>
      </c>
      <c r="AH59" s="36">
        <v>0.2296</v>
      </c>
      <c r="AI59" s="36">
        <v>0.85350000000000004</v>
      </c>
      <c r="AJ59" s="36">
        <v>0.49959999999999999</v>
      </c>
      <c r="AK59" s="36">
        <v>1.2195</v>
      </c>
      <c r="AL59" s="36">
        <v>1.0814999999999999</v>
      </c>
      <c r="AM59" s="36">
        <v>3.4927999999999999</v>
      </c>
      <c r="AN59" s="36">
        <v>3.7997000000000001</v>
      </c>
      <c r="AO59" s="36">
        <v>1.32E-2</v>
      </c>
      <c r="AP59" s="36">
        <v>0.76839999999999997</v>
      </c>
      <c r="AQ59" s="36">
        <v>0.21560000000000001</v>
      </c>
      <c r="AR59" s="36">
        <v>1.6195999999999999</v>
      </c>
      <c r="AS59" s="36">
        <v>0.16600000000000001</v>
      </c>
      <c r="AT59" s="36">
        <v>0.61070000000000002</v>
      </c>
      <c r="AU59" s="36">
        <v>0.19639999999999999</v>
      </c>
      <c r="AV59" s="36">
        <v>2.407</v>
      </c>
      <c r="AW59" s="36">
        <v>0.30309999999999998</v>
      </c>
      <c r="AX59" s="36">
        <v>4.6800000000000001E-2</v>
      </c>
      <c r="AY59" s="36">
        <v>2.4581</v>
      </c>
      <c r="AZ59" s="36">
        <v>7.0999999999999994E-2</v>
      </c>
      <c r="BA59" s="36">
        <v>0.2596</v>
      </c>
      <c r="BB59" s="36">
        <v>4.3697999999999997</v>
      </c>
      <c r="BC59" s="36">
        <v>0.58230000000000004</v>
      </c>
      <c r="BD59" s="36">
        <v>1.0620000000000001</v>
      </c>
      <c r="BE59" s="36">
        <v>0.89070000000000005</v>
      </c>
      <c r="BF59" s="36">
        <v>21.9314</v>
      </c>
      <c r="BG59" s="36">
        <v>1.8714999999999999</v>
      </c>
      <c r="BH59" s="36">
        <v>5.9904999999999999</v>
      </c>
      <c r="BI59" s="36">
        <v>1.196</v>
      </c>
      <c r="BJ59" s="36">
        <v>6.9527000000000001</v>
      </c>
      <c r="BK59" s="36">
        <v>0.17760000000000001</v>
      </c>
      <c r="BL59" s="36">
        <v>10.854699999999999</v>
      </c>
      <c r="BM59" s="36">
        <v>0.2155</v>
      </c>
      <c r="BN59" s="36">
        <v>0.1366</v>
      </c>
      <c r="BO59" s="36">
        <v>1.3647</v>
      </c>
      <c r="BP59" s="36">
        <v>1.4599</v>
      </c>
      <c r="BQ59" s="36">
        <v>0.23380000000000001</v>
      </c>
      <c r="BR59" s="36">
        <v>0.9859</v>
      </c>
      <c r="BS59" s="36">
        <v>2.5608</v>
      </c>
      <c r="BT59" s="36">
        <v>8.0225000000000009</v>
      </c>
      <c r="BU59" s="36">
        <v>18.811399999999999</v>
      </c>
      <c r="BV59" s="36">
        <v>55.712499999999999</v>
      </c>
      <c r="BW59" s="36">
        <v>35.643000000000001</v>
      </c>
      <c r="BX59" s="36">
        <v>80.236400000000003</v>
      </c>
      <c r="BY59" s="36">
        <v>68.131200000000007</v>
      </c>
      <c r="BZ59" s="36">
        <v>1.3371</v>
      </c>
      <c r="CA59" s="36">
        <v>32.738100000000003</v>
      </c>
      <c r="CB59" s="36">
        <v>9.4894999999999996</v>
      </c>
      <c r="CC59" s="36">
        <v>3.8488000000000002</v>
      </c>
      <c r="CD59" s="36">
        <v>297.6148</v>
      </c>
      <c r="CE59" s="36">
        <v>4.3037000000000001</v>
      </c>
      <c r="CF59" s="36">
        <v>5.1059000000000001</v>
      </c>
      <c r="CG59" s="36">
        <v>124.84099999999999</v>
      </c>
      <c r="CH59" s="36">
        <v>0.5575</v>
      </c>
      <c r="CI59" s="36">
        <v>1.1259999999999999</v>
      </c>
      <c r="CJ59" s="36">
        <v>1.1662999999999999</v>
      </c>
      <c r="CK59" s="36">
        <v>1.6315</v>
      </c>
      <c r="CL59" s="36">
        <v>42.895099999999999</v>
      </c>
      <c r="CM59" s="36">
        <v>4.6699999999999998E-2</v>
      </c>
      <c r="CN59" s="36">
        <v>0.38569999999999999</v>
      </c>
      <c r="CO59" s="36">
        <v>1.9554</v>
      </c>
      <c r="CP59" s="36">
        <v>8.5190000000000001</v>
      </c>
      <c r="CQ59" s="36">
        <v>24.8261</v>
      </c>
      <c r="CR59" s="36">
        <v>0.54249999999999998</v>
      </c>
      <c r="CS59" s="36">
        <v>34.698500000000003</v>
      </c>
      <c r="CT59" s="36">
        <v>212.98159999999999</v>
      </c>
      <c r="CU59" s="36">
        <v>44.932499999999997</v>
      </c>
      <c r="CV59" s="36">
        <v>20.886700000000001</v>
      </c>
      <c r="CW59" s="36">
        <v>13.415699999999999</v>
      </c>
      <c r="CX59" s="36">
        <v>15.915100000000001</v>
      </c>
      <c r="CY59" s="36">
        <v>666.63559999999995</v>
      </c>
      <c r="CZ59" s="36">
        <v>5.8055000000000003</v>
      </c>
      <c r="DA59" s="36">
        <v>6.4306999999999999</v>
      </c>
      <c r="DB59" s="36">
        <v>7.1234999999999999</v>
      </c>
      <c r="DC59" s="36">
        <v>2.9571999999999998</v>
      </c>
      <c r="DD59" s="36">
        <v>10.172000000000001</v>
      </c>
      <c r="DE59" s="36">
        <v>6.1332000000000004</v>
      </c>
      <c r="DF59" s="36">
        <v>1.6449</v>
      </c>
      <c r="DG59" s="36">
        <v>5.6097999999999999</v>
      </c>
      <c r="DH59" s="36">
        <v>1.597</v>
      </c>
      <c r="DI59" s="36">
        <v>2.5792999999999999</v>
      </c>
      <c r="DJ59" s="36">
        <v>2.9131</v>
      </c>
      <c r="DK59" s="36">
        <v>1.8373999999999999</v>
      </c>
      <c r="DL59" s="36">
        <v>0.2651</v>
      </c>
      <c r="DM59" s="36">
        <v>2233.4755</v>
      </c>
      <c r="DN59" s="36">
        <v>751.54219999999998</v>
      </c>
      <c r="DO59" s="36">
        <v>1.0251999999999999</v>
      </c>
      <c r="DP59" s="36">
        <v>1275.4884</v>
      </c>
      <c r="DQ59" s="36">
        <v>101.21</v>
      </c>
      <c r="DR59" s="36">
        <v>2165.7314999999999</v>
      </c>
      <c r="DS59" s="36">
        <v>-280.21159999999998</v>
      </c>
      <c r="DT59" s="36">
        <v>716.73879999999997</v>
      </c>
      <c r="DU59" s="36">
        <v>4731.5245000000004</v>
      </c>
      <c r="DV59" s="36">
        <v>6965</v>
      </c>
      <c r="DW59" s="36"/>
      <c r="DX59" s="36">
        <f t="shared" si="0"/>
        <v>3542.4299000000001</v>
      </c>
      <c r="DY59" s="36" t="s">
        <v>22</v>
      </c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ht="11.25" customHeight="1" x14ac:dyDescent="0.15">
      <c r="A60" s="35">
        <v>2303</v>
      </c>
      <c r="B60" s="11" t="s">
        <v>717</v>
      </c>
      <c r="C60" s="36">
        <v>1.7809999999999999</v>
      </c>
      <c r="D60" s="36">
        <v>0.20449999999999999</v>
      </c>
      <c r="E60" s="36">
        <v>1.8786</v>
      </c>
      <c r="F60" s="36">
        <v>0.2271</v>
      </c>
      <c r="G60" s="36">
        <v>3.3300000000000003E-2</v>
      </c>
      <c r="H60" s="36">
        <v>4.48E-2</v>
      </c>
      <c r="I60" s="36">
        <v>0.59389999999999998</v>
      </c>
      <c r="J60" s="36">
        <v>203.53039999999999</v>
      </c>
      <c r="K60" s="36">
        <v>8.7830999999999992</v>
      </c>
      <c r="L60" s="36">
        <v>169.1352</v>
      </c>
      <c r="M60" s="36">
        <v>26.029599999999999</v>
      </c>
      <c r="N60" s="36">
        <v>0.6764</v>
      </c>
      <c r="O60" s="36">
        <v>19.078499999999998</v>
      </c>
      <c r="P60" s="36">
        <v>1.8416999999999999</v>
      </c>
      <c r="Q60" s="36">
        <v>3.3799999999999997E-2</v>
      </c>
      <c r="R60" s="36">
        <v>1.0867</v>
      </c>
      <c r="S60" s="36">
        <v>0.46160000000000001</v>
      </c>
      <c r="T60" s="36">
        <v>0.19969999999999999</v>
      </c>
      <c r="U60" s="36">
        <v>0.53059999999999996</v>
      </c>
      <c r="V60" s="36">
        <v>0.69220000000000004</v>
      </c>
      <c r="W60" s="36">
        <v>0.54530000000000001</v>
      </c>
      <c r="X60" s="36">
        <v>1.0774999999999999</v>
      </c>
      <c r="Y60" s="36">
        <v>0.35639999999999999</v>
      </c>
      <c r="Z60" s="36">
        <v>0.14940000000000001</v>
      </c>
      <c r="AA60" s="36">
        <v>0.40560000000000002</v>
      </c>
      <c r="AB60" s="36">
        <v>8.0000000000000002E-3</v>
      </c>
      <c r="AC60" s="36">
        <v>2.4899999999999999E-2</v>
      </c>
      <c r="AD60" s="36">
        <v>0.1704</v>
      </c>
      <c r="AE60" s="36">
        <v>2.0000000000000001E-4</v>
      </c>
      <c r="AF60" s="36">
        <v>3.3099999999999997E-2</v>
      </c>
      <c r="AG60" s="36">
        <v>2.1100000000000001E-2</v>
      </c>
      <c r="AH60" s="36">
        <v>0.34</v>
      </c>
      <c r="AI60" s="36">
        <v>0.87239999999999995</v>
      </c>
      <c r="AJ60" s="36">
        <v>0.65920000000000001</v>
      </c>
      <c r="AK60" s="36">
        <v>1.4041999999999999</v>
      </c>
      <c r="AL60" s="36">
        <v>1.4694</v>
      </c>
      <c r="AM60" s="36">
        <v>5.6201999999999996</v>
      </c>
      <c r="AN60" s="36">
        <v>4.1215999999999999</v>
      </c>
      <c r="AO60" s="36">
        <v>3.7900000000000003E-2</v>
      </c>
      <c r="AP60" s="36">
        <v>2.1179000000000001</v>
      </c>
      <c r="AQ60" s="36">
        <v>0.32290000000000002</v>
      </c>
      <c r="AR60" s="36">
        <v>2.2222</v>
      </c>
      <c r="AS60" s="36">
        <v>0.26129999999999998</v>
      </c>
      <c r="AT60" s="36">
        <v>0.6452</v>
      </c>
      <c r="AU60" s="36">
        <v>0.13469999999999999</v>
      </c>
      <c r="AV60" s="36">
        <v>1.762</v>
      </c>
      <c r="AW60" s="36">
        <v>0.27450000000000002</v>
      </c>
      <c r="AX60" s="36">
        <v>4.7199999999999999E-2</v>
      </c>
      <c r="AY60" s="36">
        <v>1.0657000000000001</v>
      </c>
      <c r="AZ60" s="36">
        <v>4.2382</v>
      </c>
      <c r="BA60" s="36">
        <v>0.371</v>
      </c>
      <c r="BB60" s="36">
        <v>5.1689999999999996</v>
      </c>
      <c r="BC60" s="36">
        <v>0.79769999999999996</v>
      </c>
      <c r="BD60" s="36">
        <v>8.7563999999999993</v>
      </c>
      <c r="BE60" s="36">
        <v>1.5835999999999999</v>
      </c>
      <c r="BF60" s="36">
        <v>2.3610000000000002</v>
      </c>
      <c r="BG60" s="36">
        <v>1212.4740999999999</v>
      </c>
      <c r="BH60" s="36">
        <v>3.1726999999999999</v>
      </c>
      <c r="BI60" s="36">
        <v>8.4403000000000006</v>
      </c>
      <c r="BJ60" s="36">
        <v>1.4333</v>
      </c>
      <c r="BK60" s="36">
        <v>0.30730000000000002</v>
      </c>
      <c r="BL60" s="36">
        <v>3.3934000000000002</v>
      </c>
      <c r="BM60" s="36">
        <v>0.35470000000000002</v>
      </c>
      <c r="BN60" s="36">
        <v>0.10199999999999999</v>
      </c>
      <c r="BO60" s="36">
        <v>0.89280000000000004</v>
      </c>
      <c r="BP60" s="36">
        <v>1.6956</v>
      </c>
      <c r="BQ60" s="36">
        <v>0.14360000000000001</v>
      </c>
      <c r="BR60" s="36">
        <v>0.28000000000000003</v>
      </c>
      <c r="BS60" s="36">
        <v>3.9186000000000001</v>
      </c>
      <c r="BT60" s="36">
        <v>12.1221</v>
      </c>
      <c r="BU60" s="36">
        <v>12.2658</v>
      </c>
      <c r="BV60" s="36">
        <v>98.025800000000004</v>
      </c>
      <c r="BW60" s="36">
        <v>39.041400000000003</v>
      </c>
      <c r="BX60" s="36">
        <v>95.110200000000006</v>
      </c>
      <c r="BY60" s="36">
        <v>97.525700000000001</v>
      </c>
      <c r="BZ60" s="36">
        <v>2.4472999999999998</v>
      </c>
      <c r="CA60" s="36">
        <v>56.299500000000002</v>
      </c>
      <c r="CB60" s="36">
        <v>22.095800000000001</v>
      </c>
      <c r="CC60" s="36">
        <v>1036.0361</v>
      </c>
      <c r="CD60" s="36">
        <v>13.6272</v>
      </c>
      <c r="CE60" s="36">
        <v>5.1628999999999996</v>
      </c>
      <c r="CF60" s="36">
        <v>8.7039000000000009</v>
      </c>
      <c r="CG60" s="36">
        <v>34.945500000000003</v>
      </c>
      <c r="CH60" s="36">
        <v>0.95250000000000001</v>
      </c>
      <c r="CI60" s="36">
        <v>1.9593</v>
      </c>
      <c r="CJ60" s="36">
        <v>1.9970000000000001</v>
      </c>
      <c r="CK60" s="36">
        <v>2.7218</v>
      </c>
      <c r="CL60" s="36">
        <v>51.957799999999999</v>
      </c>
      <c r="CM60" s="36">
        <v>6.7100000000000007E-2</v>
      </c>
      <c r="CN60" s="36">
        <v>0.52649999999999997</v>
      </c>
      <c r="CO60" s="36">
        <v>3.2618999999999998</v>
      </c>
      <c r="CP60" s="36">
        <v>17.337399999999999</v>
      </c>
      <c r="CQ60" s="36">
        <v>41.993600000000001</v>
      </c>
      <c r="CR60" s="36">
        <v>2.4643999999999999</v>
      </c>
      <c r="CS60" s="36">
        <v>31.163499999999999</v>
      </c>
      <c r="CT60" s="36">
        <v>84.917699999999996</v>
      </c>
      <c r="CU60" s="36">
        <v>25.7986</v>
      </c>
      <c r="CV60" s="36">
        <v>31.6951</v>
      </c>
      <c r="CW60" s="36">
        <v>17.8263</v>
      </c>
      <c r="CX60" s="36">
        <v>18.656400000000001</v>
      </c>
      <c r="CY60" s="36">
        <v>2.0110000000000001</v>
      </c>
      <c r="CZ60" s="36">
        <v>7.2998000000000003</v>
      </c>
      <c r="DA60" s="36">
        <v>9.7575000000000003</v>
      </c>
      <c r="DB60" s="36">
        <v>10.0913</v>
      </c>
      <c r="DC60" s="36">
        <v>4.7508999999999997</v>
      </c>
      <c r="DD60" s="36">
        <v>14.7606</v>
      </c>
      <c r="DE60" s="36">
        <v>10.110300000000001</v>
      </c>
      <c r="DF60" s="36">
        <v>2.6128999999999998</v>
      </c>
      <c r="DG60" s="36">
        <v>6.4809000000000001</v>
      </c>
      <c r="DH60" s="36">
        <v>2.3104</v>
      </c>
      <c r="DI60" s="36">
        <v>2.2284000000000002</v>
      </c>
      <c r="DJ60" s="36">
        <v>1.8254999999999999</v>
      </c>
      <c r="DK60" s="36">
        <v>3.1133000000000002</v>
      </c>
      <c r="DL60" s="36">
        <v>0.51519999999999999</v>
      </c>
      <c r="DM60" s="36">
        <v>3669.4726000000001</v>
      </c>
      <c r="DN60" s="36">
        <v>26.215299999999999</v>
      </c>
      <c r="DO60" s="36">
        <v>53.503900000000002</v>
      </c>
      <c r="DP60" s="36">
        <v>1822.1343999999999</v>
      </c>
      <c r="DQ60" s="36">
        <v>5.9995000000000003</v>
      </c>
      <c r="DR60" s="36">
        <v>39.5655</v>
      </c>
      <c r="DS60" s="36">
        <v>-110.64</v>
      </c>
      <c r="DT60" s="36">
        <v>58.748699999999999</v>
      </c>
      <c r="DU60" s="36">
        <v>1895.5273999999999</v>
      </c>
      <c r="DV60" s="36">
        <v>5565</v>
      </c>
      <c r="DW60" s="36"/>
      <c r="DX60" s="36">
        <f t="shared" si="0"/>
        <v>1867.6993999999997</v>
      </c>
      <c r="DY60" s="36" t="s">
        <v>22</v>
      </c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</row>
    <row r="61" spans="1:256" ht="11.25" customHeight="1" x14ac:dyDescent="0.15">
      <c r="A61" s="35">
        <v>2304</v>
      </c>
      <c r="B61" s="11" t="s">
        <v>718</v>
      </c>
      <c r="C61" s="36">
        <v>10.683999999999999</v>
      </c>
      <c r="D61" s="36">
        <v>0.8417</v>
      </c>
      <c r="E61" s="36">
        <v>3.8807</v>
      </c>
      <c r="F61" s="36">
        <v>0.45579999999999998</v>
      </c>
      <c r="G61" s="36">
        <v>0.16569999999999999</v>
      </c>
      <c r="H61" s="36">
        <v>0.24940000000000001</v>
      </c>
      <c r="I61" s="36">
        <v>1.8354999999999999</v>
      </c>
      <c r="J61" s="36">
        <v>6.1814999999999998</v>
      </c>
      <c r="K61" s="36">
        <v>3.7847</v>
      </c>
      <c r="L61" s="36">
        <v>2.6331000000000002</v>
      </c>
      <c r="M61" s="36">
        <v>20.373100000000001</v>
      </c>
      <c r="N61" s="36">
        <v>0.79679999999999995</v>
      </c>
      <c r="O61" s="36">
        <v>18.5273</v>
      </c>
      <c r="P61" s="36">
        <v>2.3858999999999999</v>
      </c>
      <c r="Q61" s="36">
        <v>0.13930000000000001</v>
      </c>
      <c r="R61" s="36">
        <v>1.8979999999999999</v>
      </c>
      <c r="S61" s="36">
        <v>1.2714000000000001</v>
      </c>
      <c r="T61" s="36">
        <v>0.40860000000000002</v>
      </c>
      <c r="U61" s="36">
        <v>0.92090000000000005</v>
      </c>
      <c r="V61" s="36">
        <v>1.3734999999999999</v>
      </c>
      <c r="W61" s="36">
        <v>1.1021000000000001</v>
      </c>
      <c r="X61" s="36">
        <v>2.3464</v>
      </c>
      <c r="Y61" s="36">
        <v>0.67259999999999998</v>
      </c>
      <c r="Z61" s="36">
        <v>0.26090000000000002</v>
      </c>
      <c r="AA61" s="36">
        <v>0.51439999999999997</v>
      </c>
      <c r="AB61" s="36">
        <v>3.7100000000000001E-2</v>
      </c>
      <c r="AC61" s="36">
        <v>8.2500000000000004E-2</v>
      </c>
      <c r="AD61" s="36">
        <v>0.49809999999999999</v>
      </c>
      <c r="AE61" s="36">
        <v>5.0000000000000001E-4</v>
      </c>
      <c r="AF61" s="36">
        <v>0.1171</v>
      </c>
      <c r="AG61" s="36">
        <v>9.1499999999999998E-2</v>
      </c>
      <c r="AH61" s="36">
        <v>0.50129999999999997</v>
      </c>
      <c r="AI61" s="36">
        <v>1.4436</v>
      </c>
      <c r="AJ61" s="36">
        <v>0.73170000000000002</v>
      </c>
      <c r="AK61" s="36">
        <v>1.6112</v>
      </c>
      <c r="AL61" s="36">
        <v>1.7157</v>
      </c>
      <c r="AM61" s="36">
        <v>5.1898</v>
      </c>
      <c r="AN61" s="36">
        <v>4.4619</v>
      </c>
      <c r="AO61" s="36">
        <v>9.4E-2</v>
      </c>
      <c r="AP61" s="36">
        <v>2.6036000000000001</v>
      </c>
      <c r="AQ61" s="36">
        <v>0.45889999999999997</v>
      </c>
      <c r="AR61" s="36">
        <v>2.5779000000000001</v>
      </c>
      <c r="AS61" s="36">
        <v>0.31180000000000002</v>
      </c>
      <c r="AT61" s="36">
        <v>0.70040000000000002</v>
      </c>
      <c r="AU61" s="36">
        <v>0.16320000000000001</v>
      </c>
      <c r="AV61" s="36">
        <v>1.7876000000000001</v>
      </c>
      <c r="AW61" s="36">
        <v>0.3896</v>
      </c>
      <c r="AX61" s="36">
        <v>0.1042</v>
      </c>
      <c r="AY61" s="36">
        <v>1.621</v>
      </c>
      <c r="AZ61" s="36">
        <v>0.21379999999999999</v>
      </c>
      <c r="BA61" s="36">
        <v>0.37980000000000003</v>
      </c>
      <c r="BB61" s="36">
        <v>5.8010999999999999</v>
      </c>
      <c r="BC61" s="36">
        <v>0.90859999999999996</v>
      </c>
      <c r="BD61" s="36">
        <v>2.3065000000000002</v>
      </c>
      <c r="BE61" s="36">
        <v>2.5406</v>
      </c>
      <c r="BF61" s="36">
        <v>2.4733000000000001</v>
      </c>
      <c r="BG61" s="36">
        <v>0.74519999999999997</v>
      </c>
      <c r="BH61" s="36">
        <v>47.02</v>
      </c>
      <c r="BI61" s="36">
        <v>2.9426000000000001</v>
      </c>
      <c r="BJ61" s="36">
        <v>1.7145999999999999</v>
      </c>
      <c r="BK61" s="36">
        <v>0.39369999999999999</v>
      </c>
      <c r="BL61" s="36">
        <v>5.0155000000000003</v>
      </c>
      <c r="BM61" s="36">
        <v>0.90259999999999996</v>
      </c>
      <c r="BN61" s="36">
        <v>0.20200000000000001</v>
      </c>
      <c r="BO61" s="36">
        <v>1.2121999999999999</v>
      </c>
      <c r="BP61" s="36">
        <v>2.0931000000000002</v>
      </c>
      <c r="BQ61" s="36">
        <v>0.1812</v>
      </c>
      <c r="BR61" s="36">
        <v>0.7419</v>
      </c>
      <c r="BS61" s="36">
        <v>3.8062999999999998</v>
      </c>
      <c r="BT61" s="36">
        <v>15.7789</v>
      </c>
      <c r="BU61" s="36">
        <v>14.332599999999999</v>
      </c>
      <c r="BV61" s="36">
        <v>19.052800000000001</v>
      </c>
      <c r="BW61" s="36">
        <v>45.672800000000002</v>
      </c>
      <c r="BX61" s="36">
        <v>84.562899999999999</v>
      </c>
      <c r="BY61" s="36">
        <v>86.831699999999998</v>
      </c>
      <c r="BZ61" s="36">
        <v>2.6779000000000002</v>
      </c>
      <c r="CA61" s="36">
        <v>52.765500000000003</v>
      </c>
      <c r="CB61" s="36">
        <v>14.027900000000001</v>
      </c>
      <c r="CC61" s="36">
        <v>5.9733000000000001</v>
      </c>
      <c r="CD61" s="36">
        <v>20.990500000000001</v>
      </c>
      <c r="CE61" s="36">
        <v>2293.3530000000001</v>
      </c>
      <c r="CF61" s="36">
        <v>117.86669999999999</v>
      </c>
      <c r="CG61" s="36">
        <v>47.389000000000003</v>
      </c>
      <c r="CH61" s="36">
        <v>1.0105</v>
      </c>
      <c r="CI61" s="36">
        <v>1.8978999999999999</v>
      </c>
      <c r="CJ61" s="36">
        <v>1.8784000000000001</v>
      </c>
      <c r="CK61" s="36">
        <v>2.4729000000000001</v>
      </c>
      <c r="CL61" s="36">
        <v>48.2136</v>
      </c>
      <c r="CM61" s="36">
        <v>6.59E-2</v>
      </c>
      <c r="CN61" s="36">
        <v>1.0124</v>
      </c>
      <c r="CO61" s="36">
        <v>2.9889999999999999</v>
      </c>
      <c r="CP61" s="36">
        <v>15.697800000000001</v>
      </c>
      <c r="CQ61" s="36">
        <v>36.777000000000001</v>
      </c>
      <c r="CR61" s="36">
        <v>0.25819999999999999</v>
      </c>
      <c r="CS61" s="36">
        <v>27.095700000000001</v>
      </c>
      <c r="CT61" s="36">
        <v>76.373000000000005</v>
      </c>
      <c r="CU61" s="36">
        <v>22.8567</v>
      </c>
      <c r="CV61" s="36">
        <v>28.388400000000001</v>
      </c>
      <c r="CW61" s="36">
        <v>15.821199999999999</v>
      </c>
      <c r="CX61" s="36">
        <v>63.144199999999998</v>
      </c>
      <c r="CY61" s="36">
        <v>200.40819999999999</v>
      </c>
      <c r="CZ61" s="36">
        <v>6.9042000000000003</v>
      </c>
      <c r="DA61" s="36">
        <v>9.9275000000000002</v>
      </c>
      <c r="DB61" s="36">
        <v>36.382300000000001</v>
      </c>
      <c r="DC61" s="36">
        <v>14.8575</v>
      </c>
      <c r="DD61" s="36">
        <v>20.167400000000001</v>
      </c>
      <c r="DE61" s="36">
        <v>11.545500000000001</v>
      </c>
      <c r="DF61" s="36">
        <v>2.4883000000000002</v>
      </c>
      <c r="DG61" s="36">
        <v>6.7709000000000001</v>
      </c>
      <c r="DH61" s="36">
        <v>2.4239000000000002</v>
      </c>
      <c r="DI61" s="36">
        <v>5.0060000000000002</v>
      </c>
      <c r="DJ61" s="36">
        <v>4.0250000000000004</v>
      </c>
      <c r="DK61" s="36">
        <v>3.5560999999999998</v>
      </c>
      <c r="DL61" s="36">
        <v>0.58299999999999996</v>
      </c>
      <c r="DM61" s="36">
        <v>3684.8661999999999</v>
      </c>
      <c r="DN61" s="36">
        <v>333.54770000000002</v>
      </c>
      <c r="DO61" s="36">
        <v>51.967199999999998</v>
      </c>
      <c r="DP61" s="36">
        <v>2077.576</v>
      </c>
      <c r="DQ61" s="36">
        <v>1.7982</v>
      </c>
      <c r="DR61" s="36">
        <v>3326.7907</v>
      </c>
      <c r="DS61" s="36">
        <v>-1176.9876999999999</v>
      </c>
      <c r="DT61" s="36">
        <v>1103.4417000000001</v>
      </c>
      <c r="DU61" s="36">
        <v>5718.1337999999996</v>
      </c>
      <c r="DV61" s="36">
        <v>9403</v>
      </c>
      <c r="DW61" s="36"/>
      <c r="DX61" s="36">
        <f t="shared" si="0"/>
        <v>5406.1648999999998</v>
      </c>
      <c r="DY61" s="36" t="s">
        <v>22</v>
      </c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</row>
    <row r="62" spans="1:256" ht="11.25" customHeight="1" x14ac:dyDescent="0.15">
      <c r="A62" s="35">
        <v>2401</v>
      </c>
      <c r="B62" s="11" t="s">
        <v>719</v>
      </c>
      <c r="C62" s="36">
        <v>42.087400000000002</v>
      </c>
      <c r="D62" s="36">
        <v>9.5896000000000008</v>
      </c>
      <c r="E62" s="36">
        <v>88.300700000000006</v>
      </c>
      <c r="F62" s="36">
        <v>11.906000000000001</v>
      </c>
      <c r="G62" s="36">
        <v>1.5762</v>
      </c>
      <c r="H62" s="36">
        <v>16.7745</v>
      </c>
      <c r="I62" s="36">
        <v>38.631</v>
      </c>
      <c r="J62" s="36">
        <v>129.62540000000001</v>
      </c>
      <c r="K62" s="36">
        <v>93.5762</v>
      </c>
      <c r="L62" s="36">
        <v>54.016300000000001</v>
      </c>
      <c r="M62" s="36">
        <v>277.26119999999997</v>
      </c>
      <c r="N62" s="36">
        <v>23.399100000000001</v>
      </c>
      <c r="O62" s="36">
        <v>93.146199999999993</v>
      </c>
      <c r="P62" s="36">
        <v>4.5433000000000003</v>
      </c>
      <c r="Q62" s="36">
        <v>2.4174000000000002</v>
      </c>
      <c r="R62" s="36">
        <v>5.9253</v>
      </c>
      <c r="S62" s="36">
        <v>4.5212000000000003</v>
      </c>
      <c r="T62" s="36">
        <v>2.0070000000000001</v>
      </c>
      <c r="U62" s="36">
        <v>3.9356</v>
      </c>
      <c r="V62" s="36">
        <v>4.6570999999999998</v>
      </c>
      <c r="W62" s="36">
        <v>6.5275999999999996</v>
      </c>
      <c r="X62" s="36">
        <v>8.9916</v>
      </c>
      <c r="Y62" s="36">
        <v>9.8164999999999996</v>
      </c>
      <c r="Z62" s="36">
        <v>2.5867</v>
      </c>
      <c r="AA62" s="36">
        <v>4.0968999999999998</v>
      </c>
      <c r="AB62" s="36">
        <v>0.46600000000000003</v>
      </c>
      <c r="AC62" s="36">
        <v>0.48259999999999997</v>
      </c>
      <c r="AD62" s="36">
        <v>5.4714999999999998</v>
      </c>
      <c r="AE62" s="36">
        <v>4.9299999999999997E-2</v>
      </c>
      <c r="AF62" s="36">
        <v>0.69010000000000005</v>
      </c>
      <c r="AG62" s="36">
        <v>2.7582</v>
      </c>
      <c r="AH62" s="36">
        <v>1.9569000000000001</v>
      </c>
      <c r="AI62" s="36">
        <v>8.5213000000000001</v>
      </c>
      <c r="AJ62" s="36">
        <v>7.4657</v>
      </c>
      <c r="AK62" s="36">
        <v>11.8604</v>
      </c>
      <c r="AL62" s="36">
        <v>16.262499999999999</v>
      </c>
      <c r="AM62" s="36">
        <v>13.540800000000001</v>
      </c>
      <c r="AN62" s="36">
        <v>17.329599999999999</v>
      </c>
      <c r="AO62" s="36">
        <v>0.34749999999999998</v>
      </c>
      <c r="AP62" s="36">
        <v>12.4322</v>
      </c>
      <c r="AQ62" s="36">
        <v>1.6208</v>
      </c>
      <c r="AR62" s="36">
        <v>18.336400000000001</v>
      </c>
      <c r="AS62" s="36">
        <v>4.4142000000000001</v>
      </c>
      <c r="AT62" s="36">
        <v>4.3438999999999997</v>
      </c>
      <c r="AU62" s="36">
        <v>0.88419999999999999</v>
      </c>
      <c r="AV62" s="36">
        <v>7.4427000000000003</v>
      </c>
      <c r="AW62" s="36">
        <v>2.6682000000000001</v>
      </c>
      <c r="AX62" s="36">
        <v>0.90149999999999997</v>
      </c>
      <c r="AY62" s="36">
        <v>17.476600000000001</v>
      </c>
      <c r="AZ62" s="36">
        <v>2.1739000000000002</v>
      </c>
      <c r="BA62" s="36">
        <v>3.0988000000000002</v>
      </c>
      <c r="BB62" s="36">
        <v>32.012099999999997</v>
      </c>
      <c r="BC62" s="36">
        <v>7.27</v>
      </c>
      <c r="BD62" s="36">
        <v>26.212700000000002</v>
      </c>
      <c r="BE62" s="36">
        <v>20.709599999999998</v>
      </c>
      <c r="BF62" s="36">
        <v>75.930599999999998</v>
      </c>
      <c r="BG62" s="36">
        <v>70.133899999999997</v>
      </c>
      <c r="BH62" s="36">
        <v>66.561199999999999</v>
      </c>
      <c r="BI62" s="36">
        <v>2242.3481000000002</v>
      </c>
      <c r="BJ62" s="36">
        <v>218.4151</v>
      </c>
      <c r="BK62" s="36">
        <v>35.5899</v>
      </c>
      <c r="BL62" s="36">
        <v>516.57140000000004</v>
      </c>
      <c r="BM62" s="36">
        <v>21.217199999999998</v>
      </c>
      <c r="BN62" s="36">
        <v>24.351400000000002</v>
      </c>
      <c r="BO62" s="36">
        <v>25.055199999999999</v>
      </c>
      <c r="BP62" s="36">
        <v>39.922699999999999</v>
      </c>
      <c r="BQ62" s="36">
        <v>12.7723</v>
      </c>
      <c r="BR62" s="36">
        <v>97.660700000000006</v>
      </c>
      <c r="BS62" s="36">
        <v>151.50399999999999</v>
      </c>
      <c r="BT62" s="36">
        <v>409.3888</v>
      </c>
      <c r="BU62" s="36">
        <v>393.02839999999998</v>
      </c>
      <c r="BV62" s="36">
        <v>423.95929999999998</v>
      </c>
      <c r="BW62" s="36">
        <v>1604.0313000000001</v>
      </c>
      <c r="BX62" s="36">
        <v>385.6035</v>
      </c>
      <c r="BY62" s="36">
        <v>79.926199999999994</v>
      </c>
      <c r="BZ62" s="36">
        <v>52.770600000000002</v>
      </c>
      <c r="CA62" s="36">
        <v>58.042900000000003</v>
      </c>
      <c r="CB62" s="36">
        <v>309.43619999999999</v>
      </c>
      <c r="CC62" s="36">
        <v>16.421800000000001</v>
      </c>
      <c r="CD62" s="36">
        <v>39.154299999999999</v>
      </c>
      <c r="CE62" s="36">
        <v>128.31979999999999</v>
      </c>
      <c r="CF62" s="36">
        <v>453.82870000000003</v>
      </c>
      <c r="CG62" s="36">
        <v>85.221400000000003</v>
      </c>
      <c r="CH62" s="36">
        <v>49.397799999999997</v>
      </c>
      <c r="CI62" s="36">
        <v>182.54660000000001</v>
      </c>
      <c r="CJ62" s="36">
        <v>261.77510000000001</v>
      </c>
      <c r="CK62" s="36">
        <v>509.44099999999997</v>
      </c>
      <c r="CL62" s="36">
        <v>1381.4952000000001</v>
      </c>
      <c r="CM62" s="36">
        <v>6.1662999999999997</v>
      </c>
      <c r="CN62" s="36">
        <v>258.32900000000001</v>
      </c>
      <c r="CO62" s="36">
        <v>140.09280000000001</v>
      </c>
      <c r="CP62" s="36">
        <v>404.09769999999997</v>
      </c>
      <c r="CQ62" s="36">
        <v>98.514499999999998</v>
      </c>
      <c r="CR62" s="36">
        <v>33.793900000000001</v>
      </c>
      <c r="CS62" s="36">
        <v>64.105199999999996</v>
      </c>
      <c r="CT62" s="36">
        <v>611.67849999999999</v>
      </c>
      <c r="CU62" s="36">
        <v>550.07029999999997</v>
      </c>
      <c r="CV62" s="36">
        <v>206.17420000000001</v>
      </c>
      <c r="CW62" s="36">
        <v>50.469900000000003</v>
      </c>
      <c r="CX62" s="36">
        <v>200.4025</v>
      </c>
      <c r="CY62" s="36">
        <v>398.27409999999998</v>
      </c>
      <c r="CZ62" s="36">
        <v>139.67089999999999</v>
      </c>
      <c r="DA62" s="36">
        <v>1096.634</v>
      </c>
      <c r="DB62" s="36">
        <v>1110.7635</v>
      </c>
      <c r="DC62" s="36">
        <v>57.452199999999998</v>
      </c>
      <c r="DD62" s="36">
        <v>4784.5946999999996</v>
      </c>
      <c r="DE62" s="36">
        <v>367.93239999999997</v>
      </c>
      <c r="DF62" s="36">
        <v>120.3455</v>
      </c>
      <c r="DG62" s="36">
        <v>91.582499999999996</v>
      </c>
      <c r="DH62" s="36">
        <v>82.483999999999995</v>
      </c>
      <c r="DI62" s="36">
        <v>356.90429999999998</v>
      </c>
      <c r="DJ62" s="36">
        <v>1279.6013</v>
      </c>
      <c r="DK62" s="36">
        <v>83.351900000000001</v>
      </c>
      <c r="DL62" s="36">
        <v>7.3159000000000001</v>
      </c>
      <c r="DM62" s="36">
        <v>24211.740699999998</v>
      </c>
      <c r="DN62" s="36">
        <v>15627.3714</v>
      </c>
      <c r="DO62" s="36">
        <v>51.731999999999999</v>
      </c>
      <c r="DP62" s="36">
        <v>9909.7307000000001</v>
      </c>
      <c r="DQ62" s="36">
        <v>354.79509999999999</v>
      </c>
      <c r="DR62" s="36">
        <v>3857.8523</v>
      </c>
      <c r="DS62" s="36">
        <v>243.75139999999999</v>
      </c>
      <c r="DT62" s="36">
        <v>4684.0263999999997</v>
      </c>
      <c r="DU62" s="36">
        <v>34729.259299999998</v>
      </c>
      <c r="DV62" s="36">
        <v>58941</v>
      </c>
      <c r="DW62" s="36"/>
      <c r="DX62" s="36">
        <f t="shared" si="0"/>
        <v>14122.3781</v>
      </c>
      <c r="DY62" s="36" t="s">
        <v>22</v>
      </c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</row>
    <row r="63" spans="1:256" ht="11.25" customHeight="1" x14ac:dyDescent="0.15">
      <c r="A63" s="35">
        <v>2403</v>
      </c>
      <c r="B63" s="11" t="s">
        <v>720</v>
      </c>
      <c r="C63" s="36">
        <v>27.999099999999999</v>
      </c>
      <c r="D63" s="36">
        <v>4.9109999999999996</v>
      </c>
      <c r="E63" s="36">
        <v>36.171900000000001</v>
      </c>
      <c r="F63" s="36">
        <v>20.972200000000001</v>
      </c>
      <c r="G63" s="36">
        <v>2.2633000000000001</v>
      </c>
      <c r="H63" s="36">
        <v>31.312799999999999</v>
      </c>
      <c r="I63" s="36">
        <v>15.771699999999999</v>
      </c>
      <c r="J63" s="36">
        <v>140.32679999999999</v>
      </c>
      <c r="K63" s="36">
        <v>52.881900000000002</v>
      </c>
      <c r="L63" s="36">
        <v>14.2187</v>
      </c>
      <c r="M63" s="36">
        <v>135.88159999999999</v>
      </c>
      <c r="N63" s="36">
        <v>5.2454999999999998</v>
      </c>
      <c r="O63" s="36">
        <v>25.348800000000001</v>
      </c>
      <c r="P63" s="36">
        <v>11.122</v>
      </c>
      <c r="Q63" s="36">
        <v>0.69359999999999999</v>
      </c>
      <c r="R63" s="36">
        <v>24.335000000000001</v>
      </c>
      <c r="S63" s="36">
        <v>5.5179</v>
      </c>
      <c r="T63" s="36">
        <v>1.6395</v>
      </c>
      <c r="U63" s="36">
        <v>6.0762</v>
      </c>
      <c r="V63" s="36">
        <v>8.1700999999999997</v>
      </c>
      <c r="W63" s="36">
        <v>13.3643</v>
      </c>
      <c r="X63" s="36">
        <v>11.916499999999999</v>
      </c>
      <c r="Y63" s="36">
        <v>18.3674</v>
      </c>
      <c r="Z63" s="36">
        <v>5.593</v>
      </c>
      <c r="AA63" s="36">
        <v>8.2741000000000007</v>
      </c>
      <c r="AB63" s="36">
        <v>0.16439999999999999</v>
      </c>
      <c r="AC63" s="36">
        <v>0.34889999999999999</v>
      </c>
      <c r="AD63" s="36">
        <v>3.2936000000000001</v>
      </c>
      <c r="AE63" s="36">
        <v>2E-3</v>
      </c>
      <c r="AF63" s="36">
        <v>0.51629999999999998</v>
      </c>
      <c r="AG63" s="36">
        <v>0.4819</v>
      </c>
      <c r="AH63" s="36">
        <v>1.7664</v>
      </c>
      <c r="AI63" s="36">
        <v>6.7065000000000001</v>
      </c>
      <c r="AJ63" s="36">
        <v>29.020700000000001</v>
      </c>
      <c r="AK63" s="36">
        <v>29.839400000000001</v>
      </c>
      <c r="AL63" s="36">
        <v>7.8616999999999999</v>
      </c>
      <c r="AM63" s="36">
        <v>8.5367999999999995</v>
      </c>
      <c r="AN63" s="36">
        <v>5.5631000000000004</v>
      </c>
      <c r="AO63" s="36">
        <v>0.32619999999999999</v>
      </c>
      <c r="AP63" s="36">
        <v>7.6360000000000001</v>
      </c>
      <c r="AQ63" s="36">
        <v>1.3242</v>
      </c>
      <c r="AR63" s="36">
        <v>68.443899999999999</v>
      </c>
      <c r="AS63" s="36">
        <v>10.326700000000001</v>
      </c>
      <c r="AT63" s="36">
        <v>3.7549000000000001</v>
      </c>
      <c r="AU63" s="36">
        <v>0.7833</v>
      </c>
      <c r="AV63" s="36">
        <v>12.7355</v>
      </c>
      <c r="AW63" s="36">
        <v>3.8988999999999998</v>
      </c>
      <c r="AX63" s="36">
        <v>0.68489999999999995</v>
      </c>
      <c r="AY63" s="36">
        <v>26.496700000000001</v>
      </c>
      <c r="AZ63" s="36">
        <v>0.83819999999999995</v>
      </c>
      <c r="BA63" s="36">
        <v>1.7017</v>
      </c>
      <c r="BB63" s="36">
        <v>79.944000000000003</v>
      </c>
      <c r="BC63" s="36">
        <v>16.4115</v>
      </c>
      <c r="BD63" s="36">
        <v>45.110199999999999</v>
      </c>
      <c r="BE63" s="36">
        <v>16.0425</v>
      </c>
      <c r="BF63" s="36">
        <v>169.06</v>
      </c>
      <c r="BG63" s="36">
        <v>134.39670000000001</v>
      </c>
      <c r="BH63" s="36">
        <v>66.164400000000001</v>
      </c>
      <c r="BI63" s="36">
        <v>356.83069999999998</v>
      </c>
      <c r="BJ63" s="36">
        <v>642.72990000000004</v>
      </c>
      <c r="BK63" s="36">
        <v>124.32299999999999</v>
      </c>
      <c r="BL63" s="36">
        <v>876.84879999999998</v>
      </c>
      <c r="BM63" s="36">
        <v>9.8102999999999998</v>
      </c>
      <c r="BN63" s="36">
        <v>12.742699999999999</v>
      </c>
      <c r="BO63" s="36">
        <v>511.51170000000002</v>
      </c>
      <c r="BP63" s="36">
        <v>936.02509999999995</v>
      </c>
      <c r="BQ63" s="36">
        <v>27.570399999999999</v>
      </c>
      <c r="BR63" s="36">
        <v>38.828699999999998</v>
      </c>
      <c r="BS63" s="36">
        <v>53.364400000000003</v>
      </c>
      <c r="BT63" s="36">
        <v>780.81669999999997</v>
      </c>
      <c r="BU63" s="36">
        <v>1194.1777</v>
      </c>
      <c r="BV63" s="36">
        <v>779.38969999999995</v>
      </c>
      <c r="BW63" s="36">
        <v>3695.1347000000001</v>
      </c>
      <c r="BX63" s="36">
        <v>102.1044</v>
      </c>
      <c r="BY63" s="36">
        <v>85.686199999999999</v>
      </c>
      <c r="BZ63" s="36">
        <v>10.0915</v>
      </c>
      <c r="CA63" s="36">
        <v>38.317999999999998</v>
      </c>
      <c r="CB63" s="36">
        <v>211.02440000000001</v>
      </c>
      <c r="CC63" s="36">
        <v>9.1279000000000003</v>
      </c>
      <c r="CD63" s="36">
        <v>7.9390000000000001</v>
      </c>
      <c r="CE63" s="36">
        <v>16.959800000000001</v>
      </c>
      <c r="CF63" s="36">
        <v>97.269800000000004</v>
      </c>
      <c r="CG63" s="36">
        <v>14.302199999999999</v>
      </c>
      <c r="CH63" s="36">
        <v>1.1079000000000001</v>
      </c>
      <c r="CI63" s="36">
        <v>16.1065</v>
      </c>
      <c r="CJ63" s="36">
        <v>8.4688999999999997</v>
      </c>
      <c r="CK63" s="36">
        <v>2.4626000000000001</v>
      </c>
      <c r="CL63" s="36">
        <v>467.99200000000002</v>
      </c>
      <c r="CM63" s="36">
        <v>0.26300000000000001</v>
      </c>
      <c r="CN63" s="36">
        <v>121.3143</v>
      </c>
      <c r="CO63" s="36">
        <v>1.0028999999999999</v>
      </c>
      <c r="CP63" s="36">
        <v>2.9904999999999999</v>
      </c>
      <c r="CQ63" s="36">
        <v>10.841900000000001</v>
      </c>
      <c r="CR63" s="36">
        <v>23.781199999999998</v>
      </c>
      <c r="CS63" s="36">
        <v>16.655000000000001</v>
      </c>
      <c r="CT63" s="36">
        <v>505.8005</v>
      </c>
      <c r="CU63" s="36">
        <v>47.696199999999997</v>
      </c>
      <c r="CV63" s="36">
        <v>42.072299999999998</v>
      </c>
      <c r="CW63" s="36">
        <v>26.913799999999998</v>
      </c>
      <c r="CX63" s="36">
        <v>58.260100000000001</v>
      </c>
      <c r="CY63" s="36">
        <v>57.627200000000002</v>
      </c>
      <c r="CZ63" s="36">
        <v>20.166</v>
      </c>
      <c r="DA63" s="36">
        <v>43.24</v>
      </c>
      <c r="DB63" s="36">
        <v>67.686700000000002</v>
      </c>
      <c r="DC63" s="36">
        <v>6.0340999999999996</v>
      </c>
      <c r="DD63" s="36">
        <v>116.80249999999999</v>
      </c>
      <c r="DE63" s="36">
        <v>64.1267</v>
      </c>
      <c r="DF63" s="36">
        <v>24.2256</v>
      </c>
      <c r="DG63" s="36">
        <v>68.636399999999995</v>
      </c>
      <c r="DH63" s="36">
        <v>55.460599999999999</v>
      </c>
      <c r="DI63" s="36">
        <v>213.28110000000001</v>
      </c>
      <c r="DJ63" s="36">
        <v>409.90050000000002</v>
      </c>
      <c r="DK63" s="36">
        <v>41.306600000000003</v>
      </c>
      <c r="DL63" s="36">
        <v>7.9156000000000004</v>
      </c>
      <c r="DM63" s="36">
        <v>14571.624</v>
      </c>
      <c r="DN63" s="36">
        <v>753.19050000000004</v>
      </c>
      <c r="DO63" s="36">
        <v>16.432600000000001</v>
      </c>
      <c r="DP63" s="36">
        <v>2008.2315000000001</v>
      </c>
      <c r="DQ63" s="36">
        <v>50.913400000000003</v>
      </c>
      <c r="DR63" s="36">
        <v>235.24979999999999</v>
      </c>
      <c r="DS63" s="36">
        <v>-25.094100000000001</v>
      </c>
      <c r="DT63" s="36">
        <v>805.45230000000004</v>
      </c>
      <c r="DU63" s="36">
        <v>3844.3760000000002</v>
      </c>
      <c r="DV63" s="36">
        <v>18416</v>
      </c>
      <c r="DW63" s="36"/>
      <c r="DX63" s="36">
        <f t="shared" si="0"/>
        <v>2294.3947000000003</v>
      </c>
      <c r="DY63" s="36" t="s">
        <v>22</v>
      </c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</row>
    <row r="64" spans="1:256" ht="11.25" customHeight="1" x14ac:dyDescent="0.15">
      <c r="A64" s="35">
        <v>2404</v>
      </c>
      <c r="B64" s="11" t="s">
        <v>721</v>
      </c>
      <c r="C64" s="36">
        <v>3.2700999999999998</v>
      </c>
      <c r="D64" s="36">
        <v>0.41649999999999998</v>
      </c>
      <c r="E64" s="36">
        <v>1.9758</v>
      </c>
      <c r="F64" s="36">
        <v>0.51180000000000003</v>
      </c>
      <c r="G64" s="36">
        <v>0.2238</v>
      </c>
      <c r="H64" s="36">
        <v>0.52249999999999996</v>
      </c>
      <c r="I64" s="36">
        <v>1.125</v>
      </c>
      <c r="J64" s="36">
        <v>3.2065999999999999</v>
      </c>
      <c r="K64" s="36">
        <v>25.2148</v>
      </c>
      <c r="L64" s="36">
        <v>3.3369</v>
      </c>
      <c r="M64" s="36">
        <v>5.0926</v>
      </c>
      <c r="N64" s="36">
        <v>0.4652</v>
      </c>
      <c r="O64" s="36">
        <v>0.75360000000000005</v>
      </c>
      <c r="P64" s="36">
        <v>1.7859</v>
      </c>
      <c r="Q64" s="36">
        <v>0.1883</v>
      </c>
      <c r="R64" s="36">
        <v>1.9285000000000001</v>
      </c>
      <c r="S64" s="36">
        <v>1.5222</v>
      </c>
      <c r="T64" s="36">
        <v>0.39</v>
      </c>
      <c r="U64" s="36">
        <v>0.76729999999999998</v>
      </c>
      <c r="V64" s="36">
        <v>1.6649</v>
      </c>
      <c r="W64" s="36">
        <v>1.4946999999999999</v>
      </c>
      <c r="X64" s="36">
        <v>2.5579000000000001</v>
      </c>
      <c r="Y64" s="36">
        <v>0.88580000000000003</v>
      </c>
      <c r="Z64" s="36">
        <v>0.2868</v>
      </c>
      <c r="AA64" s="36">
        <v>0.36580000000000001</v>
      </c>
      <c r="AB64" s="36">
        <v>4.9000000000000002E-2</v>
      </c>
      <c r="AC64" s="36">
        <v>0.1195</v>
      </c>
      <c r="AD64" s="36">
        <v>0.63429999999999997</v>
      </c>
      <c r="AE64" s="36">
        <v>5.9999999999999995E-4</v>
      </c>
      <c r="AF64" s="36">
        <v>0.1515</v>
      </c>
      <c r="AG64" s="36">
        <v>0.15010000000000001</v>
      </c>
      <c r="AH64" s="36">
        <v>0.32879999999999998</v>
      </c>
      <c r="AI64" s="36">
        <v>1.2016</v>
      </c>
      <c r="AJ64" s="36">
        <v>0.40279999999999999</v>
      </c>
      <c r="AK64" s="36">
        <v>0.82940000000000003</v>
      </c>
      <c r="AL64" s="36">
        <v>1.0966</v>
      </c>
      <c r="AM64" s="36">
        <v>0.59860000000000002</v>
      </c>
      <c r="AN64" s="36">
        <v>1.0577000000000001</v>
      </c>
      <c r="AO64" s="36">
        <v>9.5600000000000004E-2</v>
      </c>
      <c r="AP64" s="36">
        <v>1.2215</v>
      </c>
      <c r="AQ64" s="36">
        <v>0.31040000000000001</v>
      </c>
      <c r="AR64" s="36">
        <v>1.0550999999999999</v>
      </c>
      <c r="AS64" s="36">
        <v>0.1113</v>
      </c>
      <c r="AT64" s="36">
        <v>0.3357</v>
      </c>
      <c r="AU64" s="36">
        <v>0.1111</v>
      </c>
      <c r="AV64" s="36">
        <v>0.61270000000000002</v>
      </c>
      <c r="AW64" s="36">
        <v>0.31780000000000003</v>
      </c>
      <c r="AX64" s="36">
        <v>0.1258</v>
      </c>
      <c r="AY64" s="36">
        <v>1.1845000000000001</v>
      </c>
      <c r="AZ64" s="36">
        <v>0.1787</v>
      </c>
      <c r="BA64" s="36">
        <v>0.1002</v>
      </c>
      <c r="BB64" s="36">
        <v>2.2061999999999999</v>
      </c>
      <c r="BC64" s="36">
        <v>0.4047</v>
      </c>
      <c r="BD64" s="36">
        <v>1.4944</v>
      </c>
      <c r="BE64" s="36">
        <v>2.4727999999999999</v>
      </c>
      <c r="BF64" s="36">
        <v>4.7168999999999999</v>
      </c>
      <c r="BG64" s="36">
        <v>0.57640000000000002</v>
      </c>
      <c r="BH64" s="36">
        <v>0.86329999999999996</v>
      </c>
      <c r="BI64" s="36">
        <v>1.9225000000000001</v>
      </c>
      <c r="BJ64" s="36">
        <v>0.76939999999999997</v>
      </c>
      <c r="BK64" s="36">
        <v>115.5732</v>
      </c>
      <c r="BL64" s="36">
        <v>46.347999999999999</v>
      </c>
      <c r="BM64" s="36">
        <v>0.95299999999999996</v>
      </c>
      <c r="BN64" s="36">
        <v>0.22070000000000001</v>
      </c>
      <c r="BO64" s="36">
        <v>0.877</v>
      </c>
      <c r="BP64" s="36">
        <v>1.2659</v>
      </c>
      <c r="BQ64" s="36">
        <v>0.1008</v>
      </c>
      <c r="BR64" s="36">
        <v>1.1738</v>
      </c>
      <c r="BS64" s="36">
        <v>0.73109999999999997</v>
      </c>
      <c r="BT64" s="36">
        <v>347.49849999999998</v>
      </c>
      <c r="BU64" s="36">
        <v>126.9502</v>
      </c>
      <c r="BV64" s="36">
        <v>72.596000000000004</v>
      </c>
      <c r="BW64" s="36">
        <v>333.35770000000002</v>
      </c>
      <c r="BX64" s="36">
        <v>4.7485999999999997</v>
      </c>
      <c r="BY64" s="36">
        <v>43.470399999999998</v>
      </c>
      <c r="BZ64" s="36">
        <v>1.1617999999999999</v>
      </c>
      <c r="CA64" s="36">
        <v>7.1623999999999999</v>
      </c>
      <c r="CB64" s="36">
        <v>4.7398999999999996</v>
      </c>
      <c r="CC64" s="36">
        <v>19.985299999999999</v>
      </c>
      <c r="CD64" s="36">
        <v>0.23069999999999999</v>
      </c>
      <c r="CE64" s="36">
        <v>1.1186</v>
      </c>
      <c r="CF64" s="36">
        <v>0.88560000000000005</v>
      </c>
      <c r="CG64" s="36">
        <v>0.43869999999999998</v>
      </c>
      <c r="CH64" s="36">
        <v>0.30630000000000002</v>
      </c>
      <c r="CI64" s="36">
        <v>0.36630000000000001</v>
      </c>
      <c r="CJ64" s="36">
        <v>0.29449999999999998</v>
      </c>
      <c r="CK64" s="36">
        <v>0.23699999999999999</v>
      </c>
      <c r="CL64" s="36">
        <v>2.2454000000000001</v>
      </c>
      <c r="CM64" s="36">
        <v>2.47E-2</v>
      </c>
      <c r="CN64" s="36">
        <v>1.4831000000000001</v>
      </c>
      <c r="CO64" s="36">
        <v>0.83489999999999998</v>
      </c>
      <c r="CP64" s="36">
        <v>0.98609999999999998</v>
      </c>
      <c r="CQ64" s="36">
        <v>0.66069999999999995</v>
      </c>
      <c r="CR64" s="36">
        <v>0.61240000000000006</v>
      </c>
      <c r="CS64" s="36">
        <v>0.56000000000000005</v>
      </c>
      <c r="CT64" s="36">
        <v>4.2451999999999996</v>
      </c>
      <c r="CU64" s="36">
        <v>0.81599999999999995</v>
      </c>
      <c r="CV64" s="36">
        <v>1.1157999999999999</v>
      </c>
      <c r="CW64" s="36">
        <v>0.65949999999999998</v>
      </c>
      <c r="CX64" s="36">
        <v>1.9384999999999999</v>
      </c>
      <c r="CY64" s="36">
        <v>2.2294999999999998</v>
      </c>
      <c r="CZ64" s="36">
        <v>1.0282</v>
      </c>
      <c r="DA64" s="36">
        <v>2.8580000000000001</v>
      </c>
      <c r="DB64" s="36">
        <v>3.3938000000000001</v>
      </c>
      <c r="DC64" s="36">
        <v>0.35</v>
      </c>
      <c r="DD64" s="36">
        <v>13.172700000000001</v>
      </c>
      <c r="DE64" s="36">
        <v>4.7518000000000002</v>
      </c>
      <c r="DF64" s="36">
        <v>0.42249999999999999</v>
      </c>
      <c r="DG64" s="36">
        <v>1.8845000000000001</v>
      </c>
      <c r="DH64" s="36">
        <v>0.74380000000000002</v>
      </c>
      <c r="DI64" s="36">
        <v>8.8230000000000004</v>
      </c>
      <c r="DJ64" s="36">
        <v>86.534700000000001</v>
      </c>
      <c r="DK64" s="36">
        <v>1.4556</v>
      </c>
      <c r="DL64" s="36">
        <v>0.23669999999999999</v>
      </c>
      <c r="DM64" s="36">
        <v>1364.6194</v>
      </c>
      <c r="DN64" s="36">
        <v>4380.2143999999998</v>
      </c>
      <c r="DO64" s="36">
        <v>0.27239999999999998</v>
      </c>
      <c r="DP64" s="36">
        <v>484.34070000000003</v>
      </c>
      <c r="DQ64" s="36">
        <v>43.374400000000001</v>
      </c>
      <c r="DR64" s="36">
        <v>90.698800000000006</v>
      </c>
      <c r="DS64" s="36">
        <v>-0.109</v>
      </c>
      <c r="DT64" s="36">
        <v>131.5889</v>
      </c>
      <c r="DU64" s="36">
        <v>5130.3806000000004</v>
      </c>
      <c r="DV64" s="36">
        <v>6495</v>
      </c>
      <c r="DW64" s="36"/>
      <c r="DX64" s="36">
        <f t="shared" si="0"/>
        <v>618.41390000000001</v>
      </c>
      <c r="DY64" s="36" t="s">
        <v>22</v>
      </c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ht="11.25" customHeight="1" x14ac:dyDescent="0.15">
      <c r="A65" s="35">
        <v>2405</v>
      </c>
      <c r="B65" s="11" t="s">
        <v>722</v>
      </c>
      <c r="C65" s="36">
        <v>217.60419999999999</v>
      </c>
      <c r="D65" s="36">
        <v>21.4038</v>
      </c>
      <c r="E65" s="36">
        <v>198.0968</v>
      </c>
      <c r="F65" s="36">
        <v>157.56829999999999</v>
      </c>
      <c r="G65" s="36">
        <v>15.763299999999999</v>
      </c>
      <c r="H65" s="36">
        <v>164.48140000000001</v>
      </c>
      <c r="I65" s="36">
        <v>137.41239999999999</v>
      </c>
      <c r="J65" s="36">
        <v>1176.0497</v>
      </c>
      <c r="K65" s="36">
        <v>487.16140000000001</v>
      </c>
      <c r="L65" s="36">
        <v>476.64940000000001</v>
      </c>
      <c r="M65" s="36">
        <v>2738.7568000000001</v>
      </c>
      <c r="N65" s="36">
        <v>168.77869999999999</v>
      </c>
      <c r="O65" s="36">
        <v>169.84970000000001</v>
      </c>
      <c r="P65" s="36">
        <v>58.851199999999999</v>
      </c>
      <c r="Q65" s="36">
        <v>1.3893</v>
      </c>
      <c r="R65" s="36">
        <v>50.579700000000003</v>
      </c>
      <c r="S65" s="36">
        <v>20.612200000000001</v>
      </c>
      <c r="T65" s="36">
        <v>4.6752000000000002</v>
      </c>
      <c r="U65" s="36">
        <v>7.3497000000000003</v>
      </c>
      <c r="V65" s="36">
        <v>46.990200000000002</v>
      </c>
      <c r="W65" s="36">
        <v>62.767000000000003</v>
      </c>
      <c r="X65" s="36">
        <v>59.684600000000003</v>
      </c>
      <c r="Y65" s="36">
        <v>65.462400000000002</v>
      </c>
      <c r="Z65" s="36">
        <v>19.069400000000002</v>
      </c>
      <c r="AA65" s="36">
        <v>34.5687</v>
      </c>
      <c r="AB65" s="36">
        <v>0.15870000000000001</v>
      </c>
      <c r="AC65" s="36">
        <v>0.89059999999999995</v>
      </c>
      <c r="AD65" s="36">
        <v>9.1472999999999995</v>
      </c>
      <c r="AE65" s="36">
        <v>3.85E-2</v>
      </c>
      <c r="AF65" s="36">
        <v>1.2195</v>
      </c>
      <c r="AG65" s="36">
        <v>1.5181</v>
      </c>
      <c r="AH65" s="36">
        <v>7.4893000000000001</v>
      </c>
      <c r="AI65" s="36">
        <v>41.650399999999998</v>
      </c>
      <c r="AJ65" s="36">
        <v>26.7879</v>
      </c>
      <c r="AK65" s="36">
        <v>41.975499999999997</v>
      </c>
      <c r="AL65" s="36">
        <v>65.245999999999995</v>
      </c>
      <c r="AM65" s="36">
        <v>59.593699999999998</v>
      </c>
      <c r="AN65" s="36">
        <v>60.842500000000001</v>
      </c>
      <c r="AO65" s="36">
        <v>0.52239999999999998</v>
      </c>
      <c r="AP65" s="36">
        <v>104.009</v>
      </c>
      <c r="AQ65" s="36">
        <v>12.6807</v>
      </c>
      <c r="AR65" s="36">
        <v>82.148899999999998</v>
      </c>
      <c r="AS65" s="36">
        <v>1.2623</v>
      </c>
      <c r="AT65" s="36">
        <v>34.771700000000003</v>
      </c>
      <c r="AU65" s="36">
        <v>5.4607000000000001</v>
      </c>
      <c r="AV65" s="36">
        <v>75.816000000000003</v>
      </c>
      <c r="AW65" s="36">
        <v>21.186699999999998</v>
      </c>
      <c r="AX65" s="36">
        <v>5.7226999999999997</v>
      </c>
      <c r="AY65" s="36">
        <v>88.888499999999993</v>
      </c>
      <c r="AZ65" s="36">
        <v>4.0045999999999999</v>
      </c>
      <c r="BA65" s="36">
        <v>3.6442000000000001</v>
      </c>
      <c r="BB65" s="36">
        <v>172.15379999999999</v>
      </c>
      <c r="BC65" s="36">
        <v>26.572099999999999</v>
      </c>
      <c r="BD65" s="36">
        <v>277.48099999999999</v>
      </c>
      <c r="BE65" s="36">
        <v>103.0809</v>
      </c>
      <c r="BF65" s="36">
        <v>246.0667</v>
      </c>
      <c r="BG65" s="36">
        <v>173.33199999999999</v>
      </c>
      <c r="BH65" s="36">
        <v>142.15729999999999</v>
      </c>
      <c r="BI65" s="36">
        <v>94.278999999999996</v>
      </c>
      <c r="BJ65" s="36">
        <v>78.101399999999998</v>
      </c>
      <c r="BK65" s="36">
        <v>19.959599999999998</v>
      </c>
      <c r="BL65" s="36">
        <v>966.69590000000005</v>
      </c>
      <c r="BM65" s="36">
        <v>12.0464</v>
      </c>
      <c r="BN65" s="36">
        <v>20.449400000000001</v>
      </c>
      <c r="BO65" s="36">
        <v>164.9845</v>
      </c>
      <c r="BP65" s="36">
        <v>171.19820000000001</v>
      </c>
      <c r="BQ65" s="36">
        <v>9.6146999999999991</v>
      </c>
      <c r="BR65" s="36">
        <v>168.64619999999999</v>
      </c>
      <c r="BS65" s="36">
        <v>45.939900000000002</v>
      </c>
      <c r="BT65" s="36">
        <v>187.40459999999999</v>
      </c>
      <c r="BU65" s="36">
        <v>313.7441</v>
      </c>
      <c r="BV65" s="36">
        <v>181.49549999999999</v>
      </c>
      <c r="BW65" s="36">
        <v>747.81190000000004</v>
      </c>
      <c r="BX65" s="36">
        <v>352.59710000000001</v>
      </c>
      <c r="BY65" s="36">
        <v>98.564700000000002</v>
      </c>
      <c r="BZ65" s="36">
        <v>20.475000000000001</v>
      </c>
      <c r="CA65" s="36">
        <v>92.822100000000006</v>
      </c>
      <c r="CB65" s="36">
        <v>86.648899999999998</v>
      </c>
      <c r="CC65" s="36">
        <v>59.140099999999997</v>
      </c>
      <c r="CD65" s="36">
        <v>28.613299999999999</v>
      </c>
      <c r="CE65" s="36">
        <v>54.0884</v>
      </c>
      <c r="CF65" s="36">
        <v>59.370399999999997</v>
      </c>
      <c r="CG65" s="36">
        <v>43.458300000000001</v>
      </c>
      <c r="CH65" s="36">
        <v>1.5884</v>
      </c>
      <c r="CI65" s="36">
        <v>17.549700000000001</v>
      </c>
      <c r="CJ65" s="36">
        <v>1.8354999999999999</v>
      </c>
      <c r="CK65" s="36">
        <v>11.3005</v>
      </c>
      <c r="CL65" s="36">
        <v>199.83199999999999</v>
      </c>
      <c r="CM65" s="36">
        <v>1.4035</v>
      </c>
      <c r="CN65" s="36">
        <v>58.776299999999999</v>
      </c>
      <c r="CO65" s="36">
        <v>1.4914000000000001</v>
      </c>
      <c r="CP65" s="36">
        <v>7.2191000000000001</v>
      </c>
      <c r="CQ65" s="36">
        <v>40.878100000000003</v>
      </c>
      <c r="CR65" s="36">
        <v>10.5168</v>
      </c>
      <c r="CS65" s="36">
        <v>29.914100000000001</v>
      </c>
      <c r="CT65" s="36">
        <v>627.07529999999997</v>
      </c>
      <c r="CU65" s="36">
        <v>32.095599999999997</v>
      </c>
      <c r="CV65" s="36">
        <v>104.6584</v>
      </c>
      <c r="CW65" s="36">
        <v>90.593999999999994</v>
      </c>
      <c r="CX65" s="36">
        <v>123.3728</v>
      </c>
      <c r="CY65" s="36">
        <v>297.94439999999997</v>
      </c>
      <c r="CZ65" s="36">
        <v>56.746899999999997</v>
      </c>
      <c r="DA65" s="36">
        <v>133.71639999999999</v>
      </c>
      <c r="DB65" s="36">
        <v>220.60560000000001</v>
      </c>
      <c r="DC65" s="36">
        <v>28.561</v>
      </c>
      <c r="DD65" s="36">
        <v>236.57259999999999</v>
      </c>
      <c r="DE65" s="36">
        <v>102.48220000000001</v>
      </c>
      <c r="DF65" s="36">
        <v>21.7422</v>
      </c>
      <c r="DG65" s="36">
        <v>26.656099999999999</v>
      </c>
      <c r="DH65" s="36">
        <v>25.334399999999999</v>
      </c>
      <c r="DI65" s="36">
        <v>975.00170000000003</v>
      </c>
      <c r="DJ65" s="36">
        <v>1510.2534000000001</v>
      </c>
      <c r="DK65" s="36">
        <v>39.552500000000002</v>
      </c>
      <c r="DL65" s="36">
        <v>5.7602000000000002</v>
      </c>
      <c r="DM65" s="36">
        <v>17578.276900000001</v>
      </c>
      <c r="DN65" s="36">
        <v>2154.1307000000002</v>
      </c>
      <c r="DO65" s="36">
        <v>53.4191</v>
      </c>
      <c r="DP65" s="36">
        <v>18797.166399999998</v>
      </c>
      <c r="DQ65" s="36">
        <v>276.76220000000001</v>
      </c>
      <c r="DR65" s="36">
        <v>853.35569999999996</v>
      </c>
      <c r="DS65" s="36">
        <v>-265.31709999999998</v>
      </c>
      <c r="DT65" s="36">
        <v>2256.2060999999999</v>
      </c>
      <c r="DU65" s="36">
        <v>24125.723099999999</v>
      </c>
      <c r="DV65" s="36">
        <v>41704</v>
      </c>
      <c r="DW65" s="36"/>
      <c r="DX65" s="36">
        <f t="shared" si="0"/>
        <v>19927.284299999999</v>
      </c>
      <c r="DY65" s="36" t="s">
        <v>22</v>
      </c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ht="11.25" customHeight="1" x14ac:dyDescent="0.15">
      <c r="A66" s="35">
        <v>2501</v>
      </c>
      <c r="B66" s="11" t="s">
        <v>723</v>
      </c>
      <c r="C66" s="36">
        <v>3.5809000000000002</v>
      </c>
      <c r="D66" s="36">
        <v>0.63449999999999995</v>
      </c>
      <c r="E66" s="36">
        <v>2.2551000000000001</v>
      </c>
      <c r="F66" s="36">
        <v>0.62660000000000005</v>
      </c>
      <c r="G66" s="36">
        <v>0.31119999999999998</v>
      </c>
      <c r="H66" s="36">
        <v>0.70420000000000005</v>
      </c>
      <c r="I66" s="36">
        <v>1.371</v>
      </c>
      <c r="J66" s="36">
        <v>3.7389999999999999</v>
      </c>
      <c r="K66" s="36">
        <v>4.5350000000000001</v>
      </c>
      <c r="L66" s="36">
        <v>2.3702999999999999</v>
      </c>
      <c r="M66" s="36">
        <v>9.6724999999999994</v>
      </c>
      <c r="N66" s="36">
        <v>0.38850000000000001</v>
      </c>
      <c r="O66" s="36">
        <v>0.46970000000000001</v>
      </c>
      <c r="P66" s="36">
        <v>3.4394</v>
      </c>
      <c r="Q66" s="36">
        <v>0.23949999999999999</v>
      </c>
      <c r="R66" s="36">
        <v>3.6913</v>
      </c>
      <c r="S66" s="36">
        <v>1.3001</v>
      </c>
      <c r="T66" s="36">
        <v>0.59450000000000003</v>
      </c>
      <c r="U66" s="36">
        <v>1.4588000000000001</v>
      </c>
      <c r="V66" s="36">
        <v>2.0148000000000001</v>
      </c>
      <c r="W66" s="36">
        <v>2.4331999999999998</v>
      </c>
      <c r="X66" s="36">
        <v>4.9446000000000003</v>
      </c>
      <c r="Y66" s="36">
        <v>11.132099999999999</v>
      </c>
      <c r="Z66" s="36">
        <v>2.9969999999999999</v>
      </c>
      <c r="AA66" s="36">
        <v>3.2637999999999998</v>
      </c>
      <c r="AB66" s="36">
        <v>0.08</v>
      </c>
      <c r="AC66" s="36">
        <v>0.37709999999999999</v>
      </c>
      <c r="AD66" s="36">
        <v>6.2774000000000001</v>
      </c>
      <c r="AE66" s="36">
        <v>5.0000000000000001E-4</v>
      </c>
      <c r="AF66" s="36">
        <v>0.1381</v>
      </c>
      <c r="AG66" s="36">
        <v>0.21510000000000001</v>
      </c>
      <c r="AH66" s="36">
        <v>0.88360000000000005</v>
      </c>
      <c r="AI66" s="36">
        <v>1.7732000000000001</v>
      </c>
      <c r="AJ66" s="36">
        <v>0.42549999999999999</v>
      </c>
      <c r="AK66" s="36">
        <v>4.0816999999999997</v>
      </c>
      <c r="AL66" s="36">
        <v>3.6568999999999998</v>
      </c>
      <c r="AM66" s="36">
        <v>2.9687999999999999</v>
      </c>
      <c r="AN66" s="36">
        <v>1.5506</v>
      </c>
      <c r="AO66" s="36">
        <v>8.09E-2</v>
      </c>
      <c r="AP66" s="36">
        <v>3.8976000000000002</v>
      </c>
      <c r="AQ66" s="36">
        <v>0.76339999999999997</v>
      </c>
      <c r="AR66" s="36">
        <v>7.8723999999999998</v>
      </c>
      <c r="AS66" s="36">
        <v>0.23469999999999999</v>
      </c>
      <c r="AT66" s="36">
        <v>0.8831</v>
      </c>
      <c r="AU66" s="36">
        <v>0.14419999999999999</v>
      </c>
      <c r="AV66" s="36">
        <v>2.9159999999999999</v>
      </c>
      <c r="AW66" s="36">
        <v>1.7413000000000001</v>
      </c>
      <c r="AX66" s="36">
        <v>0.31730000000000003</v>
      </c>
      <c r="AY66" s="36">
        <v>4.2725</v>
      </c>
      <c r="AZ66" s="36">
        <v>0.71160000000000001</v>
      </c>
      <c r="BA66" s="36">
        <v>0.1167</v>
      </c>
      <c r="BB66" s="36">
        <v>13.8561</v>
      </c>
      <c r="BC66" s="36">
        <v>0.90049999999999997</v>
      </c>
      <c r="BD66" s="36">
        <v>2.5981000000000001</v>
      </c>
      <c r="BE66" s="36">
        <v>236.34460000000001</v>
      </c>
      <c r="BF66" s="36">
        <v>9.2163000000000004</v>
      </c>
      <c r="BG66" s="36">
        <v>2.081</v>
      </c>
      <c r="BH66" s="36">
        <v>3.1970000000000001</v>
      </c>
      <c r="BI66" s="36">
        <v>1.9434</v>
      </c>
      <c r="BJ66" s="36">
        <v>1.2067000000000001</v>
      </c>
      <c r="BK66" s="36">
        <v>0.56679999999999997</v>
      </c>
      <c r="BL66" s="36">
        <v>4.7417999999999996</v>
      </c>
      <c r="BM66" s="36">
        <v>19.692</v>
      </c>
      <c r="BN66" s="36">
        <v>0.64290000000000003</v>
      </c>
      <c r="BO66" s="36">
        <v>0.82310000000000005</v>
      </c>
      <c r="BP66" s="36">
        <v>0.88549999999999995</v>
      </c>
      <c r="BQ66" s="36">
        <v>0.1094</v>
      </c>
      <c r="BR66" s="36">
        <v>3.4407999999999999</v>
      </c>
      <c r="BS66" s="36">
        <v>3.7286999999999999</v>
      </c>
      <c r="BT66" s="36">
        <v>853.84379999999999</v>
      </c>
      <c r="BU66" s="36">
        <v>432.93799999999999</v>
      </c>
      <c r="BV66" s="36">
        <v>47.4741</v>
      </c>
      <c r="BW66" s="36">
        <v>337.81779999999998</v>
      </c>
      <c r="BX66" s="36">
        <v>20.3569</v>
      </c>
      <c r="BY66" s="36">
        <v>37.276699999999998</v>
      </c>
      <c r="BZ66" s="36">
        <v>4.8891</v>
      </c>
      <c r="CA66" s="36">
        <v>8.8276000000000003</v>
      </c>
      <c r="CB66" s="36">
        <v>10.9528</v>
      </c>
      <c r="CC66" s="36">
        <v>2.1579999999999999</v>
      </c>
      <c r="CD66" s="36">
        <v>1.0350999999999999</v>
      </c>
      <c r="CE66" s="36">
        <v>3.4786000000000001</v>
      </c>
      <c r="CF66" s="36">
        <v>5.1753</v>
      </c>
      <c r="CG66" s="36">
        <v>5.5166000000000004</v>
      </c>
      <c r="CH66" s="36">
        <v>0.45519999999999999</v>
      </c>
      <c r="CI66" s="36">
        <v>6.9720000000000004</v>
      </c>
      <c r="CJ66" s="36">
        <v>0.222</v>
      </c>
      <c r="CK66" s="36">
        <v>0.2041</v>
      </c>
      <c r="CL66" s="36">
        <v>1.6166</v>
      </c>
      <c r="CM66" s="36">
        <v>0.25219999999999998</v>
      </c>
      <c r="CN66" s="36">
        <v>2.3184999999999998</v>
      </c>
      <c r="CO66" s="36">
        <v>0.5806</v>
      </c>
      <c r="CP66" s="36">
        <v>0.98509999999999998</v>
      </c>
      <c r="CQ66" s="36">
        <v>2.1896</v>
      </c>
      <c r="CR66" s="36">
        <v>3.0297999999999998</v>
      </c>
      <c r="CS66" s="36">
        <v>34.748699999999999</v>
      </c>
      <c r="CT66" s="36">
        <v>108.6705</v>
      </c>
      <c r="CU66" s="36">
        <v>8.8849999999999998</v>
      </c>
      <c r="CV66" s="36">
        <v>4.4741</v>
      </c>
      <c r="CW66" s="36">
        <v>3.2700999999999998</v>
      </c>
      <c r="CX66" s="36">
        <v>27.377300000000002</v>
      </c>
      <c r="CY66" s="36">
        <v>6.8083</v>
      </c>
      <c r="CZ66" s="36">
        <v>4.8548</v>
      </c>
      <c r="DA66" s="36">
        <v>14.3073</v>
      </c>
      <c r="DB66" s="36">
        <v>23.482500000000002</v>
      </c>
      <c r="DC66" s="36">
        <v>4.1094999999999997</v>
      </c>
      <c r="DD66" s="36">
        <v>18.621200000000002</v>
      </c>
      <c r="DE66" s="36">
        <v>12.7431</v>
      </c>
      <c r="DF66" s="36">
        <v>3.0066000000000002</v>
      </c>
      <c r="DG66" s="36">
        <v>4.8674999999999997</v>
      </c>
      <c r="DH66" s="36">
        <v>3.5918999999999999</v>
      </c>
      <c r="DI66" s="36">
        <v>7.3385999999999996</v>
      </c>
      <c r="DJ66" s="36">
        <v>9.3491999999999997</v>
      </c>
      <c r="DK66" s="36">
        <v>8.8282000000000007</v>
      </c>
      <c r="DL66" s="36">
        <v>0.85980000000000001</v>
      </c>
      <c r="DM66" s="36">
        <v>2521.2826</v>
      </c>
      <c r="DN66" s="36">
        <v>3478.9540999999999</v>
      </c>
      <c r="DO66" s="36">
        <v>3.61E-2</v>
      </c>
      <c r="DP66" s="36">
        <v>1486.6188</v>
      </c>
      <c r="DQ66" s="36">
        <v>132.60079999999999</v>
      </c>
      <c r="DR66" s="36">
        <v>1894.9788000000001</v>
      </c>
      <c r="DS66" s="36">
        <v>-270.4581</v>
      </c>
      <c r="DT66" s="36">
        <v>277.98689999999999</v>
      </c>
      <c r="DU66" s="36">
        <v>7000.7174000000005</v>
      </c>
      <c r="DV66" s="36">
        <v>9522</v>
      </c>
      <c r="DW66" s="36"/>
      <c r="DX66" s="36">
        <f t="shared" si="0"/>
        <v>3514.1984000000002</v>
      </c>
      <c r="DY66" s="36" t="s">
        <v>22</v>
      </c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</row>
    <row r="67" spans="1:256" ht="11.25" customHeight="1" x14ac:dyDescent="0.15">
      <c r="A67" s="35">
        <v>2502</v>
      </c>
      <c r="B67" s="11" t="s">
        <v>724</v>
      </c>
      <c r="C67" s="36">
        <v>10.000500000000001</v>
      </c>
      <c r="D67" s="36">
        <v>1.339</v>
      </c>
      <c r="E67" s="36">
        <v>7.7803000000000004</v>
      </c>
      <c r="F67" s="36">
        <v>2.0093999999999999</v>
      </c>
      <c r="G67" s="36">
        <v>0.18640000000000001</v>
      </c>
      <c r="H67" s="36">
        <v>2.8472</v>
      </c>
      <c r="I67" s="36">
        <v>2.3969999999999998</v>
      </c>
      <c r="J67" s="36">
        <v>9.5442</v>
      </c>
      <c r="K67" s="36">
        <v>5.0940000000000003</v>
      </c>
      <c r="L67" s="36">
        <v>3.1181000000000001</v>
      </c>
      <c r="M67" s="36">
        <v>13.265000000000001</v>
      </c>
      <c r="N67" s="36">
        <v>0.66049999999999998</v>
      </c>
      <c r="O67" s="36">
        <v>1.4589000000000001</v>
      </c>
      <c r="P67" s="36">
        <v>2.3349000000000002</v>
      </c>
      <c r="Q67" s="36">
        <v>0.14419999999999999</v>
      </c>
      <c r="R67" s="36">
        <v>2.0607000000000002</v>
      </c>
      <c r="S67" s="36">
        <v>0.996</v>
      </c>
      <c r="T67" s="36">
        <v>0.28689999999999999</v>
      </c>
      <c r="U67" s="36">
        <v>1.0310999999999999</v>
      </c>
      <c r="V67" s="36">
        <v>1.9055</v>
      </c>
      <c r="W67" s="36">
        <v>1.9440999999999999</v>
      </c>
      <c r="X67" s="36">
        <v>2.8094999999999999</v>
      </c>
      <c r="Y67" s="36">
        <v>3.9693000000000001</v>
      </c>
      <c r="Z67" s="36">
        <v>0.51529999999999998</v>
      </c>
      <c r="AA67" s="36">
        <v>1.2870999999999999</v>
      </c>
      <c r="AB67" s="36">
        <v>3.5000000000000003E-2</v>
      </c>
      <c r="AC67" s="36">
        <v>9.6299999999999997E-2</v>
      </c>
      <c r="AD67" s="36">
        <v>3.0417999999999998</v>
      </c>
      <c r="AE67" s="36">
        <v>4.0000000000000002E-4</v>
      </c>
      <c r="AF67" s="36">
        <v>0.80789999999999995</v>
      </c>
      <c r="AG67" s="36">
        <v>8.6099999999999996E-2</v>
      </c>
      <c r="AH67" s="36">
        <v>0.99650000000000005</v>
      </c>
      <c r="AI67" s="36">
        <v>9.1394000000000002</v>
      </c>
      <c r="AJ67" s="36">
        <v>0.4234</v>
      </c>
      <c r="AK67" s="36">
        <v>5.5275999999999996</v>
      </c>
      <c r="AL67" s="36">
        <v>2.7650999999999999</v>
      </c>
      <c r="AM67" s="36">
        <v>0.98680000000000001</v>
      </c>
      <c r="AN67" s="36">
        <v>2.3828999999999998</v>
      </c>
      <c r="AO67" s="36">
        <v>0.10829999999999999</v>
      </c>
      <c r="AP67" s="36">
        <v>3.9794</v>
      </c>
      <c r="AQ67" s="36">
        <v>0.32140000000000002</v>
      </c>
      <c r="AR67" s="36">
        <v>2.5802999999999998</v>
      </c>
      <c r="AS67" s="36">
        <v>9.3399999999999997E-2</v>
      </c>
      <c r="AT67" s="36">
        <v>0.42080000000000001</v>
      </c>
      <c r="AU67" s="36">
        <v>8.8900000000000007E-2</v>
      </c>
      <c r="AV67" s="36">
        <v>1.7542</v>
      </c>
      <c r="AW67" s="36">
        <v>2.1038000000000001</v>
      </c>
      <c r="AX67" s="36">
        <v>0.94850000000000001</v>
      </c>
      <c r="AY67" s="36">
        <v>3.7829999999999999</v>
      </c>
      <c r="AZ67" s="36">
        <v>7.77</v>
      </c>
      <c r="BA67" s="36">
        <v>8.8499999999999995E-2</v>
      </c>
      <c r="BB67" s="36">
        <v>7.7298999999999998</v>
      </c>
      <c r="BC67" s="36">
        <v>0.71779999999999999</v>
      </c>
      <c r="BD67" s="36">
        <v>4.5004999999999997</v>
      </c>
      <c r="BE67" s="36">
        <v>9.5358999999999998</v>
      </c>
      <c r="BF67" s="36">
        <v>20.276399999999999</v>
      </c>
      <c r="BG67" s="36">
        <v>12.6816</v>
      </c>
      <c r="BH67" s="36">
        <v>2.7153</v>
      </c>
      <c r="BI67" s="36">
        <v>5.1413000000000002</v>
      </c>
      <c r="BJ67" s="36">
        <v>4.3498000000000001</v>
      </c>
      <c r="BK67" s="36">
        <v>2.4033000000000002</v>
      </c>
      <c r="BL67" s="36">
        <v>9.0716999999999999</v>
      </c>
      <c r="BM67" s="36">
        <v>16.690200000000001</v>
      </c>
      <c r="BN67" s="36">
        <v>81.8386</v>
      </c>
      <c r="BO67" s="36">
        <v>2.2229999999999999</v>
      </c>
      <c r="BP67" s="36">
        <v>4.7732999999999999</v>
      </c>
      <c r="BQ67" s="36">
        <v>0.3619</v>
      </c>
      <c r="BR67" s="36">
        <v>10.4529</v>
      </c>
      <c r="BS67" s="36">
        <v>34.601399999999998</v>
      </c>
      <c r="BT67" s="36">
        <v>82.856099999999998</v>
      </c>
      <c r="BU67" s="36">
        <v>41.834200000000003</v>
      </c>
      <c r="BV67" s="36">
        <v>33.805</v>
      </c>
      <c r="BW67" s="36">
        <v>141.71559999999999</v>
      </c>
      <c r="BX67" s="36">
        <v>36.362900000000003</v>
      </c>
      <c r="BY67" s="36">
        <v>109.0043</v>
      </c>
      <c r="BZ67" s="36">
        <v>78.315600000000003</v>
      </c>
      <c r="CA67" s="36">
        <v>63.422800000000002</v>
      </c>
      <c r="CB67" s="36">
        <v>14.7668</v>
      </c>
      <c r="CC67" s="36">
        <v>7.8676000000000004</v>
      </c>
      <c r="CD67" s="36">
        <v>0.79569999999999996</v>
      </c>
      <c r="CE67" s="36">
        <v>1.742</v>
      </c>
      <c r="CF67" s="36">
        <v>14.3398</v>
      </c>
      <c r="CG67" s="36">
        <v>3.0417000000000001</v>
      </c>
      <c r="CH67" s="36">
        <v>0.64710000000000001</v>
      </c>
      <c r="CI67" s="36">
        <v>26.815300000000001</v>
      </c>
      <c r="CJ67" s="36">
        <v>6.5991</v>
      </c>
      <c r="CK67" s="36">
        <v>0.15920000000000001</v>
      </c>
      <c r="CL67" s="36">
        <v>3.5573000000000001</v>
      </c>
      <c r="CM67" s="36">
        <v>0.21560000000000001</v>
      </c>
      <c r="CN67" s="36">
        <v>8.3594000000000008</v>
      </c>
      <c r="CO67" s="36">
        <v>5.1177999999999999</v>
      </c>
      <c r="CP67" s="36">
        <v>8.3315000000000001</v>
      </c>
      <c r="CQ67" s="36">
        <v>6.5094000000000003</v>
      </c>
      <c r="CR67" s="36">
        <v>19.2456</v>
      </c>
      <c r="CS67" s="36">
        <v>11.8766</v>
      </c>
      <c r="CT67" s="36">
        <v>49.549900000000001</v>
      </c>
      <c r="CU67" s="36">
        <v>0.66959999999999997</v>
      </c>
      <c r="CV67" s="36">
        <v>53.500100000000003</v>
      </c>
      <c r="CW67" s="36">
        <v>30.5169</v>
      </c>
      <c r="CX67" s="36">
        <v>15.8063</v>
      </c>
      <c r="CY67" s="36">
        <v>37.929400000000001</v>
      </c>
      <c r="CZ67" s="36">
        <v>16.812100000000001</v>
      </c>
      <c r="DA67" s="36">
        <v>234.0909</v>
      </c>
      <c r="DB67" s="36">
        <v>261.93150000000003</v>
      </c>
      <c r="DC67" s="36">
        <v>68.943100000000001</v>
      </c>
      <c r="DD67" s="36">
        <v>176.77090000000001</v>
      </c>
      <c r="DE67" s="36">
        <v>536.3134</v>
      </c>
      <c r="DF67" s="36">
        <v>33.690199999999997</v>
      </c>
      <c r="DG67" s="36">
        <v>1303.6846</v>
      </c>
      <c r="DH67" s="36">
        <v>250.36369999999999</v>
      </c>
      <c r="DI67" s="36">
        <v>138.76759999999999</v>
      </c>
      <c r="DJ67" s="36">
        <v>63.692900000000002</v>
      </c>
      <c r="DK67" s="36">
        <v>89.913399999999996</v>
      </c>
      <c r="DL67" s="36">
        <v>6.5575000000000001</v>
      </c>
      <c r="DM67" s="36">
        <v>4456.1869999999999</v>
      </c>
      <c r="DN67" s="36">
        <v>4126.6872000000003</v>
      </c>
      <c r="DO67" s="36">
        <v>0.71299999999999997</v>
      </c>
      <c r="DP67" s="36">
        <v>76.024299999999997</v>
      </c>
      <c r="DQ67" s="36">
        <v>1.9108000000000001</v>
      </c>
      <c r="DR67" s="36">
        <v>43.6753</v>
      </c>
      <c r="DS67" s="36">
        <v>-159.5103</v>
      </c>
      <c r="DT67" s="36">
        <v>829.31259999999997</v>
      </c>
      <c r="DU67" s="36">
        <v>4918.8130000000001</v>
      </c>
      <c r="DV67" s="36">
        <v>9375</v>
      </c>
      <c r="DW67" s="36"/>
      <c r="DX67" s="36">
        <f t="shared" si="0"/>
        <v>121.6104</v>
      </c>
      <c r="DY67" s="36" t="s">
        <v>22</v>
      </c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</row>
    <row r="68" spans="1:256" ht="11.25" customHeight="1" x14ac:dyDescent="0.15">
      <c r="A68" s="35">
        <v>2601</v>
      </c>
      <c r="B68" s="11" t="s">
        <v>725</v>
      </c>
      <c r="C68" s="36">
        <v>137.64449999999999</v>
      </c>
      <c r="D68" s="36">
        <v>24.856400000000001</v>
      </c>
      <c r="E68" s="36">
        <v>123.46380000000001</v>
      </c>
      <c r="F68" s="36">
        <v>0.66390000000000005</v>
      </c>
      <c r="G68" s="36">
        <v>0.82210000000000005</v>
      </c>
      <c r="H68" s="36">
        <v>0.95850000000000002</v>
      </c>
      <c r="I68" s="36">
        <v>19.8063</v>
      </c>
      <c r="J68" s="36">
        <v>145.35640000000001</v>
      </c>
      <c r="K68" s="36">
        <v>632.69550000000004</v>
      </c>
      <c r="L68" s="36">
        <v>425.35789999999997</v>
      </c>
      <c r="M68" s="36">
        <v>658.40589999999997</v>
      </c>
      <c r="N68" s="36">
        <v>61.942599999999999</v>
      </c>
      <c r="O68" s="36">
        <v>91.761700000000005</v>
      </c>
      <c r="P68" s="36">
        <v>95.221000000000004</v>
      </c>
      <c r="Q68" s="36">
        <v>1.3310999999999999</v>
      </c>
      <c r="R68" s="36">
        <v>45.803100000000001</v>
      </c>
      <c r="S68" s="36">
        <v>9.5188000000000006</v>
      </c>
      <c r="T68" s="36">
        <v>5.9162999999999997</v>
      </c>
      <c r="U68" s="36">
        <v>15.0715</v>
      </c>
      <c r="V68" s="36">
        <v>8.0556999999999999</v>
      </c>
      <c r="W68" s="36">
        <v>156.18809999999999</v>
      </c>
      <c r="X68" s="36">
        <v>16.182600000000001</v>
      </c>
      <c r="Y68" s="36">
        <v>11.9505</v>
      </c>
      <c r="Z68" s="36">
        <v>26.011399999999998</v>
      </c>
      <c r="AA68" s="36">
        <v>25.425899999999999</v>
      </c>
      <c r="AB68" s="36">
        <v>3.8618999999999999</v>
      </c>
      <c r="AC68" s="36">
        <v>1.1744000000000001</v>
      </c>
      <c r="AD68" s="36">
        <v>10.5101</v>
      </c>
      <c r="AE68" s="36">
        <v>3.4874999999999998</v>
      </c>
      <c r="AF68" s="36">
        <v>12.704599999999999</v>
      </c>
      <c r="AG68" s="36">
        <v>4.0210999999999997</v>
      </c>
      <c r="AH68" s="36">
        <v>19.137599999999999</v>
      </c>
      <c r="AI68" s="36">
        <v>51.999400000000001</v>
      </c>
      <c r="AJ68" s="36">
        <v>96.279600000000002</v>
      </c>
      <c r="AK68" s="36">
        <v>69.114400000000003</v>
      </c>
      <c r="AL68" s="36">
        <v>11.6419</v>
      </c>
      <c r="AM68" s="36">
        <v>99.622500000000002</v>
      </c>
      <c r="AN68" s="36">
        <v>78.071399999999997</v>
      </c>
      <c r="AO68" s="36">
        <v>1.8408</v>
      </c>
      <c r="AP68" s="36">
        <v>113.1688</v>
      </c>
      <c r="AQ68" s="36">
        <v>75.662800000000004</v>
      </c>
      <c r="AR68" s="36">
        <v>74.431899999999999</v>
      </c>
      <c r="AS68" s="36">
        <v>27.9574</v>
      </c>
      <c r="AT68" s="36">
        <v>43.238599999999998</v>
      </c>
      <c r="AU68" s="36">
        <v>6.8295000000000003</v>
      </c>
      <c r="AV68" s="36">
        <v>51.224800000000002</v>
      </c>
      <c r="AW68" s="36">
        <v>15.571999999999999</v>
      </c>
      <c r="AX68" s="36">
        <v>2.2345000000000002</v>
      </c>
      <c r="AY68" s="36">
        <v>194.99549999999999</v>
      </c>
      <c r="AZ68" s="36">
        <v>801.22709999999995</v>
      </c>
      <c r="BA68" s="36">
        <v>15.0413</v>
      </c>
      <c r="BB68" s="36">
        <v>66.433499999999995</v>
      </c>
      <c r="BC68" s="36">
        <v>12.707599999999999</v>
      </c>
      <c r="BD68" s="36">
        <v>32.752899999999997</v>
      </c>
      <c r="BE68" s="36">
        <v>67.359200000000001</v>
      </c>
      <c r="BF68" s="36">
        <v>10.5708</v>
      </c>
      <c r="BG68" s="36">
        <v>11.1305</v>
      </c>
      <c r="BH68" s="36">
        <v>21.877099999999999</v>
      </c>
      <c r="BI68" s="36">
        <v>5.5484999999999998</v>
      </c>
      <c r="BJ68" s="36">
        <v>17.536300000000001</v>
      </c>
      <c r="BK68" s="36">
        <v>5.5002000000000004</v>
      </c>
      <c r="BL68" s="36">
        <v>53.939399999999999</v>
      </c>
      <c r="BM68" s="36">
        <v>24.670300000000001</v>
      </c>
      <c r="BN68" s="36">
        <v>24.341799999999999</v>
      </c>
      <c r="BO68" s="36">
        <v>503.9556</v>
      </c>
      <c r="BP68" s="36">
        <v>861.92330000000004</v>
      </c>
      <c r="BQ68" s="36">
        <v>3.4714</v>
      </c>
      <c r="BR68" s="36">
        <v>300.56400000000002</v>
      </c>
      <c r="BS68" s="36">
        <v>5.5259999999999998</v>
      </c>
      <c r="BT68" s="36">
        <v>12.6776</v>
      </c>
      <c r="BU68" s="36">
        <v>28.148800000000001</v>
      </c>
      <c r="BV68" s="36">
        <v>111.41970000000001</v>
      </c>
      <c r="BW68" s="36">
        <v>52.612400000000001</v>
      </c>
      <c r="BX68" s="36">
        <v>316.8313</v>
      </c>
      <c r="BY68" s="36">
        <v>816.73450000000003</v>
      </c>
      <c r="BZ68" s="36">
        <v>156.83160000000001</v>
      </c>
      <c r="CA68" s="36">
        <v>408.58139999999997</v>
      </c>
      <c r="CB68" s="36">
        <v>53.814300000000003</v>
      </c>
      <c r="CC68" s="36">
        <v>145.1052</v>
      </c>
      <c r="CD68" s="36">
        <v>1.1068</v>
      </c>
      <c r="CE68" s="36">
        <v>16.320799999999998</v>
      </c>
      <c r="CF68" s="36">
        <v>27.271799999999999</v>
      </c>
      <c r="CG68" s="36">
        <v>224.66309999999999</v>
      </c>
      <c r="CH68" s="36">
        <v>32.965400000000002</v>
      </c>
      <c r="CI68" s="36">
        <v>33.046100000000003</v>
      </c>
      <c r="CJ68" s="36">
        <v>7.6600999999999999</v>
      </c>
      <c r="CK68" s="36">
        <v>25.653700000000001</v>
      </c>
      <c r="CL68" s="36">
        <v>185.2927</v>
      </c>
      <c r="CM68" s="36">
        <v>0.7833</v>
      </c>
      <c r="CN68" s="36">
        <v>97.465599999999995</v>
      </c>
      <c r="CO68" s="36">
        <v>32.861499999999999</v>
      </c>
      <c r="CP68" s="36">
        <v>72.100800000000007</v>
      </c>
      <c r="CQ68" s="36">
        <v>404.1721</v>
      </c>
      <c r="CR68" s="36">
        <v>0.15290000000000001</v>
      </c>
      <c r="CS68" s="36">
        <v>385.10059999999999</v>
      </c>
      <c r="CT68" s="36">
        <v>367.78039999999999</v>
      </c>
      <c r="CU68" s="36">
        <v>26.836500000000001</v>
      </c>
      <c r="CV68" s="36">
        <v>47.171599999999998</v>
      </c>
      <c r="CW68" s="36">
        <v>15.1198</v>
      </c>
      <c r="CX68" s="36">
        <v>1455.9909</v>
      </c>
      <c r="CY68" s="36">
        <v>18.1233</v>
      </c>
      <c r="CZ68" s="36">
        <v>43.296399999999998</v>
      </c>
      <c r="DA68" s="36">
        <v>100.8296</v>
      </c>
      <c r="DB68" s="36">
        <v>59.347099999999998</v>
      </c>
      <c r="DC68" s="36">
        <v>18.850200000000001</v>
      </c>
      <c r="DD68" s="36">
        <v>246.2201</v>
      </c>
      <c r="DE68" s="36">
        <v>73.343699999999998</v>
      </c>
      <c r="DF68" s="36">
        <v>9.2321000000000009</v>
      </c>
      <c r="DG68" s="36">
        <v>21.368099999999998</v>
      </c>
      <c r="DH68" s="36">
        <v>22.850300000000001</v>
      </c>
      <c r="DI68" s="36">
        <v>28.626000000000001</v>
      </c>
      <c r="DJ68" s="36">
        <v>17.485399999999998</v>
      </c>
      <c r="DK68" s="36">
        <v>31.999199999999998</v>
      </c>
      <c r="DL68" s="36">
        <v>9.5684000000000005</v>
      </c>
      <c r="DM68" s="36">
        <v>12918.6841</v>
      </c>
      <c r="DN68" s="36">
        <v>6807.9856</v>
      </c>
      <c r="DO68" s="36">
        <v>0.24010000000000001</v>
      </c>
      <c r="DP68" s="36">
        <v>427.48750000000001</v>
      </c>
      <c r="DQ68" s="36">
        <v>160.60319999999999</v>
      </c>
      <c r="DR68" s="36">
        <v>190.98679999999999</v>
      </c>
      <c r="DS68" s="36">
        <v>-10.0382</v>
      </c>
      <c r="DT68" s="36">
        <v>148.05090000000001</v>
      </c>
      <c r="DU68" s="36">
        <v>7725.3158999999996</v>
      </c>
      <c r="DV68" s="36">
        <v>20644</v>
      </c>
      <c r="DW68" s="36"/>
      <c r="DX68" s="36">
        <f t="shared" si="0"/>
        <v>779.07749999999999</v>
      </c>
      <c r="DY68" s="36" t="s">
        <v>23</v>
      </c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1.25" customHeight="1" x14ac:dyDescent="0.15">
      <c r="A69" s="35">
        <v>2605</v>
      </c>
      <c r="B69" s="11" t="s">
        <v>726</v>
      </c>
      <c r="C69" s="36">
        <v>206.39660000000001</v>
      </c>
      <c r="D69" s="36">
        <v>37.612499999999997</v>
      </c>
      <c r="E69" s="36">
        <v>154.99680000000001</v>
      </c>
      <c r="F69" s="36">
        <v>1.0105999999999999</v>
      </c>
      <c r="G69" s="36">
        <v>1.3454999999999999</v>
      </c>
      <c r="H69" s="36">
        <v>1.5335000000000001</v>
      </c>
      <c r="I69" s="36">
        <v>29.082699999999999</v>
      </c>
      <c r="J69" s="36">
        <v>207.69669999999999</v>
      </c>
      <c r="K69" s="36">
        <v>912.16899999999998</v>
      </c>
      <c r="L69" s="36">
        <v>602.39589999999998</v>
      </c>
      <c r="M69" s="36">
        <v>928.72590000000002</v>
      </c>
      <c r="N69" s="36">
        <v>92.309100000000001</v>
      </c>
      <c r="O69" s="36">
        <v>135.13040000000001</v>
      </c>
      <c r="P69" s="36">
        <v>141.97739999999999</v>
      </c>
      <c r="Q69" s="36">
        <v>2.3087</v>
      </c>
      <c r="R69" s="36">
        <v>69.928399999999996</v>
      </c>
      <c r="S69" s="36">
        <v>15.263299999999999</v>
      </c>
      <c r="T69" s="36">
        <v>9.0198999999999998</v>
      </c>
      <c r="U69" s="36">
        <v>24.817499999999999</v>
      </c>
      <c r="V69" s="36">
        <v>13.8734</v>
      </c>
      <c r="W69" s="36">
        <v>220.61789999999999</v>
      </c>
      <c r="X69" s="36">
        <v>26.1797</v>
      </c>
      <c r="Y69" s="36">
        <v>18.130600000000001</v>
      </c>
      <c r="Z69" s="36">
        <v>38.444899999999997</v>
      </c>
      <c r="AA69" s="36">
        <v>37.463000000000001</v>
      </c>
      <c r="AB69" s="36">
        <v>5.6608999999999998</v>
      </c>
      <c r="AC69" s="36">
        <v>2.1377999999999999</v>
      </c>
      <c r="AD69" s="36">
        <v>15.657299999999999</v>
      </c>
      <c r="AE69" s="36">
        <v>5.1105999999999998</v>
      </c>
      <c r="AF69" s="36">
        <v>18.4465</v>
      </c>
      <c r="AG69" s="36">
        <v>5.7413999999999996</v>
      </c>
      <c r="AH69" s="36">
        <v>30.736499999999999</v>
      </c>
      <c r="AI69" s="36">
        <v>78.224500000000006</v>
      </c>
      <c r="AJ69" s="36">
        <v>122.3434</v>
      </c>
      <c r="AK69" s="36">
        <v>86.706100000000006</v>
      </c>
      <c r="AL69" s="36">
        <v>17.484000000000002</v>
      </c>
      <c r="AM69" s="36">
        <v>147.90690000000001</v>
      </c>
      <c r="AN69" s="36">
        <v>113.17610000000001</v>
      </c>
      <c r="AO69" s="36">
        <v>2.7770000000000001</v>
      </c>
      <c r="AP69" s="36">
        <v>162.62180000000001</v>
      </c>
      <c r="AQ69" s="36">
        <v>109.94329999999999</v>
      </c>
      <c r="AR69" s="36">
        <v>105.9547</v>
      </c>
      <c r="AS69" s="36">
        <v>40.395200000000003</v>
      </c>
      <c r="AT69" s="36">
        <v>61.421999999999997</v>
      </c>
      <c r="AU69" s="36">
        <v>9.734</v>
      </c>
      <c r="AV69" s="36">
        <v>75.750600000000006</v>
      </c>
      <c r="AW69" s="36">
        <v>22.632300000000001</v>
      </c>
      <c r="AX69" s="36">
        <v>3.5697999999999999</v>
      </c>
      <c r="AY69" s="36">
        <v>272.60120000000001</v>
      </c>
      <c r="AZ69" s="36">
        <v>1139.9446</v>
      </c>
      <c r="BA69" s="36">
        <v>22.104500000000002</v>
      </c>
      <c r="BB69" s="36">
        <v>93.851900000000001</v>
      </c>
      <c r="BC69" s="36">
        <v>19.1936</v>
      </c>
      <c r="BD69" s="36">
        <v>45.416400000000003</v>
      </c>
      <c r="BE69" s="36">
        <v>98.017099999999999</v>
      </c>
      <c r="BF69" s="36">
        <v>16.412500000000001</v>
      </c>
      <c r="BG69" s="36">
        <v>16.595500000000001</v>
      </c>
      <c r="BH69" s="36">
        <v>32.874699999999997</v>
      </c>
      <c r="BI69" s="36">
        <v>8.4030000000000005</v>
      </c>
      <c r="BJ69" s="36">
        <v>26.194400000000002</v>
      </c>
      <c r="BK69" s="36">
        <v>8.2878000000000007</v>
      </c>
      <c r="BL69" s="36">
        <v>77.352699999999999</v>
      </c>
      <c r="BM69" s="36">
        <v>36.733499999999999</v>
      </c>
      <c r="BN69" s="36">
        <v>35.708300000000001</v>
      </c>
      <c r="BO69" s="36">
        <v>3433.5747999999999</v>
      </c>
      <c r="BP69" s="36">
        <v>21057.482199999999</v>
      </c>
      <c r="BQ69" s="36">
        <v>5.0785</v>
      </c>
      <c r="BR69" s="36">
        <v>416.96969999999999</v>
      </c>
      <c r="BS69" s="36">
        <v>9.6830999999999996</v>
      </c>
      <c r="BT69" s="36">
        <v>34.013399999999997</v>
      </c>
      <c r="BU69" s="36">
        <v>48.864400000000003</v>
      </c>
      <c r="BV69" s="36">
        <v>166.94499999999999</v>
      </c>
      <c r="BW69" s="36">
        <v>122.4379</v>
      </c>
      <c r="BX69" s="36">
        <v>481.91669999999999</v>
      </c>
      <c r="BY69" s="36">
        <v>1159.5239999999999</v>
      </c>
      <c r="BZ69" s="36">
        <v>221.72980000000001</v>
      </c>
      <c r="CA69" s="36">
        <v>601.5127</v>
      </c>
      <c r="CB69" s="36">
        <v>81.651600000000002</v>
      </c>
      <c r="CC69" s="36">
        <v>188.0334</v>
      </c>
      <c r="CD69" s="36">
        <v>2.2149000000000001</v>
      </c>
      <c r="CE69" s="36">
        <v>29.8947</v>
      </c>
      <c r="CF69" s="36">
        <v>42.686199999999999</v>
      </c>
      <c r="CG69" s="36">
        <v>320.42720000000003</v>
      </c>
      <c r="CH69" s="36">
        <v>48.5717</v>
      </c>
      <c r="CI69" s="36">
        <v>47.226199999999999</v>
      </c>
      <c r="CJ69" s="36">
        <v>11.5784</v>
      </c>
      <c r="CK69" s="36">
        <v>38.738700000000001</v>
      </c>
      <c r="CL69" s="36">
        <v>276.47449999999998</v>
      </c>
      <c r="CM69" s="36">
        <v>1.1918</v>
      </c>
      <c r="CN69" s="36">
        <v>140.20519999999999</v>
      </c>
      <c r="CO69" s="36">
        <v>46.622199999999999</v>
      </c>
      <c r="CP69" s="36">
        <v>112.1666</v>
      </c>
      <c r="CQ69" s="36">
        <v>580.22080000000005</v>
      </c>
      <c r="CR69" s="36">
        <v>5.5294999999999996</v>
      </c>
      <c r="CS69" s="36">
        <v>552.63869999999997</v>
      </c>
      <c r="CT69" s="36">
        <v>544.34810000000004</v>
      </c>
      <c r="CU69" s="36">
        <v>50.220100000000002</v>
      </c>
      <c r="CV69" s="36">
        <v>79.698400000000007</v>
      </c>
      <c r="CW69" s="36">
        <v>30.526599999999998</v>
      </c>
      <c r="CX69" s="36">
        <v>2017.4561000000001</v>
      </c>
      <c r="CY69" s="36">
        <v>26.565799999999999</v>
      </c>
      <c r="CZ69" s="36">
        <v>64.797399999999996</v>
      </c>
      <c r="DA69" s="36">
        <v>145.50970000000001</v>
      </c>
      <c r="DB69" s="36">
        <v>89.900300000000001</v>
      </c>
      <c r="DC69" s="36">
        <v>28.5364</v>
      </c>
      <c r="DD69" s="36">
        <v>360.11770000000001</v>
      </c>
      <c r="DE69" s="36">
        <v>108.3899</v>
      </c>
      <c r="DF69" s="36">
        <v>14.4671</v>
      </c>
      <c r="DG69" s="36">
        <v>34.177900000000001</v>
      </c>
      <c r="DH69" s="36">
        <v>33.691699999999997</v>
      </c>
      <c r="DI69" s="36">
        <v>41.341200000000001</v>
      </c>
      <c r="DJ69" s="36">
        <v>26.428999999999998</v>
      </c>
      <c r="DK69" s="36">
        <v>47.465000000000003</v>
      </c>
      <c r="DL69" s="36">
        <v>13.1526</v>
      </c>
      <c r="DM69" s="36">
        <v>41164.85</v>
      </c>
      <c r="DN69" s="36">
        <v>8014.5493999999999</v>
      </c>
      <c r="DO69" s="36">
        <v>1.0208999999999999</v>
      </c>
      <c r="DP69" s="36">
        <v>2995.8036000000002</v>
      </c>
      <c r="DQ69" s="36">
        <v>1199.3648000000001</v>
      </c>
      <c r="DR69" s="36">
        <v>1389.288</v>
      </c>
      <c r="DS69" s="36">
        <v>-5.7176</v>
      </c>
      <c r="DT69" s="36">
        <v>332.84100000000001</v>
      </c>
      <c r="DU69" s="36">
        <v>13927.15</v>
      </c>
      <c r="DV69" s="36">
        <v>55092</v>
      </c>
      <c r="DW69" s="36"/>
      <c r="DX69" s="36">
        <f t="shared" ref="DX69:DX117" si="1">SUM(DP69:DR69)</f>
        <v>5584.4564000000009</v>
      </c>
      <c r="DY69" s="36" t="s">
        <v>23</v>
      </c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</row>
    <row r="70" spans="1:256" ht="11.25" customHeight="1" x14ac:dyDescent="0.15">
      <c r="A70" s="35">
        <v>2701</v>
      </c>
      <c r="B70" s="11" t="s">
        <v>727</v>
      </c>
      <c r="C70" s="36">
        <v>5.7507999999999999</v>
      </c>
      <c r="D70" s="36">
        <v>4.1000000000000003E-3</v>
      </c>
      <c r="E70" s="36">
        <v>4.7999999999999996E-3</v>
      </c>
      <c r="F70" s="36">
        <v>0.32329999999999998</v>
      </c>
      <c r="G70" s="36">
        <v>2.9999999999999997E-4</v>
      </c>
      <c r="H70" s="36">
        <v>2.9999999999999997E-4</v>
      </c>
      <c r="I70" s="36">
        <v>3.5999999999999999E-3</v>
      </c>
      <c r="J70" s="36">
        <v>12.9537</v>
      </c>
      <c r="K70" s="36">
        <v>168.63030000000001</v>
      </c>
      <c r="L70" s="36">
        <v>61.563800000000001</v>
      </c>
      <c r="M70" s="36">
        <v>11.5343</v>
      </c>
      <c r="N70" s="36">
        <v>6.6814</v>
      </c>
      <c r="O70" s="36">
        <v>3.3999999999999998E-3</v>
      </c>
      <c r="P70" s="36">
        <v>18.943300000000001</v>
      </c>
      <c r="Q70" s="36">
        <v>1.1000000000000001E-3</v>
      </c>
      <c r="R70" s="36">
        <v>20.8324</v>
      </c>
      <c r="S70" s="36">
        <v>7.3516000000000004</v>
      </c>
      <c r="T70" s="36">
        <v>14.654299999999999</v>
      </c>
      <c r="U70" s="36">
        <v>14.0754</v>
      </c>
      <c r="V70" s="36">
        <v>11.864800000000001</v>
      </c>
      <c r="W70" s="36">
        <v>10.868499999999999</v>
      </c>
      <c r="X70" s="36">
        <v>24.064299999999999</v>
      </c>
      <c r="Y70" s="36">
        <v>6.7556000000000003</v>
      </c>
      <c r="Z70" s="36">
        <v>6.9042000000000003</v>
      </c>
      <c r="AA70" s="36">
        <v>9.9168000000000003</v>
      </c>
      <c r="AB70" s="36">
        <v>2.0000000000000001E-4</v>
      </c>
      <c r="AC70" s="36">
        <v>1.2999999999999999E-3</v>
      </c>
      <c r="AD70" s="36">
        <v>1.5853999999999999</v>
      </c>
      <c r="AE70" s="36">
        <v>0</v>
      </c>
      <c r="AF70" s="36">
        <v>1E-4</v>
      </c>
      <c r="AG70" s="36">
        <v>1E-4</v>
      </c>
      <c r="AH70" s="36">
        <v>2.2086000000000001</v>
      </c>
      <c r="AI70" s="36">
        <v>15.329499999999999</v>
      </c>
      <c r="AJ70" s="36">
        <v>24.996700000000001</v>
      </c>
      <c r="AK70" s="36">
        <v>29.019100000000002</v>
      </c>
      <c r="AL70" s="36">
        <v>6.0631000000000004</v>
      </c>
      <c r="AM70" s="36">
        <v>98.857600000000005</v>
      </c>
      <c r="AN70" s="36">
        <v>6.1999999999999998E-3</v>
      </c>
      <c r="AO70" s="36">
        <v>2.9999999999999997E-4</v>
      </c>
      <c r="AP70" s="36">
        <v>405.73590000000002</v>
      </c>
      <c r="AQ70" s="36">
        <v>1.5E-3</v>
      </c>
      <c r="AR70" s="36">
        <v>42.3093</v>
      </c>
      <c r="AS70" s="36">
        <v>4.4143999999999997</v>
      </c>
      <c r="AT70" s="36">
        <v>53.456899999999997</v>
      </c>
      <c r="AU70" s="36">
        <v>9.1824999999999992</v>
      </c>
      <c r="AV70" s="36">
        <v>10.251099999999999</v>
      </c>
      <c r="AW70" s="36">
        <v>25.6905</v>
      </c>
      <c r="AX70" s="36">
        <v>6.8445</v>
      </c>
      <c r="AY70" s="36">
        <v>42.967500000000001</v>
      </c>
      <c r="AZ70" s="36">
        <v>210.35919999999999</v>
      </c>
      <c r="BA70" s="36">
        <v>3.2742</v>
      </c>
      <c r="BB70" s="36">
        <v>16.175599999999999</v>
      </c>
      <c r="BC70" s="36">
        <v>8.5427999999999997</v>
      </c>
      <c r="BD70" s="36">
        <v>10.6845</v>
      </c>
      <c r="BE70" s="36">
        <v>4.6132</v>
      </c>
      <c r="BF70" s="36">
        <v>1.466</v>
      </c>
      <c r="BG70" s="36">
        <v>2.2867000000000002</v>
      </c>
      <c r="BH70" s="36">
        <v>2.0213000000000001</v>
      </c>
      <c r="BI70" s="36">
        <v>2.5638999999999998</v>
      </c>
      <c r="BJ70" s="36">
        <v>1.1371</v>
      </c>
      <c r="BK70" s="36">
        <v>1.0087999999999999</v>
      </c>
      <c r="BL70" s="36">
        <v>3.5310000000000001</v>
      </c>
      <c r="BM70" s="36">
        <v>0.85060000000000002</v>
      </c>
      <c r="BN70" s="36">
        <v>1.6000000000000001E-3</v>
      </c>
      <c r="BO70" s="36">
        <v>499.25920000000002</v>
      </c>
      <c r="BP70" s="36">
        <v>4.8999999999999998E-3</v>
      </c>
      <c r="BQ70" s="36">
        <v>2162.7773000000002</v>
      </c>
      <c r="BR70" s="36">
        <v>2.0999999999999999E-3</v>
      </c>
      <c r="BS70" s="36">
        <v>3.0499999999999999E-2</v>
      </c>
      <c r="BT70" s="36">
        <v>0.1011</v>
      </c>
      <c r="BU70" s="36">
        <v>3.9699999999999999E-2</v>
      </c>
      <c r="BV70" s="36">
        <v>6.9900000000000004E-2</v>
      </c>
      <c r="BW70" s="36">
        <v>6.5060000000000002</v>
      </c>
      <c r="BX70" s="36">
        <v>18.261399999999998</v>
      </c>
      <c r="BY70" s="36">
        <v>8.1351999999999993</v>
      </c>
      <c r="BZ70" s="36">
        <v>1.9874000000000001</v>
      </c>
      <c r="CA70" s="36">
        <v>109.5522</v>
      </c>
      <c r="CB70" s="36">
        <v>30.495100000000001</v>
      </c>
      <c r="CC70" s="36">
        <v>5.4600000000000003E-2</v>
      </c>
      <c r="CD70" s="36">
        <v>6.1000000000000004E-3</v>
      </c>
      <c r="CE70" s="36">
        <v>4.9000000000000002E-2</v>
      </c>
      <c r="CF70" s="36">
        <v>7.4099999999999999E-2</v>
      </c>
      <c r="CG70" s="36">
        <v>6.4705000000000004</v>
      </c>
      <c r="CH70" s="36">
        <v>7.3724999999999996</v>
      </c>
      <c r="CI70" s="36">
        <v>0.88639999999999997</v>
      </c>
      <c r="CJ70" s="36">
        <v>1.67E-2</v>
      </c>
      <c r="CK70" s="36">
        <v>2.23E-2</v>
      </c>
      <c r="CL70" s="36">
        <v>3.5672999999999999</v>
      </c>
      <c r="CM70" s="36">
        <v>5.9999999999999995E-4</v>
      </c>
      <c r="CN70" s="36">
        <v>5.7103000000000002</v>
      </c>
      <c r="CO70" s="36">
        <v>0.30020000000000002</v>
      </c>
      <c r="CP70" s="36">
        <v>0.1157</v>
      </c>
      <c r="CQ70" s="36">
        <v>8.1515000000000004</v>
      </c>
      <c r="CR70" s="36">
        <v>1.6552</v>
      </c>
      <c r="CS70" s="36">
        <v>6.8947000000000003</v>
      </c>
      <c r="CT70" s="36">
        <v>34.335299999999997</v>
      </c>
      <c r="CU70" s="36">
        <v>0.17180000000000001</v>
      </c>
      <c r="CV70" s="36">
        <v>8.5588999999999995</v>
      </c>
      <c r="CW70" s="36">
        <v>0.1467</v>
      </c>
      <c r="CX70" s="36">
        <v>10.1411</v>
      </c>
      <c r="CY70" s="36">
        <v>1.5158</v>
      </c>
      <c r="CZ70" s="36">
        <v>2.7713999999999999</v>
      </c>
      <c r="DA70" s="36">
        <v>14.4977</v>
      </c>
      <c r="DB70" s="36">
        <v>10.3802</v>
      </c>
      <c r="DC70" s="36">
        <v>2.3311999999999999</v>
      </c>
      <c r="DD70" s="36">
        <v>23.192799999999998</v>
      </c>
      <c r="DE70" s="36">
        <v>28.828800000000001</v>
      </c>
      <c r="DF70" s="36">
        <v>2.1399999999999999E-2</v>
      </c>
      <c r="DG70" s="36">
        <v>0.28710000000000002</v>
      </c>
      <c r="DH70" s="36">
        <v>1.0763</v>
      </c>
      <c r="DI70" s="36">
        <v>4.2729999999999997</v>
      </c>
      <c r="DJ70" s="36">
        <v>1.3656999999999999</v>
      </c>
      <c r="DK70" s="36">
        <v>5.7705000000000002</v>
      </c>
      <c r="DL70" s="36">
        <v>2.3304999999999998</v>
      </c>
      <c r="DM70" s="36">
        <v>4491.6916000000001</v>
      </c>
      <c r="DN70" s="36">
        <v>1153.6759</v>
      </c>
      <c r="DO70" s="36">
        <v>1.04E-2</v>
      </c>
      <c r="DP70" s="36">
        <v>9.9902999999999995</v>
      </c>
      <c r="DQ70" s="36">
        <v>4.1543000000000001</v>
      </c>
      <c r="DR70" s="36">
        <v>4.7302</v>
      </c>
      <c r="DS70" s="36">
        <v>-1.6299999999999999E-2</v>
      </c>
      <c r="DT70" s="36">
        <v>29.7637</v>
      </c>
      <c r="DU70" s="36">
        <v>1202.3083999999999</v>
      </c>
      <c r="DV70" s="36">
        <v>5694</v>
      </c>
      <c r="DW70" s="36"/>
      <c r="DX70" s="36">
        <f t="shared" si="1"/>
        <v>18.8748</v>
      </c>
      <c r="DY70" s="36" t="s">
        <v>23</v>
      </c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</row>
    <row r="71" spans="1:256" ht="11.25" customHeight="1" x14ac:dyDescent="0.15">
      <c r="A71" s="35">
        <v>2801</v>
      </c>
      <c r="B71" s="11" t="s">
        <v>728</v>
      </c>
      <c r="C71" s="36">
        <v>489.07709999999997</v>
      </c>
      <c r="D71" s="36">
        <v>156.02269999999999</v>
      </c>
      <c r="E71" s="36">
        <v>573.56320000000005</v>
      </c>
      <c r="F71" s="36">
        <v>1.7325999999999999</v>
      </c>
      <c r="G71" s="36">
        <v>7.8100000000000003E-2</v>
      </c>
      <c r="H71" s="36">
        <v>2.8605</v>
      </c>
      <c r="I71" s="36">
        <v>19.416499999999999</v>
      </c>
      <c r="J71" s="36">
        <v>49.793199999999999</v>
      </c>
      <c r="K71" s="36">
        <v>4.0648</v>
      </c>
      <c r="L71" s="36">
        <v>22.0565</v>
      </c>
      <c r="M71" s="36">
        <v>91.557900000000004</v>
      </c>
      <c r="N71" s="36">
        <v>6.2069999999999999</v>
      </c>
      <c r="O71" s="36">
        <v>14.414999999999999</v>
      </c>
      <c r="P71" s="36">
        <v>62.337699999999998</v>
      </c>
      <c r="Q71" s="36">
        <v>0.27079999999999999</v>
      </c>
      <c r="R71" s="36">
        <v>30.074000000000002</v>
      </c>
      <c r="S71" s="36">
        <v>12.668799999999999</v>
      </c>
      <c r="T71" s="36">
        <v>1.7047000000000001</v>
      </c>
      <c r="U71" s="36">
        <v>23.281099999999999</v>
      </c>
      <c r="V71" s="36">
        <v>4.5456000000000003</v>
      </c>
      <c r="W71" s="36">
        <v>25.6342</v>
      </c>
      <c r="X71" s="36">
        <v>39.898000000000003</v>
      </c>
      <c r="Y71" s="36">
        <v>25.534500000000001</v>
      </c>
      <c r="Z71" s="36">
        <v>29.633400000000002</v>
      </c>
      <c r="AA71" s="36">
        <v>3.7635999999999998</v>
      </c>
      <c r="AB71" s="36">
        <v>0.37509999999999999</v>
      </c>
      <c r="AC71" s="36">
        <v>0.54969999999999997</v>
      </c>
      <c r="AD71" s="36">
        <v>7.0853000000000002</v>
      </c>
      <c r="AE71" s="36">
        <v>0.36220000000000002</v>
      </c>
      <c r="AF71" s="36">
        <v>0.5111</v>
      </c>
      <c r="AG71" s="36">
        <v>0.22589999999999999</v>
      </c>
      <c r="AH71" s="36">
        <v>1.3815</v>
      </c>
      <c r="AI71" s="36">
        <v>17.456199999999999</v>
      </c>
      <c r="AJ71" s="36">
        <v>52.311599999999999</v>
      </c>
      <c r="AK71" s="36">
        <v>56.066299999999998</v>
      </c>
      <c r="AL71" s="36">
        <v>9.1725999999999992</v>
      </c>
      <c r="AM71" s="36">
        <v>86.452299999999994</v>
      </c>
      <c r="AN71" s="36">
        <v>116.81699999999999</v>
      </c>
      <c r="AO71" s="36">
        <v>2.1812999999999998</v>
      </c>
      <c r="AP71" s="36">
        <v>44.688699999999997</v>
      </c>
      <c r="AQ71" s="36">
        <v>7.4654999999999996</v>
      </c>
      <c r="AR71" s="36">
        <v>52.637300000000003</v>
      </c>
      <c r="AS71" s="36">
        <v>1.732</v>
      </c>
      <c r="AT71" s="36">
        <v>8.2270000000000003</v>
      </c>
      <c r="AU71" s="36">
        <v>0.86360000000000003</v>
      </c>
      <c r="AV71" s="36">
        <v>41.593299999999999</v>
      </c>
      <c r="AW71" s="36">
        <v>8.0149000000000008</v>
      </c>
      <c r="AX71" s="36">
        <v>1.3104</v>
      </c>
      <c r="AY71" s="36">
        <v>76.696399999999997</v>
      </c>
      <c r="AZ71" s="36">
        <v>2.8698000000000001</v>
      </c>
      <c r="BA71" s="36">
        <v>2.2703000000000002</v>
      </c>
      <c r="BB71" s="36">
        <v>19.1706</v>
      </c>
      <c r="BC71" s="36">
        <v>2.1494</v>
      </c>
      <c r="BD71" s="36">
        <v>10.874599999999999</v>
      </c>
      <c r="BE71" s="36">
        <v>91.78</v>
      </c>
      <c r="BF71" s="36">
        <v>9.5672999999999995</v>
      </c>
      <c r="BG71" s="36">
        <v>10.2841</v>
      </c>
      <c r="BH71" s="36">
        <v>0.1071</v>
      </c>
      <c r="BI71" s="36">
        <v>8.8362999999999996</v>
      </c>
      <c r="BJ71" s="36">
        <v>5.7638999999999996</v>
      </c>
      <c r="BK71" s="36">
        <v>2.1612</v>
      </c>
      <c r="BL71" s="36">
        <v>48.929099999999998</v>
      </c>
      <c r="BM71" s="36">
        <v>3.2332999999999998</v>
      </c>
      <c r="BN71" s="36">
        <v>1.8611</v>
      </c>
      <c r="BO71" s="36">
        <v>65.918499999999995</v>
      </c>
      <c r="BP71" s="36">
        <v>79.763099999999994</v>
      </c>
      <c r="BQ71" s="36">
        <v>2.0720999999999998</v>
      </c>
      <c r="BR71" s="36">
        <v>894.99839999999995</v>
      </c>
      <c r="BS71" s="36">
        <v>155.97130000000001</v>
      </c>
      <c r="BT71" s="36">
        <v>720.04870000000005</v>
      </c>
      <c r="BU71" s="36">
        <v>77.540000000000006</v>
      </c>
      <c r="BV71" s="36">
        <v>99.089799999999997</v>
      </c>
      <c r="BW71" s="36">
        <v>691.22569999999996</v>
      </c>
      <c r="BX71" s="36">
        <v>84.816800000000001</v>
      </c>
      <c r="BY71" s="36">
        <v>54.230200000000004</v>
      </c>
      <c r="BZ71" s="36">
        <v>57.440199999999997</v>
      </c>
      <c r="CA71" s="36">
        <v>320.18220000000002</v>
      </c>
      <c r="CB71" s="36">
        <v>106.2957</v>
      </c>
      <c r="CC71" s="36">
        <v>5.2275999999999998</v>
      </c>
      <c r="CD71" s="36">
        <v>5.3402000000000003</v>
      </c>
      <c r="CE71" s="36">
        <v>4.6444999999999999</v>
      </c>
      <c r="CF71" s="36">
        <v>2.8412000000000002</v>
      </c>
      <c r="CG71" s="36">
        <v>49.969299999999997</v>
      </c>
      <c r="CH71" s="36">
        <v>17.2821</v>
      </c>
      <c r="CI71" s="36">
        <v>7.2870999999999997</v>
      </c>
      <c r="CJ71" s="36">
        <v>5.194</v>
      </c>
      <c r="CK71" s="36">
        <v>6.3079999999999998</v>
      </c>
      <c r="CL71" s="36">
        <v>192.60550000000001</v>
      </c>
      <c r="CM71" s="36">
        <v>1.0064</v>
      </c>
      <c r="CN71" s="36">
        <v>2.1128</v>
      </c>
      <c r="CO71" s="36">
        <v>60.776699999999998</v>
      </c>
      <c r="CP71" s="36">
        <v>67.183800000000005</v>
      </c>
      <c r="CQ71" s="36">
        <v>228.80789999999999</v>
      </c>
      <c r="CR71" s="36">
        <v>1.52E-2</v>
      </c>
      <c r="CS71" s="36">
        <v>843.32709999999997</v>
      </c>
      <c r="CT71" s="36">
        <v>1237.9766</v>
      </c>
      <c r="CU71" s="36">
        <v>2.3378999999999999</v>
      </c>
      <c r="CV71" s="36">
        <v>292.84800000000001</v>
      </c>
      <c r="CW71" s="36">
        <v>167.4684</v>
      </c>
      <c r="CX71" s="36">
        <v>239.1112</v>
      </c>
      <c r="CY71" s="36">
        <v>64.595100000000002</v>
      </c>
      <c r="CZ71" s="36">
        <v>201.94990000000001</v>
      </c>
      <c r="DA71" s="36">
        <v>82.062299999999993</v>
      </c>
      <c r="DB71" s="36">
        <v>119.2587</v>
      </c>
      <c r="DC71" s="36">
        <v>10.4246</v>
      </c>
      <c r="DD71" s="36">
        <v>369.15140000000002</v>
      </c>
      <c r="DE71" s="36">
        <v>202.6172</v>
      </c>
      <c r="DF71" s="36">
        <v>36.4666</v>
      </c>
      <c r="DG71" s="36">
        <v>255.04750000000001</v>
      </c>
      <c r="DH71" s="36">
        <v>14.8681</v>
      </c>
      <c r="DI71" s="36">
        <v>88.669600000000003</v>
      </c>
      <c r="DJ71" s="36">
        <v>41.388800000000003</v>
      </c>
      <c r="DK71" s="36">
        <v>58.076000000000001</v>
      </c>
      <c r="DL71" s="36">
        <v>5.2724000000000002</v>
      </c>
      <c r="DM71" s="36">
        <v>10903.339</v>
      </c>
      <c r="DN71" s="36">
        <v>11014.8334</v>
      </c>
      <c r="DO71" s="36">
        <v>1068.0743</v>
      </c>
      <c r="DP71" s="36">
        <v>1565.9884999999999</v>
      </c>
      <c r="DQ71" s="36">
        <v>624.64779999999996</v>
      </c>
      <c r="DR71" s="36">
        <v>724.87429999999995</v>
      </c>
      <c r="DS71" s="36">
        <v>-0.37569999999999998</v>
      </c>
      <c r="DT71" s="36">
        <v>128.61850000000001</v>
      </c>
      <c r="DU71" s="36">
        <v>15126.661</v>
      </c>
      <c r="DV71" s="36">
        <v>26030</v>
      </c>
      <c r="DW71" s="36"/>
      <c r="DX71" s="36">
        <f t="shared" si="1"/>
        <v>2915.5106000000001</v>
      </c>
      <c r="DY71" s="36" t="s">
        <v>23</v>
      </c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</row>
    <row r="72" spans="1:256" ht="11.25" customHeight="1" x14ac:dyDescent="0.15">
      <c r="A72" s="35">
        <v>2901</v>
      </c>
      <c r="B72" s="11" t="s">
        <v>729</v>
      </c>
      <c r="C72" s="36">
        <v>237.1181</v>
      </c>
      <c r="D72" s="36">
        <v>78.616299999999995</v>
      </c>
      <c r="E72" s="36">
        <v>103.63200000000001</v>
      </c>
      <c r="F72" s="36">
        <v>3.7600000000000001E-2</v>
      </c>
      <c r="G72" s="36">
        <v>1.1263000000000001</v>
      </c>
      <c r="H72" s="36">
        <v>10.606199999999999</v>
      </c>
      <c r="I72" s="36">
        <v>13.893700000000001</v>
      </c>
      <c r="J72" s="36">
        <v>43.057600000000001</v>
      </c>
      <c r="K72" s="36">
        <v>149.03540000000001</v>
      </c>
      <c r="L72" s="36">
        <v>29.408899999999999</v>
      </c>
      <c r="M72" s="36">
        <v>71.209199999999996</v>
      </c>
      <c r="N72" s="36">
        <v>2.7265000000000001</v>
      </c>
      <c r="O72" s="36">
        <v>7.7100999999999997</v>
      </c>
      <c r="P72" s="36">
        <v>37.828099999999999</v>
      </c>
      <c r="Q72" s="36">
        <v>0.88680000000000003</v>
      </c>
      <c r="R72" s="36">
        <v>25.287600000000001</v>
      </c>
      <c r="S72" s="36">
        <v>22.174900000000001</v>
      </c>
      <c r="T72" s="36">
        <v>7.1184000000000003</v>
      </c>
      <c r="U72" s="36">
        <v>31.445900000000002</v>
      </c>
      <c r="V72" s="36">
        <v>20.745200000000001</v>
      </c>
      <c r="W72" s="36">
        <v>56.407400000000003</v>
      </c>
      <c r="X72" s="36">
        <v>20.142600000000002</v>
      </c>
      <c r="Y72" s="36">
        <v>35.8735</v>
      </c>
      <c r="Z72" s="36">
        <v>10.476599999999999</v>
      </c>
      <c r="AA72" s="36">
        <v>29.258400000000002</v>
      </c>
      <c r="AB72" s="36">
        <v>0.13789999999999999</v>
      </c>
      <c r="AC72" s="36">
        <v>1.1463000000000001</v>
      </c>
      <c r="AD72" s="36">
        <v>8.1727000000000007</v>
      </c>
      <c r="AE72" s="36">
        <v>0.30690000000000001</v>
      </c>
      <c r="AF72" s="36">
        <v>1.3920999999999999</v>
      </c>
      <c r="AG72" s="36">
        <v>2.6638000000000002</v>
      </c>
      <c r="AH72" s="36">
        <v>3.5611999999999999</v>
      </c>
      <c r="AI72" s="36">
        <v>20.5807</v>
      </c>
      <c r="AJ72" s="36">
        <v>10.8691</v>
      </c>
      <c r="AK72" s="36">
        <v>2.8963000000000001</v>
      </c>
      <c r="AL72" s="36">
        <v>14.2639</v>
      </c>
      <c r="AM72" s="36">
        <v>23.088799999999999</v>
      </c>
      <c r="AN72" s="36">
        <v>24.227599999999999</v>
      </c>
      <c r="AO72" s="36">
        <v>9.1800000000000007E-2</v>
      </c>
      <c r="AP72" s="36">
        <v>47.145299999999999</v>
      </c>
      <c r="AQ72" s="36">
        <v>5.1547000000000001</v>
      </c>
      <c r="AR72" s="36">
        <v>59.378599999999999</v>
      </c>
      <c r="AS72" s="36">
        <v>6.2206000000000001</v>
      </c>
      <c r="AT72" s="36">
        <v>56.591799999999999</v>
      </c>
      <c r="AU72" s="36">
        <v>4.1186999999999996</v>
      </c>
      <c r="AV72" s="36">
        <v>41.600700000000003</v>
      </c>
      <c r="AW72" s="36">
        <v>9.1643000000000008</v>
      </c>
      <c r="AX72" s="36">
        <v>4.7329999999999997</v>
      </c>
      <c r="AY72" s="36">
        <v>60.863599999999998</v>
      </c>
      <c r="AZ72" s="36">
        <v>28.991199999999999</v>
      </c>
      <c r="BA72" s="36">
        <v>7.4564000000000004</v>
      </c>
      <c r="BB72" s="36">
        <v>137.11179999999999</v>
      </c>
      <c r="BC72" s="36">
        <v>15.9335</v>
      </c>
      <c r="BD72" s="36">
        <v>38.665799999999997</v>
      </c>
      <c r="BE72" s="36">
        <v>15.916499999999999</v>
      </c>
      <c r="BF72" s="36">
        <v>7.3922999999999996</v>
      </c>
      <c r="BG72" s="36">
        <v>48.309600000000003</v>
      </c>
      <c r="BH72" s="36">
        <v>41.478099999999998</v>
      </c>
      <c r="BI72" s="36">
        <v>19.0501</v>
      </c>
      <c r="BJ72" s="36">
        <v>26.561299999999999</v>
      </c>
      <c r="BK72" s="36">
        <v>8.3478999999999992</v>
      </c>
      <c r="BL72" s="36">
        <v>63.151800000000001</v>
      </c>
      <c r="BM72" s="36">
        <v>15.8843</v>
      </c>
      <c r="BN72" s="36">
        <v>17.289899999999999</v>
      </c>
      <c r="BO72" s="36">
        <v>112.65130000000001</v>
      </c>
      <c r="BP72" s="36">
        <v>249.04069999999999</v>
      </c>
      <c r="BQ72" s="36">
        <v>5.8254000000000001</v>
      </c>
      <c r="BR72" s="36">
        <v>54.895400000000002</v>
      </c>
      <c r="BS72" s="36">
        <v>1570.0648000000001</v>
      </c>
      <c r="BT72" s="36">
        <v>315.95359999999999</v>
      </c>
      <c r="BU72" s="36">
        <v>130.04740000000001</v>
      </c>
      <c r="BV72" s="36">
        <v>391.29399999999998</v>
      </c>
      <c r="BW72" s="36">
        <v>1150.1945000000001</v>
      </c>
      <c r="BX72" s="36">
        <v>647.39340000000004</v>
      </c>
      <c r="BY72" s="36">
        <v>187.50880000000001</v>
      </c>
      <c r="BZ72" s="36">
        <v>36.151400000000002</v>
      </c>
      <c r="CA72" s="36">
        <v>183.55269999999999</v>
      </c>
      <c r="CB72" s="36">
        <v>341.2398</v>
      </c>
      <c r="CC72" s="36">
        <v>15.146699999999999</v>
      </c>
      <c r="CD72" s="36">
        <v>38.4801</v>
      </c>
      <c r="CE72" s="36">
        <v>24.1526</v>
      </c>
      <c r="CF72" s="36">
        <v>20.134499999999999</v>
      </c>
      <c r="CG72" s="36">
        <v>319.07279999999997</v>
      </c>
      <c r="CH72" s="36">
        <v>1.0355000000000001</v>
      </c>
      <c r="CI72" s="36">
        <v>12.318099999999999</v>
      </c>
      <c r="CJ72" s="36">
        <v>1.0696000000000001</v>
      </c>
      <c r="CK72" s="36">
        <v>2.0318999999999998</v>
      </c>
      <c r="CL72" s="36">
        <v>1435.2523000000001</v>
      </c>
      <c r="CM72" s="36">
        <v>5.8200000000000002E-2</v>
      </c>
      <c r="CN72" s="36">
        <v>32.756399999999999</v>
      </c>
      <c r="CO72" s="36">
        <v>37.629899999999999</v>
      </c>
      <c r="CP72" s="36">
        <v>187.404</v>
      </c>
      <c r="CQ72" s="36">
        <v>83.917299999999997</v>
      </c>
      <c r="CR72" s="36">
        <v>570.54600000000005</v>
      </c>
      <c r="CS72" s="36">
        <v>442.95350000000002</v>
      </c>
      <c r="CT72" s="36">
        <v>1201.4432999999999</v>
      </c>
      <c r="CU72" s="36">
        <v>1139.0050000000001</v>
      </c>
      <c r="CV72" s="36">
        <v>675.52170000000001</v>
      </c>
      <c r="CW72" s="36">
        <v>395.89710000000002</v>
      </c>
      <c r="CX72" s="36">
        <v>55.312600000000003</v>
      </c>
      <c r="CY72" s="36">
        <v>77.4983</v>
      </c>
      <c r="CZ72" s="36">
        <v>271.1422</v>
      </c>
      <c r="DA72" s="36">
        <v>45.572600000000001</v>
      </c>
      <c r="DB72" s="36">
        <v>112.54510000000001</v>
      </c>
      <c r="DC72" s="36">
        <v>167.1035</v>
      </c>
      <c r="DD72" s="36">
        <v>1305.7219</v>
      </c>
      <c r="DE72" s="36">
        <v>283.98540000000003</v>
      </c>
      <c r="DF72" s="36">
        <v>134.85400000000001</v>
      </c>
      <c r="DG72" s="36">
        <v>29.171700000000001</v>
      </c>
      <c r="DH72" s="36">
        <v>10.930300000000001</v>
      </c>
      <c r="DI72" s="36">
        <v>31.3033</v>
      </c>
      <c r="DJ72" s="36">
        <v>23.664300000000001</v>
      </c>
      <c r="DK72" s="36">
        <v>56.134099999999997</v>
      </c>
      <c r="DL72" s="36">
        <v>5.2077999999999998</v>
      </c>
      <c r="DM72" s="36">
        <v>16567.5216</v>
      </c>
      <c r="DN72" s="36">
        <v>532.75599999999997</v>
      </c>
      <c r="DO72" s="36">
        <v>617.35400000000004</v>
      </c>
      <c r="DP72" s="36">
        <v>148.70089999999999</v>
      </c>
      <c r="DQ72" s="36">
        <v>11.8271</v>
      </c>
      <c r="DR72" s="36">
        <v>33.697099999999999</v>
      </c>
      <c r="DS72" s="36">
        <v>-0.68610000000000004</v>
      </c>
      <c r="DT72" s="36">
        <v>22.8294</v>
      </c>
      <c r="DU72" s="36">
        <v>1366.4784</v>
      </c>
      <c r="DV72" s="36">
        <v>17934</v>
      </c>
      <c r="DW72" s="36"/>
      <c r="DX72" s="36">
        <f t="shared" si="1"/>
        <v>194.2251</v>
      </c>
      <c r="DY72" s="36" t="s">
        <v>23</v>
      </c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</row>
    <row r="73" spans="1:256" ht="11.25" customHeight="1" x14ac:dyDescent="0.15">
      <c r="A73" s="35">
        <v>3001</v>
      </c>
      <c r="B73" s="11" t="s">
        <v>730</v>
      </c>
      <c r="C73" s="36">
        <v>190.5384</v>
      </c>
      <c r="D73" s="36">
        <v>49.070399999999999</v>
      </c>
      <c r="E73" s="36">
        <v>125.05540000000001</v>
      </c>
      <c r="F73" s="36">
        <v>6.1976000000000004</v>
      </c>
      <c r="G73" s="36">
        <v>0.51180000000000003</v>
      </c>
      <c r="H73" s="36">
        <v>7.0522999999999998</v>
      </c>
      <c r="I73" s="36">
        <v>49.636000000000003</v>
      </c>
      <c r="J73" s="36">
        <v>161.5761</v>
      </c>
      <c r="K73" s="36">
        <v>367.86329999999998</v>
      </c>
      <c r="L73" s="36">
        <v>450.15449999999998</v>
      </c>
      <c r="M73" s="36">
        <v>436.31959999999998</v>
      </c>
      <c r="N73" s="36">
        <v>43.121699999999997</v>
      </c>
      <c r="O73" s="36">
        <v>25.1937</v>
      </c>
      <c r="P73" s="36">
        <v>4.1962000000000002</v>
      </c>
      <c r="Q73" s="36">
        <v>0.1108</v>
      </c>
      <c r="R73" s="36">
        <v>2.6042999999999998</v>
      </c>
      <c r="S73" s="36">
        <v>0.99390000000000001</v>
      </c>
      <c r="T73" s="36">
        <v>0.35749999999999998</v>
      </c>
      <c r="U73" s="36">
        <v>2.0708000000000002</v>
      </c>
      <c r="V73" s="36">
        <v>1.5478000000000001</v>
      </c>
      <c r="W73" s="36">
        <v>1.9173</v>
      </c>
      <c r="X73" s="36">
        <v>4.2282999999999999</v>
      </c>
      <c r="Y73" s="36">
        <v>4.5979999999999999</v>
      </c>
      <c r="Z73" s="36">
        <v>1.2245999999999999</v>
      </c>
      <c r="AA73" s="36">
        <v>2.1575000000000002</v>
      </c>
      <c r="AB73" s="36">
        <v>9.4999999999999998E-3</v>
      </c>
      <c r="AC73" s="36">
        <v>8.2600000000000007E-2</v>
      </c>
      <c r="AD73" s="36">
        <v>0.5121</v>
      </c>
      <c r="AE73" s="36">
        <v>2.3E-3</v>
      </c>
      <c r="AF73" s="36">
        <v>3.3300000000000003E-2</v>
      </c>
      <c r="AG73" s="36">
        <v>4.8099999999999997E-2</v>
      </c>
      <c r="AH73" s="36">
        <v>26.3035</v>
      </c>
      <c r="AI73" s="36">
        <v>40.642000000000003</v>
      </c>
      <c r="AJ73" s="36">
        <v>1.9718</v>
      </c>
      <c r="AK73" s="36">
        <v>7.2323000000000004</v>
      </c>
      <c r="AL73" s="36">
        <v>8.4192999999999998</v>
      </c>
      <c r="AM73" s="36">
        <v>18.8203</v>
      </c>
      <c r="AN73" s="36">
        <v>6.6123000000000003</v>
      </c>
      <c r="AO73" s="36">
        <v>1.8100000000000002E-2</v>
      </c>
      <c r="AP73" s="36">
        <v>4.1643999999999997</v>
      </c>
      <c r="AQ73" s="36">
        <v>0.58720000000000006</v>
      </c>
      <c r="AR73" s="36">
        <v>6.1407999999999996</v>
      </c>
      <c r="AS73" s="36">
        <v>0.38590000000000002</v>
      </c>
      <c r="AT73" s="36">
        <v>1.484</v>
      </c>
      <c r="AU73" s="36">
        <v>0.31209999999999999</v>
      </c>
      <c r="AV73" s="36">
        <v>6.5259</v>
      </c>
      <c r="AW73" s="36">
        <v>1.0148999999999999</v>
      </c>
      <c r="AX73" s="36">
        <v>0.17150000000000001</v>
      </c>
      <c r="AY73" s="36">
        <v>7.8865999999999996</v>
      </c>
      <c r="AZ73" s="36">
        <v>9.4963999999999995</v>
      </c>
      <c r="BA73" s="36">
        <v>0.83799999999999997</v>
      </c>
      <c r="BB73" s="36">
        <v>12.0381</v>
      </c>
      <c r="BC73" s="36">
        <v>3.1516000000000002</v>
      </c>
      <c r="BD73" s="36">
        <v>7.0690999999999997</v>
      </c>
      <c r="BE73" s="36">
        <v>6.6994999999999996</v>
      </c>
      <c r="BF73" s="36">
        <v>6.8696000000000002</v>
      </c>
      <c r="BG73" s="36">
        <v>1.8132999999999999</v>
      </c>
      <c r="BH73" s="36">
        <v>2.5116999999999998</v>
      </c>
      <c r="BI73" s="36">
        <v>7.5654000000000003</v>
      </c>
      <c r="BJ73" s="36">
        <v>3.4607999999999999</v>
      </c>
      <c r="BK73" s="36">
        <v>0.81410000000000005</v>
      </c>
      <c r="BL73" s="36">
        <v>9.6357999999999997</v>
      </c>
      <c r="BM73" s="36">
        <v>12.438599999999999</v>
      </c>
      <c r="BN73" s="36">
        <v>10.1432</v>
      </c>
      <c r="BO73" s="36">
        <v>71.916600000000003</v>
      </c>
      <c r="BP73" s="36">
        <v>283.46019999999999</v>
      </c>
      <c r="BQ73" s="36">
        <v>35.325499999999998</v>
      </c>
      <c r="BR73" s="36">
        <v>125.9766</v>
      </c>
      <c r="BS73" s="36">
        <v>23.1205</v>
      </c>
      <c r="BT73" s="36">
        <v>3114.2177000000001</v>
      </c>
      <c r="BU73" s="36">
        <v>2379.7953000000002</v>
      </c>
      <c r="BV73" s="36">
        <v>1591.3171</v>
      </c>
      <c r="BW73" s="36">
        <v>6692.616</v>
      </c>
      <c r="BX73" s="36">
        <v>461.34370000000001</v>
      </c>
      <c r="BY73" s="36">
        <v>233.7612</v>
      </c>
      <c r="BZ73" s="36">
        <v>120.61020000000001</v>
      </c>
      <c r="CA73" s="36">
        <v>121.886</v>
      </c>
      <c r="CB73" s="36">
        <v>63.322800000000001</v>
      </c>
      <c r="CC73" s="36">
        <v>232.51939999999999</v>
      </c>
      <c r="CD73" s="36">
        <v>19.664000000000001</v>
      </c>
      <c r="CE73" s="36">
        <v>53.611400000000003</v>
      </c>
      <c r="CF73" s="36">
        <v>21.0837</v>
      </c>
      <c r="CG73" s="36">
        <v>275.82380000000001</v>
      </c>
      <c r="CH73" s="36">
        <v>7.1592000000000002</v>
      </c>
      <c r="CI73" s="36">
        <v>7.1342999999999996</v>
      </c>
      <c r="CJ73" s="36">
        <v>21.562899999999999</v>
      </c>
      <c r="CK73" s="36">
        <v>11.2159</v>
      </c>
      <c r="CL73" s="36">
        <v>137.18870000000001</v>
      </c>
      <c r="CM73" s="36">
        <v>0.36749999999999999</v>
      </c>
      <c r="CN73" s="36">
        <v>59.386000000000003</v>
      </c>
      <c r="CO73" s="36">
        <v>57.350700000000003</v>
      </c>
      <c r="CP73" s="36">
        <v>79.468699999999998</v>
      </c>
      <c r="CQ73" s="36">
        <v>87.632099999999994</v>
      </c>
      <c r="CR73" s="36">
        <v>2329.1855</v>
      </c>
      <c r="CS73" s="36">
        <v>593.3229</v>
      </c>
      <c r="CT73" s="36">
        <v>501.33960000000002</v>
      </c>
      <c r="CU73" s="36">
        <v>196.0103</v>
      </c>
      <c r="CV73" s="36">
        <v>102.9843</v>
      </c>
      <c r="CW73" s="36">
        <v>54.7395</v>
      </c>
      <c r="CX73" s="36">
        <v>817.58119999999997</v>
      </c>
      <c r="CY73" s="36">
        <v>882.72019999999998</v>
      </c>
      <c r="CZ73" s="36">
        <v>60.901000000000003</v>
      </c>
      <c r="DA73" s="36">
        <v>47.576300000000003</v>
      </c>
      <c r="DB73" s="36">
        <v>58.299799999999998</v>
      </c>
      <c r="DC73" s="36">
        <v>10.2194</v>
      </c>
      <c r="DD73" s="36">
        <v>121.7692</v>
      </c>
      <c r="DE73" s="36">
        <v>67.7149</v>
      </c>
      <c r="DF73" s="36">
        <v>9.8011999999999997</v>
      </c>
      <c r="DG73" s="36">
        <v>20.847999999999999</v>
      </c>
      <c r="DH73" s="36">
        <v>12.6633</v>
      </c>
      <c r="DI73" s="36">
        <v>21.127600000000001</v>
      </c>
      <c r="DJ73" s="36">
        <v>63.889400000000002</v>
      </c>
      <c r="DK73" s="36">
        <v>43.6813</v>
      </c>
      <c r="DL73" s="36">
        <v>2.8182999999999998</v>
      </c>
      <c r="DM73" s="36">
        <v>24581.253799999999</v>
      </c>
      <c r="DN73" s="36">
        <v>47.878100000000003</v>
      </c>
      <c r="DO73" s="36">
        <v>20.360700000000001</v>
      </c>
      <c r="DP73" s="36">
        <v>64517.678999999996</v>
      </c>
      <c r="DQ73" s="36">
        <v>388.46570000000003</v>
      </c>
      <c r="DR73" s="36">
        <v>2532.9969999999998</v>
      </c>
      <c r="DS73" s="36">
        <v>-0.53910000000000002</v>
      </c>
      <c r="DT73" s="36">
        <v>186.90469999999999</v>
      </c>
      <c r="DU73" s="36">
        <v>67693.746199999994</v>
      </c>
      <c r="DV73" s="36">
        <v>92275</v>
      </c>
      <c r="DW73" s="36"/>
      <c r="DX73" s="36">
        <f t="shared" si="1"/>
        <v>67439.141699999993</v>
      </c>
      <c r="DY73" s="36" t="s">
        <v>24</v>
      </c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</row>
    <row r="74" spans="1:256" ht="11.25" customHeight="1" x14ac:dyDescent="0.15">
      <c r="A74" s="35">
        <v>3002</v>
      </c>
      <c r="B74" s="11" t="s">
        <v>731</v>
      </c>
      <c r="C74" s="36">
        <v>143.92590000000001</v>
      </c>
      <c r="D74" s="36">
        <v>36.124699999999997</v>
      </c>
      <c r="E74" s="36">
        <v>125.8389</v>
      </c>
      <c r="F74" s="36">
        <v>8.3298000000000005</v>
      </c>
      <c r="G74" s="36">
        <v>0.74399999999999999</v>
      </c>
      <c r="H74" s="36">
        <v>10.588200000000001</v>
      </c>
      <c r="I74" s="36">
        <v>49.523200000000003</v>
      </c>
      <c r="J74" s="36">
        <v>146.30510000000001</v>
      </c>
      <c r="K74" s="36">
        <v>306.00920000000002</v>
      </c>
      <c r="L74" s="36">
        <v>317.19200000000001</v>
      </c>
      <c r="M74" s="36">
        <v>346.05930000000001</v>
      </c>
      <c r="N74" s="36">
        <v>31.734100000000002</v>
      </c>
      <c r="O74" s="36">
        <v>24.6813</v>
      </c>
      <c r="P74" s="36">
        <v>6.4946000000000002</v>
      </c>
      <c r="Q74" s="36">
        <v>0.16270000000000001</v>
      </c>
      <c r="R74" s="36">
        <v>4.1258999999999997</v>
      </c>
      <c r="S74" s="36">
        <v>1.4967999999999999</v>
      </c>
      <c r="T74" s="36">
        <v>0.54149999999999998</v>
      </c>
      <c r="U74" s="36">
        <v>3.0451999999999999</v>
      </c>
      <c r="V74" s="36">
        <v>2.3117999999999999</v>
      </c>
      <c r="W74" s="36">
        <v>2.7061999999999999</v>
      </c>
      <c r="X74" s="36">
        <v>6.6482999999999999</v>
      </c>
      <c r="Y74" s="36">
        <v>7.407</v>
      </c>
      <c r="Z74" s="36">
        <v>1.9806999999999999</v>
      </c>
      <c r="AA74" s="36">
        <v>3.4641000000000002</v>
      </c>
      <c r="AB74" s="36">
        <v>1.3100000000000001E-2</v>
      </c>
      <c r="AC74" s="36">
        <v>0.109</v>
      </c>
      <c r="AD74" s="36">
        <v>0.77829999999999999</v>
      </c>
      <c r="AE74" s="36">
        <v>2.3999999999999998E-3</v>
      </c>
      <c r="AF74" s="36">
        <v>4.9599999999999998E-2</v>
      </c>
      <c r="AG74" s="36">
        <v>7.0000000000000007E-2</v>
      </c>
      <c r="AH74" s="36">
        <v>9.3667999999999996</v>
      </c>
      <c r="AI74" s="36">
        <v>21.337700000000002</v>
      </c>
      <c r="AJ74" s="36">
        <v>2.8919000000000001</v>
      </c>
      <c r="AK74" s="36">
        <v>11.194599999999999</v>
      </c>
      <c r="AL74" s="36">
        <v>14.1129</v>
      </c>
      <c r="AM74" s="36">
        <v>30.564900000000002</v>
      </c>
      <c r="AN74" s="36">
        <v>10.911199999999999</v>
      </c>
      <c r="AO74" s="36">
        <v>2.5999999999999999E-2</v>
      </c>
      <c r="AP74" s="36">
        <v>6.5153999999999996</v>
      </c>
      <c r="AQ74" s="36">
        <v>0.87139999999999995</v>
      </c>
      <c r="AR74" s="36">
        <v>9.9216999999999995</v>
      </c>
      <c r="AS74" s="36">
        <v>0.59330000000000005</v>
      </c>
      <c r="AT74" s="36">
        <v>2.1644000000000001</v>
      </c>
      <c r="AU74" s="36">
        <v>0.47799999999999998</v>
      </c>
      <c r="AV74" s="36">
        <v>10.5547</v>
      </c>
      <c r="AW74" s="36">
        <v>1.6164000000000001</v>
      </c>
      <c r="AX74" s="36">
        <v>0.24049999999999999</v>
      </c>
      <c r="AY74" s="36">
        <v>12.646000000000001</v>
      </c>
      <c r="AZ74" s="36">
        <v>7.0646000000000004</v>
      </c>
      <c r="BA74" s="36">
        <v>1.3767</v>
      </c>
      <c r="BB74" s="36">
        <v>19.4514</v>
      </c>
      <c r="BC74" s="36">
        <v>5.2728000000000002</v>
      </c>
      <c r="BD74" s="36">
        <v>11.832700000000001</v>
      </c>
      <c r="BE74" s="36">
        <v>10.774800000000001</v>
      </c>
      <c r="BF74" s="36">
        <v>11.567299999999999</v>
      </c>
      <c r="BG74" s="36">
        <v>2.8233000000000001</v>
      </c>
      <c r="BH74" s="36">
        <v>4.1224999999999996</v>
      </c>
      <c r="BI74" s="36">
        <v>7.1147999999999998</v>
      </c>
      <c r="BJ74" s="36">
        <v>4.8033000000000001</v>
      </c>
      <c r="BK74" s="36">
        <v>1.0218</v>
      </c>
      <c r="BL74" s="36">
        <v>12.220599999999999</v>
      </c>
      <c r="BM74" s="36">
        <v>4.4073000000000002</v>
      </c>
      <c r="BN74" s="36">
        <v>3.1654</v>
      </c>
      <c r="BO74" s="36">
        <v>49.278300000000002</v>
      </c>
      <c r="BP74" s="36">
        <v>135.79419999999999</v>
      </c>
      <c r="BQ74" s="36">
        <v>24.918399999999998</v>
      </c>
      <c r="BR74" s="36">
        <v>44.441400000000002</v>
      </c>
      <c r="BS74" s="36">
        <v>24.994700000000002</v>
      </c>
      <c r="BT74" s="36">
        <v>1129.3308999999999</v>
      </c>
      <c r="BU74" s="36">
        <v>654.1816</v>
      </c>
      <c r="BV74" s="36">
        <v>671.57600000000002</v>
      </c>
      <c r="BW74" s="36">
        <v>2027.2145</v>
      </c>
      <c r="BX74" s="36">
        <v>425.00009999999997</v>
      </c>
      <c r="BY74" s="36">
        <v>286.65320000000003</v>
      </c>
      <c r="BZ74" s="36">
        <v>93.318799999999996</v>
      </c>
      <c r="CA74" s="36">
        <v>157.9417</v>
      </c>
      <c r="CB74" s="36">
        <v>79.111000000000004</v>
      </c>
      <c r="CC74" s="36">
        <v>172.79259999999999</v>
      </c>
      <c r="CD74" s="36">
        <v>30.497499999999999</v>
      </c>
      <c r="CE74" s="36">
        <v>84.465900000000005</v>
      </c>
      <c r="CF74" s="36">
        <v>30.985399999999998</v>
      </c>
      <c r="CG74" s="36">
        <v>243.18029999999999</v>
      </c>
      <c r="CH74" s="36">
        <v>11.0159</v>
      </c>
      <c r="CI74" s="36">
        <v>11.260999999999999</v>
      </c>
      <c r="CJ74" s="36">
        <v>20.1067</v>
      </c>
      <c r="CK74" s="36">
        <v>12.1843</v>
      </c>
      <c r="CL74" s="36">
        <v>155.40549999999999</v>
      </c>
      <c r="CM74" s="36">
        <v>0.45850000000000002</v>
      </c>
      <c r="CN74" s="36">
        <v>78.341899999999995</v>
      </c>
      <c r="CO74" s="36">
        <v>68.645399999999995</v>
      </c>
      <c r="CP74" s="36">
        <v>120.0934</v>
      </c>
      <c r="CQ74" s="36">
        <v>126.7884</v>
      </c>
      <c r="CR74" s="36">
        <v>1624.0401999999999</v>
      </c>
      <c r="CS74" s="36">
        <v>596.54079999999999</v>
      </c>
      <c r="CT74" s="36">
        <v>739.18529999999998</v>
      </c>
      <c r="CU74" s="36">
        <v>253.49170000000001</v>
      </c>
      <c r="CV74" s="36">
        <v>148.34739999999999</v>
      </c>
      <c r="CW74" s="36">
        <v>79.179199999999994</v>
      </c>
      <c r="CX74" s="36">
        <v>658.53639999999996</v>
      </c>
      <c r="CY74" s="36">
        <v>633.20550000000003</v>
      </c>
      <c r="CZ74" s="36">
        <v>76.887100000000004</v>
      </c>
      <c r="DA74" s="36">
        <v>59.953400000000002</v>
      </c>
      <c r="DB74" s="36">
        <v>65.889700000000005</v>
      </c>
      <c r="DC74" s="36">
        <v>14.6153</v>
      </c>
      <c r="DD74" s="36">
        <v>162.1892</v>
      </c>
      <c r="DE74" s="36">
        <v>87.145300000000006</v>
      </c>
      <c r="DF74" s="36">
        <v>14.955299999999999</v>
      </c>
      <c r="DG74" s="36">
        <v>34.686</v>
      </c>
      <c r="DH74" s="36">
        <v>20.1341</v>
      </c>
      <c r="DI74" s="36">
        <v>31.189</v>
      </c>
      <c r="DJ74" s="36">
        <v>103.82769999999999</v>
      </c>
      <c r="DK74" s="36">
        <v>64.093999999999994</v>
      </c>
      <c r="DL74" s="36">
        <v>3.919</v>
      </c>
      <c r="DM74" s="36">
        <v>14283.4784</v>
      </c>
      <c r="DN74" s="36">
        <v>69.460099999999997</v>
      </c>
      <c r="DO74" s="36">
        <v>266.34690000000001</v>
      </c>
      <c r="DP74" s="36">
        <v>36575.316800000001</v>
      </c>
      <c r="DQ74" s="36">
        <v>695.40819999999997</v>
      </c>
      <c r="DR74" s="36">
        <v>9465.2009999999991</v>
      </c>
      <c r="DS74" s="36">
        <v>-0.68610000000000004</v>
      </c>
      <c r="DT74" s="36">
        <v>296.47469999999998</v>
      </c>
      <c r="DU74" s="36">
        <v>47367.5216</v>
      </c>
      <c r="DV74" s="36">
        <v>61651</v>
      </c>
      <c r="DW74" s="36"/>
      <c r="DX74" s="36">
        <f t="shared" si="1"/>
        <v>46735.925999999999</v>
      </c>
      <c r="DY74" s="36" t="s">
        <v>24</v>
      </c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</row>
    <row r="75" spans="1:256" ht="11.25" customHeight="1" x14ac:dyDescent="0.15">
      <c r="A75" s="35">
        <v>3101</v>
      </c>
      <c r="B75" s="11" t="s">
        <v>732</v>
      </c>
      <c r="C75" s="36">
        <v>235.54920000000001</v>
      </c>
      <c r="D75" s="36">
        <v>8.4933999999999994</v>
      </c>
      <c r="E75" s="36">
        <v>88.929599999999994</v>
      </c>
      <c r="F75" s="36">
        <v>1.6329</v>
      </c>
      <c r="G75" s="36">
        <v>0.19950000000000001</v>
      </c>
      <c r="H75" s="36">
        <v>2.4870999999999999</v>
      </c>
      <c r="I75" s="36">
        <v>14.1616</v>
      </c>
      <c r="J75" s="36">
        <v>309.06709999999998</v>
      </c>
      <c r="K75" s="36">
        <v>138.93870000000001</v>
      </c>
      <c r="L75" s="36">
        <v>280.8734</v>
      </c>
      <c r="M75" s="36">
        <v>1199.2046</v>
      </c>
      <c r="N75" s="36">
        <v>98.340199999999996</v>
      </c>
      <c r="O75" s="36">
        <v>6.6628999999999996</v>
      </c>
      <c r="P75" s="36">
        <v>2.9857</v>
      </c>
      <c r="Q75" s="36">
        <v>8.5000000000000006E-2</v>
      </c>
      <c r="R75" s="36">
        <v>1.6169</v>
      </c>
      <c r="S75" s="36">
        <v>0.7702</v>
      </c>
      <c r="T75" s="36">
        <v>0.24229999999999999</v>
      </c>
      <c r="U75" s="36">
        <v>1.3320000000000001</v>
      </c>
      <c r="V75" s="36">
        <v>0.95479999999999998</v>
      </c>
      <c r="W75" s="36">
        <v>1.4115</v>
      </c>
      <c r="X75" s="36">
        <v>2.1644999999999999</v>
      </c>
      <c r="Y75" s="36">
        <v>2.3016999999999999</v>
      </c>
      <c r="Z75" s="36">
        <v>0.70209999999999995</v>
      </c>
      <c r="AA75" s="36">
        <v>1.2377</v>
      </c>
      <c r="AB75" s="36">
        <v>1.2999999999999999E-2</v>
      </c>
      <c r="AC75" s="36">
        <v>8.1500000000000003E-2</v>
      </c>
      <c r="AD75" s="36">
        <v>0.32619999999999999</v>
      </c>
      <c r="AE75" s="36">
        <v>6.7999999999999996E-3</v>
      </c>
      <c r="AF75" s="36">
        <v>3.5700000000000003E-2</v>
      </c>
      <c r="AG75" s="36">
        <v>4.9000000000000002E-2</v>
      </c>
      <c r="AH75" s="36">
        <v>3.8306</v>
      </c>
      <c r="AI75" s="36">
        <v>6.4488000000000003</v>
      </c>
      <c r="AJ75" s="36">
        <v>0.87250000000000005</v>
      </c>
      <c r="AK75" s="36">
        <v>2.6772</v>
      </c>
      <c r="AL75" s="36">
        <v>3.6396999999999999</v>
      </c>
      <c r="AM75" s="36">
        <v>18.241499999999998</v>
      </c>
      <c r="AN75" s="36">
        <v>3.1621999999999999</v>
      </c>
      <c r="AO75" s="36">
        <v>1.77E-2</v>
      </c>
      <c r="AP75" s="36">
        <v>2.5539000000000001</v>
      </c>
      <c r="AQ75" s="36">
        <v>0.3735</v>
      </c>
      <c r="AR75" s="36">
        <v>3.242</v>
      </c>
      <c r="AS75" s="36">
        <v>0.23960000000000001</v>
      </c>
      <c r="AT75" s="36">
        <v>1.2113</v>
      </c>
      <c r="AU75" s="36">
        <v>0.1827</v>
      </c>
      <c r="AV75" s="36">
        <v>3.2563</v>
      </c>
      <c r="AW75" s="36">
        <v>0.55110000000000003</v>
      </c>
      <c r="AX75" s="36">
        <v>0.16289999999999999</v>
      </c>
      <c r="AY75" s="36">
        <v>3.6848999999999998</v>
      </c>
      <c r="AZ75" s="36">
        <v>1.508</v>
      </c>
      <c r="BA75" s="36">
        <v>0.42770000000000002</v>
      </c>
      <c r="BB75" s="36">
        <v>6.2854999999999999</v>
      </c>
      <c r="BC75" s="36">
        <v>1.5181</v>
      </c>
      <c r="BD75" s="36">
        <v>3.4085000000000001</v>
      </c>
      <c r="BE75" s="36">
        <v>2.8304</v>
      </c>
      <c r="BF75" s="36">
        <v>2.8184999999999998</v>
      </c>
      <c r="BG75" s="36">
        <v>1.1748000000000001</v>
      </c>
      <c r="BH75" s="36">
        <v>1.4899</v>
      </c>
      <c r="BI75" s="36">
        <v>2.2768999999999999</v>
      </c>
      <c r="BJ75" s="36">
        <v>1.5609</v>
      </c>
      <c r="BK75" s="36">
        <v>0.38350000000000001</v>
      </c>
      <c r="BL75" s="36">
        <v>3.9660000000000002</v>
      </c>
      <c r="BM75" s="36">
        <v>1.8654999999999999</v>
      </c>
      <c r="BN75" s="36">
        <v>1.4279999999999999</v>
      </c>
      <c r="BO75" s="36">
        <v>22.927600000000002</v>
      </c>
      <c r="BP75" s="36">
        <v>105.0201</v>
      </c>
      <c r="BQ75" s="36">
        <v>6.2873999999999999</v>
      </c>
      <c r="BR75" s="36">
        <v>21.418900000000001</v>
      </c>
      <c r="BS75" s="36">
        <v>21.5443</v>
      </c>
      <c r="BT75" s="36">
        <v>294.61919999999998</v>
      </c>
      <c r="BU75" s="36">
        <v>267.3854</v>
      </c>
      <c r="BV75" s="36">
        <v>173.87889999999999</v>
      </c>
      <c r="BW75" s="36">
        <v>783.82510000000002</v>
      </c>
      <c r="BX75" s="36">
        <v>144.66319999999999</v>
      </c>
      <c r="BY75" s="36">
        <v>73.668999999999997</v>
      </c>
      <c r="BZ75" s="36">
        <v>4.3639999999999999</v>
      </c>
      <c r="CA75" s="36">
        <v>33.008299999999998</v>
      </c>
      <c r="CB75" s="36">
        <v>1776.2823000000001</v>
      </c>
      <c r="CC75" s="36">
        <v>353.58150000000001</v>
      </c>
      <c r="CD75" s="36">
        <v>20.631699999999999</v>
      </c>
      <c r="CE75" s="36">
        <v>21.956499999999998</v>
      </c>
      <c r="CF75" s="36">
        <v>7.4785000000000004</v>
      </c>
      <c r="CG75" s="36">
        <v>58.618600000000001</v>
      </c>
      <c r="CH75" s="36">
        <v>3.1173000000000002</v>
      </c>
      <c r="CI75" s="36">
        <v>2.8109999999999999</v>
      </c>
      <c r="CJ75" s="36">
        <v>3.3866000000000001</v>
      </c>
      <c r="CK75" s="36">
        <v>2.1312000000000002</v>
      </c>
      <c r="CL75" s="36">
        <v>59.740099999999998</v>
      </c>
      <c r="CM75" s="36">
        <v>0.11749999999999999</v>
      </c>
      <c r="CN75" s="36">
        <v>24.693300000000001</v>
      </c>
      <c r="CO75" s="36">
        <v>23.373899999999999</v>
      </c>
      <c r="CP75" s="36">
        <v>35.800600000000003</v>
      </c>
      <c r="CQ75" s="36">
        <v>29.5716</v>
      </c>
      <c r="CR75" s="36">
        <v>8.9238</v>
      </c>
      <c r="CS75" s="36">
        <v>175.84229999999999</v>
      </c>
      <c r="CT75" s="36">
        <v>190.42949999999999</v>
      </c>
      <c r="CU75" s="36">
        <v>79.373800000000003</v>
      </c>
      <c r="CV75" s="36">
        <v>44.083799999999997</v>
      </c>
      <c r="CW75" s="36">
        <v>21.724</v>
      </c>
      <c r="CX75" s="36">
        <v>442.1934</v>
      </c>
      <c r="CY75" s="36">
        <v>1030.6439</v>
      </c>
      <c r="CZ75" s="36">
        <v>33.306699999999999</v>
      </c>
      <c r="DA75" s="36">
        <v>16.397600000000001</v>
      </c>
      <c r="DB75" s="36">
        <v>16.6096</v>
      </c>
      <c r="DC75" s="36">
        <v>5.5522999999999998</v>
      </c>
      <c r="DD75" s="36">
        <v>68.124399999999994</v>
      </c>
      <c r="DE75" s="36">
        <v>30.230799999999999</v>
      </c>
      <c r="DF75" s="36">
        <v>5.0499000000000001</v>
      </c>
      <c r="DG75" s="36">
        <v>8.6843000000000004</v>
      </c>
      <c r="DH75" s="36">
        <v>5.0254000000000003</v>
      </c>
      <c r="DI75" s="36">
        <v>7.6296999999999997</v>
      </c>
      <c r="DJ75" s="36">
        <v>22.602599999999999</v>
      </c>
      <c r="DK75" s="36">
        <v>23.0152</v>
      </c>
      <c r="DL75" s="36">
        <v>1.7696000000000001</v>
      </c>
      <c r="DM75" s="36">
        <v>9101.2644999999993</v>
      </c>
      <c r="DN75" s="36">
        <v>30.808800000000002</v>
      </c>
      <c r="DO75" s="36">
        <v>1.5298</v>
      </c>
      <c r="DP75" s="36">
        <v>29897.959900000002</v>
      </c>
      <c r="DQ75" s="36">
        <v>10131.889800000001</v>
      </c>
      <c r="DR75" s="36">
        <v>22216.0543</v>
      </c>
      <c r="DS75" s="36">
        <v>-0.70240000000000002</v>
      </c>
      <c r="DT75" s="36">
        <v>455.19540000000001</v>
      </c>
      <c r="DU75" s="36">
        <v>62732.735500000003</v>
      </c>
      <c r="DV75" s="36">
        <v>71834</v>
      </c>
      <c r="DW75" s="36"/>
      <c r="DX75" s="36">
        <f t="shared" si="1"/>
        <v>62245.90400000001</v>
      </c>
      <c r="DY75" s="36" t="s">
        <v>24</v>
      </c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</row>
    <row r="76" spans="1:256" ht="11.25" customHeight="1" x14ac:dyDescent="0.15">
      <c r="A76" s="35">
        <v>3201</v>
      </c>
      <c r="B76" s="11" t="s">
        <v>733</v>
      </c>
      <c r="C76" s="36">
        <v>992.67690000000005</v>
      </c>
      <c r="D76" s="36">
        <v>245.59110000000001</v>
      </c>
      <c r="E76" s="36">
        <v>601.30579999999998</v>
      </c>
      <c r="F76" s="36">
        <v>40.9833</v>
      </c>
      <c r="G76" s="36">
        <v>4.9665999999999997</v>
      </c>
      <c r="H76" s="36">
        <v>25.423100000000002</v>
      </c>
      <c r="I76" s="36">
        <v>242.67230000000001</v>
      </c>
      <c r="J76" s="36">
        <v>856.58950000000004</v>
      </c>
      <c r="K76" s="36">
        <v>1758.5859</v>
      </c>
      <c r="L76" s="36">
        <v>2200.6518000000001</v>
      </c>
      <c r="M76" s="36">
        <v>2721.3966999999998</v>
      </c>
      <c r="N76" s="36">
        <v>232.49680000000001</v>
      </c>
      <c r="O76" s="36">
        <v>234.56700000000001</v>
      </c>
      <c r="P76" s="36">
        <v>36.051000000000002</v>
      </c>
      <c r="Q76" s="36">
        <v>3.1158999999999999</v>
      </c>
      <c r="R76" s="36">
        <v>40.165700000000001</v>
      </c>
      <c r="S76" s="36">
        <v>24.282</v>
      </c>
      <c r="T76" s="36">
        <v>9.4481999999999999</v>
      </c>
      <c r="U76" s="36">
        <v>23.1906</v>
      </c>
      <c r="V76" s="36">
        <v>26.5014</v>
      </c>
      <c r="W76" s="36">
        <v>26.661899999999999</v>
      </c>
      <c r="X76" s="36">
        <v>45.072499999999998</v>
      </c>
      <c r="Y76" s="36">
        <v>32.145200000000003</v>
      </c>
      <c r="Z76" s="36">
        <v>4.6653000000000002</v>
      </c>
      <c r="AA76" s="36">
        <v>15.622999999999999</v>
      </c>
      <c r="AB76" s="36">
        <v>0.67869999999999997</v>
      </c>
      <c r="AC76" s="36">
        <v>1.6872</v>
      </c>
      <c r="AD76" s="36">
        <v>15.896599999999999</v>
      </c>
      <c r="AE76" s="36">
        <v>1.3899999999999999E-2</v>
      </c>
      <c r="AF76" s="36">
        <v>2.5901000000000001</v>
      </c>
      <c r="AG76" s="36">
        <v>3.1638000000000002</v>
      </c>
      <c r="AH76" s="36">
        <v>230.89830000000001</v>
      </c>
      <c r="AI76" s="36">
        <v>336.72280000000001</v>
      </c>
      <c r="AJ76" s="36">
        <v>17.074300000000001</v>
      </c>
      <c r="AK76" s="36">
        <v>57.019799999999996</v>
      </c>
      <c r="AL76" s="36">
        <v>53.078099999999999</v>
      </c>
      <c r="AM76" s="36">
        <v>109.06440000000001</v>
      </c>
      <c r="AN76" s="36">
        <v>61.828899999999997</v>
      </c>
      <c r="AO76" s="36">
        <v>1.2750999999999999</v>
      </c>
      <c r="AP76" s="36">
        <v>44.150599999999997</v>
      </c>
      <c r="AQ76" s="36">
        <v>9.6968999999999994</v>
      </c>
      <c r="AR76" s="36">
        <v>82.4071</v>
      </c>
      <c r="AS76" s="36">
        <v>4.0011000000000001</v>
      </c>
      <c r="AT76" s="36">
        <v>11.8749</v>
      </c>
      <c r="AU76" s="36">
        <v>5.9267000000000003</v>
      </c>
      <c r="AV76" s="36">
        <v>96.700599999999994</v>
      </c>
      <c r="AW76" s="36">
        <v>19.669699999999999</v>
      </c>
      <c r="AX76" s="36">
        <v>2.8555999999999999</v>
      </c>
      <c r="AY76" s="36">
        <v>31.9894</v>
      </c>
      <c r="AZ76" s="36">
        <v>47.791899999999998</v>
      </c>
      <c r="BA76" s="36">
        <v>2.7115999999999998</v>
      </c>
      <c r="BB76" s="36">
        <v>89.885499999999993</v>
      </c>
      <c r="BC76" s="36">
        <v>21.3506</v>
      </c>
      <c r="BD76" s="36">
        <v>53.709200000000003</v>
      </c>
      <c r="BE76" s="36">
        <v>74.939300000000003</v>
      </c>
      <c r="BF76" s="36">
        <v>51.5411</v>
      </c>
      <c r="BG76" s="36">
        <v>12.4033</v>
      </c>
      <c r="BH76" s="36">
        <v>23.0929</v>
      </c>
      <c r="BI76" s="36">
        <v>98.255700000000004</v>
      </c>
      <c r="BJ76" s="36">
        <v>30.918099999999999</v>
      </c>
      <c r="BK76" s="36">
        <v>7.6742999999999997</v>
      </c>
      <c r="BL76" s="36">
        <v>112.88590000000001</v>
      </c>
      <c r="BM76" s="36">
        <v>130.81460000000001</v>
      </c>
      <c r="BN76" s="36">
        <v>104.0822</v>
      </c>
      <c r="BO76" s="36">
        <v>429.96379999999999</v>
      </c>
      <c r="BP76" s="36">
        <v>2137.8512000000001</v>
      </c>
      <c r="BQ76" s="36">
        <v>202.6404</v>
      </c>
      <c r="BR76" s="36">
        <v>1125.153</v>
      </c>
      <c r="BS76" s="36">
        <v>74.040800000000004</v>
      </c>
      <c r="BT76" s="36">
        <v>25781.782500000001</v>
      </c>
      <c r="BU76" s="36">
        <v>21640.745599999998</v>
      </c>
      <c r="BV76" s="36">
        <v>12535.9193</v>
      </c>
      <c r="BW76" s="36">
        <v>59929.357199999999</v>
      </c>
      <c r="BX76" s="36">
        <v>2251.1662000000001</v>
      </c>
      <c r="BY76" s="36">
        <v>1052.5404000000001</v>
      </c>
      <c r="BZ76" s="36">
        <v>556.10950000000003</v>
      </c>
      <c r="CA76" s="36">
        <v>359.68720000000002</v>
      </c>
      <c r="CB76" s="36">
        <v>310.31150000000002</v>
      </c>
      <c r="CC76" s="36">
        <v>1071.4791</v>
      </c>
      <c r="CD76" s="36">
        <v>96.897800000000004</v>
      </c>
      <c r="CE76" s="36">
        <v>216.53039999999999</v>
      </c>
      <c r="CF76" s="36">
        <v>117.9169</v>
      </c>
      <c r="CG76" s="36">
        <v>1241.0427</v>
      </c>
      <c r="CH76" s="36">
        <v>22.376100000000001</v>
      </c>
      <c r="CI76" s="36">
        <v>26.767199999999999</v>
      </c>
      <c r="CJ76" s="36">
        <v>99.735799999999998</v>
      </c>
      <c r="CK76" s="36">
        <v>278.81869999999998</v>
      </c>
      <c r="CL76" s="36">
        <v>838.07190000000003</v>
      </c>
      <c r="CM76" s="36">
        <v>2.0674000000000001</v>
      </c>
      <c r="CN76" s="36">
        <v>435.72669999999999</v>
      </c>
      <c r="CO76" s="36">
        <v>267.23509999999999</v>
      </c>
      <c r="CP76" s="36">
        <v>293.55189999999999</v>
      </c>
      <c r="CQ76" s="36">
        <v>268.11590000000001</v>
      </c>
      <c r="CR76" s="36">
        <v>10773.071099999999</v>
      </c>
      <c r="CS76" s="36">
        <v>2933.6759999999999</v>
      </c>
      <c r="CT76" s="36">
        <v>3191.7284</v>
      </c>
      <c r="CU76" s="36">
        <v>1106.1029000000001</v>
      </c>
      <c r="CV76" s="36">
        <v>645.20479999999998</v>
      </c>
      <c r="CW76" s="36">
        <v>195.03049999999999</v>
      </c>
      <c r="CX76" s="36">
        <v>3722.7125999999998</v>
      </c>
      <c r="CY76" s="36">
        <v>4138.1376</v>
      </c>
      <c r="CZ76" s="36">
        <v>320.66829999999999</v>
      </c>
      <c r="DA76" s="36">
        <v>309.39800000000002</v>
      </c>
      <c r="DB76" s="36">
        <v>336.31279999999998</v>
      </c>
      <c r="DC76" s="36">
        <v>38.9574</v>
      </c>
      <c r="DD76" s="36">
        <v>640.81659999999999</v>
      </c>
      <c r="DE76" s="36">
        <v>395.22329999999999</v>
      </c>
      <c r="DF76" s="36">
        <v>28.2302</v>
      </c>
      <c r="DG76" s="36">
        <v>83.938699999999997</v>
      </c>
      <c r="DH76" s="36">
        <v>64.331999999999994</v>
      </c>
      <c r="DI76" s="36">
        <v>172.7825</v>
      </c>
      <c r="DJ76" s="36">
        <v>173.16319999999999</v>
      </c>
      <c r="DK76" s="36">
        <v>219.55680000000001</v>
      </c>
      <c r="DL76" s="36">
        <v>18.084900000000001</v>
      </c>
      <c r="DM76" s="36">
        <v>175677.88149999999</v>
      </c>
      <c r="DN76" s="36">
        <v>1655.3469</v>
      </c>
      <c r="DO76" s="36">
        <v>83.240099999999998</v>
      </c>
      <c r="DP76" s="36">
        <v>47836.627</v>
      </c>
      <c r="DQ76" s="36">
        <v>4680.0982000000004</v>
      </c>
      <c r="DR76" s="36">
        <v>13429.6428</v>
      </c>
      <c r="DS76" s="36">
        <v>-1.7153</v>
      </c>
      <c r="DT76" s="36">
        <v>1236.8788</v>
      </c>
      <c r="DU76" s="36">
        <v>68920.118499999997</v>
      </c>
      <c r="DV76" s="36">
        <v>244598</v>
      </c>
      <c r="DW76" s="36"/>
      <c r="DX76" s="36">
        <f t="shared" si="1"/>
        <v>65946.368000000002</v>
      </c>
      <c r="DY76" s="36" t="s">
        <v>24</v>
      </c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</row>
    <row r="77" spans="1:256" ht="11.25" customHeight="1" x14ac:dyDescent="0.15">
      <c r="A77" s="35">
        <v>3301</v>
      </c>
      <c r="B77" s="11" t="s">
        <v>734</v>
      </c>
      <c r="C77" s="36">
        <v>1873.5733</v>
      </c>
      <c r="D77" s="36">
        <v>145.4521</v>
      </c>
      <c r="E77" s="36">
        <v>766.77359999999999</v>
      </c>
      <c r="F77" s="36">
        <v>120.7724</v>
      </c>
      <c r="G77" s="36">
        <v>78.046899999999994</v>
      </c>
      <c r="H77" s="36">
        <v>108.3039</v>
      </c>
      <c r="I77" s="36">
        <v>361.96780000000001</v>
      </c>
      <c r="J77" s="36">
        <v>1059.4114</v>
      </c>
      <c r="K77" s="36">
        <v>473.68939999999998</v>
      </c>
      <c r="L77" s="36">
        <v>552.5163</v>
      </c>
      <c r="M77" s="36">
        <v>2040.3607999999999</v>
      </c>
      <c r="N77" s="36">
        <v>125.593</v>
      </c>
      <c r="O77" s="36">
        <v>224.7089</v>
      </c>
      <c r="P77" s="36">
        <v>521.51729999999998</v>
      </c>
      <c r="Q77" s="36">
        <v>46.899799999999999</v>
      </c>
      <c r="R77" s="36">
        <v>434.18389999999999</v>
      </c>
      <c r="S77" s="36">
        <v>368.37270000000001</v>
      </c>
      <c r="T77" s="36">
        <v>102.4288</v>
      </c>
      <c r="U77" s="36">
        <v>216.78049999999999</v>
      </c>
      <c r="V77" s="36">
        <v>367.15530000000001</v>
      </c>
      <c r="W77" s="36">
        <v>348.50040000000001</v>
      </c>
      <c r="X77" s="36">
        <v>624.45180000000005</v>
      </c>
      <c r="Y77" s="36">
        <v>176.83629999999999</v>
      </c>
      <c r="Z77" s="36">
        <v>74.846800000000002</v>
      </c>
      <c r="AA77" s="36">
        <v>96.5244</v>
      </c>
      <c r="AB77" s="36">
        <v>12.6464</v>
      </c>
      <c r="AC77" s="36">
        <v>26.780999999999999</v>
      </c>
      <c r="AD77" s="36">
        <v>158.87090000000001</v>
      </c>
      <c r="AE77" s="36">
        <v>0.20549999999999999</v>
      </c>
      <c r="AF77" s="36">
        <v>43.131</v>
      </c>
      <c r="AG77" s="36">
        <v>33.461300000000001</v>
      </c>
      <c r="AH77" s="36">
        <v>120.7413</v>
      </c>
      <c r="AI77" s="36">
        <v>443.13099999999997</v>
      </c>
      <c r="AJ77" s="36">
        <v>82.316800000000001</v>
      </c>
      <c r="AK77" s="36">
        <v>184.98689999999999</v>
      </c>
      <c r="AL77" s="36">
        <v>182.54929999999999</v>
      </c>
      <c r="AM77" s="36">
        <v>415.3802</v>
      </c>
      <c r="AN77" s="36">
        <v>300.09879999999998</v>
      </c>
      <c r="AO77" s="36">
        <v>24.158300000000001</v>
      </c>
      <c r="AP77" s="36">
        <v>614.40779999999995</v>
      </c>
      <c r="AQ77" s="36">
        <v>78.936000000000007</v>
      </c>
      <c r="AR77" s="36">
        <v>292.31060000000002</v>
      </c>
      <c r="AS77" s="36">
        <v>29.707000000000001</v>
      </c>
      <c r="AT77" s="36">
        <v>68.932000000000002</v>
      </c>
      <c r="AU77" s="36">
        <v>25.929500000000001</v>
      </c>
      <c r="AV77" s="36">
        <v>186.04990000000001</v>
      </c>
      <c r="AW77" s="36">
        <v>89.902900000000002</v>
      </c>
      <c r="AX77" s="36">
        <v>30.162400000000002</v>
      </c>
      <c r="AY77" s="36">
        <v>308.52420000000001</v>
      </c>
      <c r="AZ77" s="36">
        <v>71.730099999999993</v>
      </c>
      <c r="BA77" s="36">
        <v>31.761700000000001</v>
      </c>
      <c r="BB77" s="36">
        <v>625.47760000000005</v>
      </c>
      <c r="BC77" s="36">
        <v>130.77330000000001</v>
      </c>
      <c r="BD77" s="36">
        <v>388.00299999999999</v>
      </c>
      <c r="BE77" s="36">
        <v>529.29229999999995</v>
      </c>
      <c r="BF77" s="36">
        <v>201.97280000000001</v>
      </c>
      <c r="BG77" s="36">
        <v>113.43040000000001</v>
      </c>
      <c r="BH77" s="36">
        <v>250.84379999999999</v>
      </c>
      <c r="BI77" s="36">
        <v>610.79010000000005</v>
      </c>
      <c r="BJ77" s="36">
        <v>212.91810000000001</v>
      </c>
      <c r="BK77" s="36">
        <v>55.750300000000003</v>
      </c>
      <c r="BL77" s="36">
        <v>901.93100000000004</v>
      </c>
      <c r="BM77" s="36">
        <v>265.88319999999999</v>
      </c>
      <c r="BN77" s="36">
        <v>56.142600000000002</v>
      </c>
      <c r="BO77" s="36">
        <v>214.01990000000001</v>
      </c>
      <c r="BP77" s="36">
        <v>305.7851</v>
      </c>
      <c r="BQ77" s="36">
        <v>31.820699999999999</v>
      </c>
      <c r="BR77" s="36">
        <v>294.50720000000001</v>
      </c>
      <c r="BS77" s="36">
        <v>268.43529999999998</v>
      </c>
      <c r="BT77" s="36">
        <v>2690.6606000000002</v>
      </c>
      <c r="BU77" s="36">
        <v>1335.7282</v>
      </c>
      <c r="BV77" s="36">
        <v>1105.8501000000001</v>
      </c>
      <c r="BW77" s="36">
        <v>6063.3028999999997</v>
      </c>
      <c r="BX77" s="36">
        <v>3640.0509000000002</v>
      </c>
      <c r="BY77" s="36">
        <v>3054.4229</v>
      </c>
      <c r="BZ77" s="36">
        <v>324.9572</v>
      </c>
      <c r="CA77" s="36">
        <v>2100.9866000000002</v>
      </c>
      <c r="CB77" s="36">
        <v>1925.6301000000001</v>
      </c>
      <c r="CC77" s="36">
        <v>267.41250000000002</v>
      </c>
      <c r="CD77" s="36">
        <v>87.907799999999995</v>
      </c>
      <c r="CE77" s="36">
        <v>309.12920000000003</v>
      </c>
      <c r="CF77" s="36">
        <v>463.21100000000001</v>
      </c>
      <c r="CG77" s="36">
        <v>379.13900000000001</v>
      </c>
      <c r="CH77" s="36">
        <v>207.1508</v>
      </c>
      <c r="CI77" s="36">
        <v>430.23750000000001</v>
      </c>
      <c r="CJ77" s="36">
        <v>228.91470000000001</v>
      </c>
      <c r="CK77" s="36">
        <v>149.26300000000001</v>
      </c>
      <c r="CL77" s="36">
        <v>1166.3728000000001</v>
      </c>
      <c r="CM77" s="36">
        <v>5.3201000000000001</v>
      </c>
      <c r="CN77" s="36">
        <v>841.7645</v>
      </c>
      <c r="CO77" s="36">
        <v>635.47149999999999</v>
      </c>
      <c r="CP77" s="36">
        <v>738.86590000000001</v>
      </c>
      <c r="CQ77" s="36">
        <v>485.65660000000003</v>
      </c>
      <c r="CR77" s="36">
        <v>165.36709999999999</v>
      </c>
      <c r="CS77" s="36">
        <v>449.09500000000003</v>
      </c>
      <c r="CT77" s="36">
        <v>2094.0288999999998</v>
      </c>
      <c r="CU77" s="36">
        <v>1051.9746</v>
      </c>
      <c r="CV77" s="36">
        <v>717.64380000000006</v>
      </c>
      <c r="CW77" s="36">
        <v>517.12940000000003</v>
      </c>
      <c r="CX77" s="36">
        <v>958.08100000000002</v>
      </c>
      <c r="CY77" s="36">
        <v>694.77509999999995</v>
      </c>
      <c r="CZ77" s="36">
        <v>592.08040000000005</v>
      </c>
      <c r="DA77" s="36">
        <v>968.53380000000004</v>
      </c>
      <c r="DB77" s="36">
        <v>1098.0505000000001</v>
      </c>
      <c r="DC77" s="36">
        <v>134.18029999999999</v>
      </c>
      <c r="DD77" s="36">
        <v>3270.2885999999999</v>
      </c>
      <c r="DE77" s="36">
        <v>1538.1388999999999</v>
      </c>
      <c r="DF77" s="36">
        <v>165.15119999999999</v>
      </c>
      <c r="DG77" s="36">
        <v>608.62580000000003</v>
      </c>
      <c r="DH77" s="36">
        <v>260.08460000000002</v>
      </c>
      <c r="DI77" s="36">
        <v>1363.7125000000001</v>
      </c>
      <c r="DJ77" s="36">
        <v>1174.6179</v>
      </c>
      <c r="DK77" s="36">
        <v>554.09259999999995</v>
      </c>
      <c r="DL77" s="36">
        <v>70.640900000000002</v>
      </c>
      <c r="DM77" s="36">
        <v>67707.956399999995</v>
      </c>
      <c r="DN77" s="36">
        <v>40066.288</v>
      </c>
      <c r="DO77" s="36">
        <v>552.79219999999998</v>
      </c>
      <c r="DP77" s="36">
        <v>9843.1121999999996</v>
      </c>
      <c r="DQ77" s="36">
        <v>430.14960000000002</v>
      </c>
      <c r="DR77" s="36">
        <v>2019.9467</v>
      </c>
      <c r="DS77" s="36">
        <v>125.3027</v>
      </c>
      <c r="DT77" s="36">
        <v>20405.452000000001</v>
      </c>
      <c r="DU77" s="36">
        <v>73443.043600000005</v>
      </c>
      <c r="DV77" s="36">
        <v>141151</v>
      </c>
      <c r="DW77" s="36"/>
      <c r="DX77" s="36">
        <f t="shared" si="1"/>
        <v>12293.208500000001</v>
      </c>
      <c r="DY77" s="36" t="s">
        <v>25</v>
      </c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</row>
    <row r="78" spans="1:256" ht="11.25" customHeight="1" x14ac:dyDescent="0.15">
      <c r="A78" s="35">
        <v>3901</v>
      </c>
      <c r="B78" s="11" t="s">
        <v>735</v>
      </c>
      <c r="C78" s="36">
        <v>345.30930000000001</v>
      </c>
      <c r="D78" s="36">
        <v>43.332299999999996</v>
      </c>
      <c r="E78" s="36">
        <v>238.12389999999999</v>
      </c>
      <c r="F78" s="36">
        <v>48.293100000000003</v>
      </c>
      <c r="G78" s="36">
        <v>18.037600000000001</v>
      </c>
      <c r="H78" s="36">
        <v>43.166899999999998</v>
      </c>
      <c r="I78" s="36">
        <v>99.543899999999994</v>
      </c>
      <c r="J78" s="36">
        <v>371.5548</v>
      </c>
      <c r="K78" s="36">
        <v>198.8869</v>
      </c>
      <c r="L78" s="36">
        <v>158.6011</v>
      </c>
      <c r="M78" s="36">
        <v>716.15020000000004</v>
      </c>
      <c r="N78" s="36">
        <v>46.186100000000003</v>
      </c>
      <c r="O78" s="36">
        <v>74.6053</v>
      </c>
      <c r="P78" s="36">
        <v>156.67009999999999</v>
      </c>
      <c r="Q78" s="36">
        <v>13.130100000000001</v>
      </c>
      <c r="R78" s="36">
        <v>122.5795</v>
      </c>
      <c r="S78" s="36">
        <v>115.3464</v>
      </c>
      <c r="T78" s="36">
        <v>30.470800000000001</v>
      </c>
      <c r="U78" s="36">
        <v>75.622200000000007</v>
      </c>
      <c r="V78" s="36">
        <v>139.57599999999999</v>
      </c>
      <c r="W78" s="36">
        <v>105.068</v>
      </c>
      <c r="X78" s="36">
        <v>203.09559999999999</v>
      </c>
      <c r="Y78" s="36">
        <v>88.270600000000002</v>
      </c>
      <c r="Z78" s="36">
        <v>22.7148</v>
      </c>
      <c r="AA78" s="36">
        <v>36.5197</v>
      </c>
      <c r="AB78" s="36">
        <v>4.1600999999999999</v>
      </c>
      <c r="AC78" s="36">
        <v>13.386100000000001</v>
      </c>
      <c r="AD78" s="36">
        <v>87.645200000000003</v>
      </c>
      <c r="AE78" s="36">
        <v>0.24510000000000001</v>
      </c>
      <c r="AF78" s="36">
        <v>94.111099999999993</v>
      </c>
      <c r="AG78" s="36">
        <v>37.640599999999999</v>
      </c>
      <c r="AH78" s="36">
        <v>46.421300000000002</v>
      </c>
      <c r="AI78" s="36">
        <v>128.15940000000001</v>
      </c>
      <c r="AJ78" s="36">
        <v>25.997399999999999</v>
      </c>
      <c r="AK78" s="36">
        <v>73.349699999999999</v>
      </c>
      <c r="AL78" s="36">
        <v>69.705200000000005</v>
      </c>
      <c r="AM78" s="36">
        <v>95.251900000000006</v>
      </c>
      <c r="AN78" s="36">
        <v>116.09310000000001</v>
      </c>
      <c r="AO78" s="36">
        <v>6.6082000000000001</v>
      </c>
      <c r="AP78" s="36">
        <v>154.79050000000001</v>
      </c>
      <c r="AQ78" s="36">
        <v>43.764699999999998</v>
      </c>
      <c r="AR78" s="36">
        <v>95.769400000000005</v>
      </c>
      <c r="AS78" s="36">
        <v>8.7019000000000002</v>
      </c>
      <c r="AT78" s="36">
        <v>29.3292</v>
      </c>
      <c r="AU78" s="36">
        <v>10.519399999999999</v>
      </c>
      <c r="AV78" s="36">
        <v>60.753700000000002</v>
      </c>
      <c r="AW78" s="36">
        <v>33.219299999999997</v>
      </c>
      <c r="AX78" s="36">
        <v>10.2936</v>
      </c>
      <c r="AY78" s="36">
        <v>96.469099999999997</v>
      </c>
      <c r="AZ78" s="36">
        <v>32.015300000000003</v>
      </c>
      <c r="BA78" s="36">
        <v>8.8481000000000005</v>
      </c>
      <c r="BB78" s="36">
        <v>225.8562</v>
      </c>
      <c r="BC78" s="36">
        <v>46.143099999999997</v>
      </c>
      <c r="BD78" s="36">
        <v>141.0376</v>
      </c>
      <c r="BE78" s="36">
        <v>160.37690000000001</v>
      </c>
      <c r="BF78" s="36">
        <v>71.845500000000001</v>
      </c>
      <c r="BG78" s="36">
        <v>37.223700000000001</v>
      </c>
      <c r="BH78" s="36">
        <v>67.6006</v>
      </c>
      <c r="BI78" s="36">
        <v>156.14169999999999</v>
      </c>
      <c r="BJ78" s="36">
        <v>63.036499999999997</v>
      </c>
      <c r="BK78" s="36">
        <v>16.245799999999999</v>
      </c>
      <c r="BL78" s="36">
        <v>241.73079999999999</v>
      </c>
      <c r="BM78" s="36">
        <v>91.549899999999994</v>
      </c>
      <c r="BN78" s="36">
        <v>56.503300000000003</v>
      </c>
      <c r="BO78" s="36">
        <v>69.084699999999998</v>
      </c>
      <c r="BP78" s="36">
        <v>111.54040000000001</v>
      </c>
      <c r="BQ78" s="36">
        <v>11.1212</v>
      </c>
      <c r="BR78" s="36">
        <v>129.1095</v>
      </c>
      <c r="BS78" s="36">
        <v>233.38079999999999</v>
      </c>
      <c r="BT78" s="36">
        <v>955.53129999999999</v>
      </c>
      <c r="BU78" s="36">
        <v>443.58890000000002</v>
      </c>
      <c r="BV78" s="36">
        <v>420.16160000000002</v>
      </c>
      <c r="BW78" s="36">
        <v>2623.5844000000002</v>
      </c>
      <c r="BX78" s="36">
        <v>1653.0942</v>
      </c>
      <c r="BY78" s="36">
        <v>2342.2889</v>
      </c>
      <c r="BZ78" s="36">
        <v>138.44479999999999</v>
      </c>
      <c r="CA78" s="36">
        <v>1014.7544</v>
      </c>
      <c r="CB78" s="36">
        <v>1739.2868000000001</v>
      </c>
      <c r="CC78" s="36">
        <v>101.86539999999999</v>
      </c>
      <c r="CD78" s="36">
        <v>47.573500000000003</v>
      </c>
      <c r="CE78" s="36">
        <v>98.122699999999995</v>
      </c>
      <c r="CF78" s="36">
        <v>236.9538</v>
      </c>
      <c r="CG78" s="36">
        <v>147.0975</v>
      </c>
      <c r="CH78" s="36">
        <v>35.438800000000001</v>
      </c>
      <c r="CI78" s="36">
        <v>55.897399999999998</v>
      </c>
      <c r="CJ78" s="36">
        <v>36.536900000000003</v>
      </c>
      <c r="CK78" s="36">
        <v>159.32929999999999</v>
      </c>
      <c r="CL78" s="36">
        <v>304.82490000000001</v>
      </c>
      <c r="CM78" s="36">
        <v>2.1456</v>
      </c>
      <c r="CN78" s="36">
        <v>410.30250000000001</v>
      </c>
      <c r="CO78" s="36">
        <v>125.9541</v>
      </c>
      <c r="CP78" s="36">
        <v>189.71809999999999</v>
      </c>
      <c r="CQ78" s="36">
        <v>202.22989999999999</v>
      </c>
      <c r="CR78" s="36">
        <v>88.950100000000006</v>
      </c>
      <c r="CS78" s="36">
        <v>198.8974</v>
      </c>
      <c r="CT78" s="36">
        <v>747.62450000000001</v>
      </c>
      <c r="CU78" s="36">
        <v>329.74709999999999</v>
      </c>
      <c r="CV78" s="36">
        <v>310.39080000000001</v>
      </c>
      <c r="CW78" s="36">
        <v>223.89699999999999</v>
      </c>
      <c r="CX78" s="36">
        <v>276.74369999999999</v>
      </c>
      <c r="CY78" s="36">
        <v>329.68819999999999</v>
      </c>
      <c r="CZ78" s="36">
        <v>229.02250000000001</v>
      </c>
      <c r="DA78" s="36">
        <v>302.87180000000001</v>
      </c>
      <c r="DB78" s="36">
        <v>374.48329999999999</v>
      </c>
      <c r="DC78" s="36">
        <v>52.177599999999998</v>
      </c>
      <c r="DD78" s="36">
        <v>1316.5589</v>
      </c>
      <c r="DE78" s="36">
        <v>996.84559999999999</v>
      </c>
      <c r="DF78" s="36">
        <v>55.540599999999998</v>
      </c>
      <c r="DG78" s="36">
        <v>219.2022</v>
      </c>
      <c r="DH78" s="36">
        <v>94.531899999999993</v>
      </c>
      <c r="DI78" s="36">
        <v>435.0566</v>
      </c>
      <c r="DJ78" s="36">
        <v>353.88490000000002</v>
      </c>
      <c r="DK78" s="36">
        <v>252.5976</v>
      </c>
      <c r="DL78" s="36">
        <v>46.783099999999997</v>
      </c>
      <c r="DM78" s="36">
        <v>27543.853299999999</v>
      </c>
      <c r="DN78" s="36">
        <v>101381.3942</v>
      </c>
      <c r="DO78" s="36">
        <v>2994.4485</v>
      </c>
      <c r="DP78" s="36">
        <v>2515.1676000000002</v>
      </c>
      <c r="DQ78" s="36">
        <v>93.495599999999996</v>
      </c>
      <c r="DR78" s="36">
        <v>544.61279999999999</v>
      </c>
      <c r="DS78" s="36">
        <v>-113.2366</v>
      </c>
      <c r="DT78" s="36">
        <v>5511.2645000000002</v>
      </c>
      <c r="DU78" s="36">
        <v>112927.1467</v>
      </c>
      <c r="DV78" s="36">
        <v>140471</v>
      </c>
      <c r="DW78" s="36"/>
      <c r="DX78" s="36">
        <f t="shared" si="1"/>
        <v>3153.2760000000003</v>
      </c>
      <c r="DY78" s="36" t="s">
        <v>26</v>
      </c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</row>
    <row r="79" spans="1:256" ht="11.25" customHeight="1" x14ac:dyDescent="0.15">
      <c r="A79" s="35">
        <v>4401</v>
      </c>
      <c r="B79" s="11" t="s">
        <v>736</v>
      </c>
      <c r="C79" s="36">
        <v>57.512500000000003</v>
      </c>
      <c r="D79" s="36">
        <v>1.9591000000000001</v>
      </c>
      <c r="E79" s="36">
        <v>30.123200000000001</v>
      </c>
      <c r="F79" s="36">
        <v>1.238</v>
      </c>
      <c r="G79" s="36">
        <v>4.2599999999999999E-2</v>
      </c>
      <c r="H79" s="36">
        <v>1.3701000000000001</v>
      </c>
      <c r="I79" s="36">
        <v>2.8532000000000002</v>
      </c>
      <c r="J79" s="36">
        <v>604.02049999999997</v>
      </c>
      <c r="K79" s="36">
        <v>190.49959999999999</v>
      </c>
      <c r="L79" s="36">
        <v>178.0324</v>
      </c>
      <c r="M79" s="36">
        <v>52.560499999999998</v>
      </c>
      <c r="N79" s="36">
        <v>47.558799999999998</v>
      </c>
      <c r="O79" s="36">
        <v>85.607500000000002</v>
      </c>
      <c r="P79" s="36">
        <v>7.4794</v>
      </c>
      <c r="Q79" s="36">
        <v>0.14360000000000001</v>
      </c>
      <c r="R79" s="36">
        <v>2.3298000000000001</v>
      </c>
      <c r="S79" s="36">
        <v>0.98260000000000003</v>
      </c>
      <c r="T79" s="36">
        <v>0.67820000000000003</v>
      </c>
      <c r="U79" s="36">
        <v>6.5326000000000004</v>
      </c>
      <c r="V79" s="36">
        <v>4.6510999999999996</v>
      </c>
      <c r="W79" s="36">
        <v>14.768599999999999</v>
      </c>
      <c r="X79" s="36">
        <v>8.5783000000000005</v>
      </c>
      <c r="Y79" s="36">
        <v>43.709600000000002</v>
      </c>
      <c r="Z79" s="36">
        <v>16.729800000000001</v>
      </c>
      <c r="AA79" s="36">
        <v>11.9002</v>
      </c>
      <c r="AB79" s="36">
        <v>4.0000000000000001E-3</v>
      </c>
      <c r="AC79" s="36">
        <v>6.6000000000000003E-2</v>
      </c>
      <c r="AD79" s="36">
        <v>2.0945</v>
      </c>
      <c r="AE79" s="36">
        <v>2.3999999999999998E-3</v>
      </c>
      <c r="AF79" s="36">
        <v>5.8500000000000003E-2</v>
      </c>
      <c r="AG79" s="36">
        <v>2.46E-2</v>
      </c>
      <c r="AH79" s="36">
        <v>0.9597</v>
      </c>
      <c r="AI79" s="36">
        <v>6.4858000000000002</v>
      </c>
      <c r="AJ79" s="36">
        <v>1.7543</v>
      </c>
      <c r="AK79" s="36">
        <v>27.988199999999999</v>
      </c>
      <c r="AL79" s="36">
        <v>12.4133</v>
      </c>
      <c r="AM79" s="36">
        <v>229.9024</v>
      </c>
      <c r="AN79" s="36">
        <v>30.223099999999999</v>
      </c>
      <c r="AO79" s="36">
        <v>5.1200000000000002E-2</v>
      </c>
      <c r="AP79" s="36">
        <v>42.406700000000001</v>
      </c>
      <c r="AQ79" s="36">
        <v>3.8546</v>
      </c>
      <c r="AR79" s="36">
        <v>22.292200000000001</v>
      </c>
      <c r="AS79" s="36">
        <v>0.1759</v>
      </c>
      <c r="AT79" s="36">
        <v>2.3412999999999999</v>
      </c>
      <c r="AU79" s="36">
        <v>0.65110000000000001</v>
      </c>
      <c r="AV79" s="36">
        <v>10.6183</v>
      </c>
      <c r="AW79" s="36">
        <v>1.6665000000000001</v>
      </c>
      <c r="AX79" s="36">
        <v>0.40770000000000001</v>
      </c>
      <c r="AY79" s="36">
        <v>10.466699999999999</v>
      </c>
      <c r="AZ79" s="36">
        <v>0.3488</v>
      </c>
      <c r="BA79" s="36">
        <v>0.67559999999999998</v>
      </c>
      <c r="BB79" s="36">
        <v>30.8522</v>
      </c>
      <c r="BC79" s="36">
        <v>4.1340000000000003</v>
      </c>
      <c r="BD79" s="36">
        <v>10.582700000000001</v>
      </c>
      <c r="BE79" s="36">
        <v>21.716699999999999</v>
      </c>
      <c r="BF79" s="36">
        <v>7.7030000000000003</v>
      </c>
      <c r="BG79" s="36">
        <v>4.7146999999999997</v>
      </c>
      <c r="BH79" s="36">
        <v>1.583</v>
      </c>
      <c r="BI79" s="36">
        <v>10.4933</v>
      </c>
      <c r="BJ79" s="36">
        <v>3.8193999999999999</v>
      </c>
      <c r="BK79" s="36">
        <v>1.1116999999999999</v>
      </c>
      <c r="BL79" s="36">
        <v>14.6495</v>
      </c>
      <c r="BM79" s="36">
        <v>2.5272000000000001</v>
      </c>
      <c r="BN79" s="36">
        <v>1.5278</v>
      </c>
      <c r="BO79" s="36">
        <v>15.307600000000001</v>
      </c>
      <c r="BP79" s="36">
        <v>29.164400000000001</v>
      </c>
      <c r="BQ79" s="36">
        <v>3.3184</v>
      </c>
      <c r="BR79" s="36">
        <v>25.476299999999998</v>
      </c>
      <c r="BS79" s="36">
        <v>36.968499999999999</v>
      </c>
      <c r="BT79" s="36">
        <v>36.177799999999998</v>
      </c>
      <c r="BU79" s="36">
        <v>9.9245000000000001</v>
      </c>
      <c r="BV79" s="36">
        <v>83.341300000000004</v>
      </c>
      <c r="BW79" s="36">
        <v>1892.22</v>
      </c>
      <c r="BX79" s="36">
        <v>371.2373</v>
      </c>
      <c r="BY79" s="36">
        <v>282.9298</v>
      </c>
      <c r="BZ79" s="36">
        <v>4.9504999999999999</v>
      </c>
      <c r="CA79" s="36">
        <v>78.422799999999995</v>
      </c>
      <c r="CB79" s="36">
        <v>124.83540000000001</v>
      </c>
      <c r="CC79" s="36">
        <v>9.7245000000000008</v>
      </c>
      <c r="CD79" s="36">
        <v>6.6124999999999998</v>
      </c>
      <c r="CE79" s="36">
        <v>51.054900000000004</v>
      </c>
      <c r="CF79" s="36">
        <v>31.7865</v>
      </c>
      <c r="CG79" s="36">
        <v>95.833600000000004</v>
      </c>
      <c r="CH79" s="36">
        <v>11.603</v>
      </c>
      <c r="CI79" s="36">
        <v>12.6753</v>
      </c>
      <c r="CJ79" s="36">
        <v>23.4481</v>
      </c>
      <c r="CK79" s="36">
        <v>14.3438</v>
      </c>
      <c r="CL79" s="36">
        <v>116.167</v>
      </c>
      <c r="CM79" s="36">
        <v>1.2762</v>
      </c>
      <c r="CN79" s="36">
        <v>101.755</v>
      </c>
      <c r="CO79" s="36">
        <v>38.0745</v>
      </c>
      <c r="CP79" s="36">
        <v>97.654899999999998</v>
      </c>
      <c r="CQ79" s="36">
        <v>67.868300000000005</v>
      </c>
      <c r="CR79" s="36">
        <v>1.2999999999999999E-3</v>
      </c>
      <c r="CS79" s="36">
        <v>51.072099999999999</v>
      </c>
      <c r="CT79" s="36">
        <v>426.69690000000003</v>
      </c>
      <c r="CU79" s="36">
        <v>104.02</v>
      </c>
      <c r="CV79" s="36">
        <v>171.3502</v>
      </c>
      <c r="CW79" s="36">
        <v>28.318100000000001</v>
      </c>
      <c r="CX79" s="36">
        <v>185.42529999999999</v>
      </c>
      <c r="CY79" s="36">
        <v>38.805900000000001</v>
      </c>
      <c r="CZ79" s="36">
        <v>55.659799999999997</v>
      </c>
      <c r="DA79" s="36">
        <v>72.879000000000005</v>
      </c>
      <c r="DB79" s="36">
        <v>116.2955</v>
      </c>
      <c r="DC79" s="36">
        <v>14.770799999999999</v>
      </c>
      <c r="DD79" s="36">
        <v>17.300699999999999</v>
      </c>
      <c r="DE79" s="36">
        <v>98.194800000000001</v>
      </c>
      <c r="DF79" s="36">
        <v>15.685700000000001</v>
      </c>
      <c r="DG79" s="36">
        <v>26.117100000000001</v>
      </c>
      <c r="DH79" s="36">
        <v>19.289899999999999</v>
      </c>
      <c r="DI79" s="36">
        <v>9.7868999999999993</v>
      </c>
      <c r="DJ79" s="36">
        <v>7.2736999999999998</v>
      </c>
      <c r="DK79" s="36">
        <v>45.052300000000002</v>
      </c>
      <c r="DL79" s="36">
        <v>4.9039999999999999</v>
      </c>
      <c r="DM79" s="36">
        <v>7078.2632999999996</v>
      </c>
      <c r="DN79" s="36">
        <v>9989.9827999999998</v>
      </c>
      <c r="DO79" s="36">
        <v>11.532999999999999</v>
      </c>
      <c r="DP79" s="36">
        <v>5.8272000000000004</v>
      </c>
      <c r="DQ79" s="36">
        <v>0.34370000000000001</v>
      </c>
      <c r="DR79" s="36">
        <v>1.1127</v>
      </c>
      <c r="DS79" s="36">
        <v>-3.27E-2</v>
      </c>
      <c r="DT79" s="36">
        <v>6521.9699000000001</v>
      </c>
      <c r="DU79" s="36">
        <v>16530.736700000001</v>
      </c>
      <c r="DV79" s="36">
        <v>23609</v>
      </c>
      <c r="DW79" s="36"/>
      <c r="DX79" s="36">
        <f t="shared" si="1"/>
        <v>7.2836000000000007</v>
      </c>
      <c r="DY79" s="36" t="s">
        <v>27</v>
      </c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ht="11.25" customHeight="1" x14ac:dyDescent="0.15">
      <c r="A80" s="35">
        <v>4501</v>
      </c>
      <c r="B80" s="11" t="s">
        <v>737</v>
      </c>
      <c r="C80" s="36">
        <v>107.4434</v>
      </c>
      <c r="D80" s="36">
        <v>9.0149000000000008</v>
      </c>
      <c r="E80" s="36">
        <v>106.73990000000001</v>
      </c>
      <c r="F80" s="36">
        <v>11.334899999999999</v>
      </c>
      <c r="G80" s="36">
        <v>2.1749000000000001</v>
      </c>
      <c r="H80" s="36">
        <v>13.0945</v>
      </c>
      <c r="I80" s="36">
        <v>12.6503</v>
      </c>
      <c r="J80" s="36">
        <v>199.47829999999999</v>
      </c>
      <c r="K80" s="36">
        <v>113.9269</v>
      </c>
      <c r="L80" s="36">
        <v>46.831899999999997</v>
      </c>
      <c r="M80" s="36">
        <v>270.03469999999999</v>
      </c>
      <c r="N80" s="36">
        <v>15.765700000000001</v>
      </c>
      <c r="O80" s="36">
        <v>71.871600000000001</v>
      </c>
      <c r="P80" s="36">
        <v>12.289099999999999</v>
      </c>
      <c r="Q80" s="36">
        <v>0.80149999999999999</v>
      </c>
      <c r="R80" s="36">
        <v>4.5818000000000003</v>
      </c>
      <c r="S80" s="36">
        <v>4.7603999999999997</v>
      </c>
      <c r="T80" s="36">
        <v>4.4467999999999996</v>
      </c>
      <c r="U80" s="36">
        <v>44.363799999999998</v>
      </c>
      <c r="V80" s="36">
        <v>35.6081</v>
      </c>
      <c r="W80" s="36">
        <v>55.039099999999998</v>
      </c>
      <c r="X80" s="36">
        <v>52.209899999999998</v>
      </c>
      <c r="Y80" s="36">
        <v>361.12509999999997</v>
      </c>
      <c r="Z80" s="36">
        <v>153.9264</v>
      </c>
      <c r="AA80" s="36">
        <v>103.01860000000001</v>
      </c>
      <c r="AB80" s="36">
        <v>1.7500000000000002E-2</v>
      </c>
      <c r="AC80" s="36">
        <v>0.52239999999999998</v>
      </c>
      <c r="AD80" s="36">
        <v>8.7002000000000006</v>
      </c>
      <c r="AE80" s="36">
        <v>1.6500000000000001E-2</v>
      </c>
      <c r="AF80" s="36">
        <v>0.45319999999999999</v>
      </c>
      <c r="AG80" s="36">
        <v>0.23980000000000001</v>
      </c>
      <c r="AH80" s="36">
        <v>11.8352</v>
      </c>
      <c r="AI80" s="36">
        <v>17.305</v>
      </c>
      <c r="AJ80" s="36">
        <v>7.6303000000000001</v>
      </c>
      <c r="AK80" s="36">
        <v>71.337699999999998</v>
      </c>
      <c r="AL80" s="36">
        <v>47.204000000000001</v>
      </c>
      <c r="AM80" s="36">
        <v>129.9358</v>
      </c>
      <c r="AN80" s="36">
        <v>127.5325</v>
      </c>
      <c r="AO80" s="36">
        <v>0.94589999999999996</v>
      </c>
      <c r="AP80" s="36">
        <v>129.3921</v>
      </c>
      <c r="AQ80" s="36">
        <v>15.7296</v>
      </c>
      <c r="AR80" s="36">
        <v>56.217700000000001</v>
      </c>
      <c r="AS80" s="36">
        <v>0.57499999999999996</v>
      </c>
      <c r="AT80" s="36">
        <v>12.2981</v>
      </c>
      <c r="AU80" s="36">
        <v>6.8468999999999998</v>
      </c>
      <c r="AV80" s="36">
        <v>72.067499999999995</v>
      </c>
      <c r="AW80" s="36">
        <v>15.554600000000001</v>
      </c>
      <c r="AX80" s="36">
        <v>3.0142000000000002</v>
      </c>
      <c r="AY80" s="36">
        <v>39.192500000000003</v>
      </c>
      <c r="AZ80" s="36">
        <v>2.8691</v>
      </c>
      <c r="BA80" s="36">
        <v>1.3244</v>
      </c>
      <c r="BB80" s="36">
        <v>158.52930000000001</v>
      </c>
      <c r="BC80" s="36">
        <v>24.4514</v>
      </c>
      <c r="BD80" s="36">
        <v>46.239899999999999</v>
      </c>
      <c r="BE80" s="36">
        <v>94.388099999999994</v>
      </c>
      <c r="BF80" s="36">
        <v>29.786799999999999</v>
      </c>
      <c r="BG80" s="36">
        <v>29.035599999999999</v>
      </c>
      <c r="BH80" s="36">
        <v>1.5202</v>
      </c>
      <c r="BI80" s="36">
        <v>56.957700000000003</v>
      </c>
      <c r="BJ80" s="36">
        <v>11.3675</v>
      </c>
      <c r="BK80" s="36">
        <v>3.3359000000000001</v>
      </c>
      <c r="BL80" s="36">
        <v>52.308500000000002</v>
      </c>
      <c r="BM80" s="36">
        <v>13.9444</v>
      </c>
      <c r="BN80" s="36">
        <v>9.1256000000000004</v>
      </c>
      <c r="BO80" s="36">
        <v>60.860799999999998</v>
      </c>
      <c r="BP80" s="36">
        <v>108.2377</v>
      </c>
      <c r="BQ80" s="36">
        <v>3.1671999999999998</v>
      </c>
      <c r="BR80" s="36">
        <v>62.058300000000003</v>
      </c>
      <c r="BS80" s="36">
        <v>70.994500000000002</v>
      </c>
      <c r="BT80" s="36">
        <v>76.296800000000005</v>
      </c>
      <c r="BU80" s="36">
        <v>30.138400000000001</v>
      </c>
      <c r="BV80" s="36">
        <v>91.492999999999995</v>
      </c>
      <c r="BW80" s="36">
        <v>1378.1715999999999</v>
      </c>
      <c r="BX80" s="36">
        <v>491.29939999999999</v>
      </c>
      <c r="BY80" s="36">
        <v>537.59519999999998</v>
      </c>
      <c r="BZ80" s="36">
        <v>11.5261</v>
      </c>
      <c r="CA80" s="36">
        <v>110.1673</v>
      </c>
      <c r="CB80" s="36">
        <v>229.20910000000001</v>
      </c>
      <c r="CC80" s="36">
        <v>25.8567</v>
      </c>
      <c r="CD80" s="36">
        <v>7.9579000000000004</v>
      </c>
      <c r="CE80" s="36">
        <v>13.8691</v>
      </c>
      <c r="CF80" s="36">
        <v>118.167</v>
      </c>
      <c r="CG80" s="36">
        <v>239.3057</v>
      </c>
      <c r="CH80" s="36">
        <v>8.9306999999999999</v>
      </c>
      <c r="CI80" s="36">
        <v>80.218599999999995</v>
      </c>
      <c r="CJ80" s="36">
        <v>33.235599999999998</v>
      </c>
      <c r="CK80" s="36">
        <v>69.753399999999999</v>
      </c>
      <c r="CL80" s="36">
        <v>436.85950000000003</v>
      </c>
      <c r="CM80" s="36">
        <v>1.9655</v>
      </c>
      <c r="CN80" s="36">
        <v>443.41460000000001</v>
      </c>
      <c r="CO80" s="36">
        <v>129.4513</v>
      </c>
      <c r="CP80" s="36">
        <v>119.654</v>
      </c>
      <c r="CQ80" s="36">
        <v>80.015900000000002</v>
      </c>
      <c r="CR80" s="36">
        <v>1.46E-2</v>
      </c>
      <c r="CS80" s="36">
        <v>58.742400000000004</v>
      </c>
      <c r="CT80" s="36">
        <v>2339.9142999999999</v>
      </c>
      <c r="CU80" s="36">
        <v>179.1558</v>
      </c>
      <c r="CV80" s="36">
        <v>990.09469999999999</v>
      </c>
      <c r="CW80" s="36">
        <v>110.1253</v>
      </c>
      <c r="CX80" s="36">
        <v>595.35379999999998</v>
      </c>
      <c r="CY80" s="36">
        <v>86.647900000000007</v>
      </c>
      <c r="CZ80" s="36">
        <v>230.4384</v>
      </c>
      <c r="DA80" s="36">
        <v>204.2653</v>
      </c>
      <c r="DB80" s="36">
        <v>313.29230000000001</v>
      </c>
      <c r="DC80" s="36">
        <v>43.525399999999998</v>
      </c>
      <c r="DD80" s="36">
        <v>161.26920000000001</v>
      </c>
      <c r="DE80" s="36">
        <v>90.666799999999995</v>
      </c>
      <c r="DF80" s="36">
        <v>61.444800000000001</v>
      </c>
      <c r="DG80" s="36">
        <v>123.5389</v>
      </c>
      <c r="DH80" s="36">
        <v>92.580100000000002</v>
      </c>
      <c r="DI80" s="36">
        <v>49.0503</v>
      </c>
      <c r="DJ80" s="36">
        <v>40.4544</v>
      </c>
      <c r="DK80" s="36">
        <v>89.071700000000007</v>
      </c>
      <c r="DL80" s="36">
        <v>18.501100000000001</v>
      </c>
      <c r="DM80" s="36">
        <v>14070.2996</v>
      </c>
      <c r="DN80" s="36">
        <v>52986.336300000003</v>
      </c>
      <c r="DO80" s="36">
        <v>2.3794</v>
      </c>
      <c r="DP80" s="36">
        <v>31.863800000000001</v>
      </c>
      <c r="DQ80" s="36">
        <v>1.0933999999999999</v>
      </c>
      <c r="DR80" s="36">
        <v>6.8000999999999996</v>
      </c>
      <c r="DS80" s="36">
        <v>-0.3594</v>
      </c>
      <c r="DT80" s="36">
        <v>5591.5868</v>
      </c>
      <c r="DU80" s="36">
        <v>58619.700400000002</v>
      </c>
      <c r="DV80" s="36">
        <v>72690</v>
      </c>
      <c r="DW80" s="36"/>
      <c r="DX80" s="36">
        <f t="shared" si="1"/>
        <v>39.757300000000001</v>
      </c>
      <c r="DY80" s="36" t="s">
        <v>27</v>
      </c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</row>
    <row r="81" spans="1:256" ht="11.25" customHeight="1" x14ac:dyDescent="0.15">
      <c r="A81" s="35">
        <v>4601</v>
      </c>
      <c r="B81" s="11" t="s">
        <v>738</v>
      </c>
      <c r="C81" s="36">
        <v>1031.1578999999999</v>
      </c>
      <c r="D81" s="36">
        <v>256.0034</v>
      </c>
      <c r="E81" s="36">
        <v>288.60070000000002</v>
      </c>
      <c r="F81" s="36">
        <v>20.6724</v>
      </c>
      <c r="G81" s="36">
        <v>134.74260000000001</v>
      </c>
      <c r="H81" s="36">
        <v>14.9916</v>
      </c>
      <c r="I81" s="36">
        <v>65.717500000000001</v>
      </c>
      <c r="J81" s="36">
        <v>588.24080000000004</v>
      </c>
      <c r="K81" s="36">
        <v>144.9521</v>
      </c>
      <c r="L81" s="36">
        <v>252.02420000000001</v>
      </c>
      <c r="M81" s="36">
        <v>697.40830000000005</v>
      </c>
      <c r="N81" s="36">
        <v>225.5111</v>
      </c>
      <c r="O81" s="36">
        <v>151.74189999999999</v>
      </c>
      <c r="P81" s="36">
        <v>899.79110000000003</v>
      </c>
      <c r="Q81" s="36">
        <v>34.499899999999997</v>
      </c>
      <c r="R81" s="36">
        <v>900.5009</v>
      </c>
      <c r="S81" s="36">
        <v>180.43209999999999</v>
      </c>
      <c r="T81" s="36">
        <v>49.9161</v>
      </c>
      <c r="U81" s="36">
        <v>312.56020000000001</v>
      </c>
      <c r="V81" s="36">
        <v>192.68620000000001</v>
      </c>
      <c r="W81" s="36">
        <v>138.32079999999999</v>
      </c>
      <c r="X81" s="36">
        <v>478.10660000000001</v>
      </c>
      <c r="Y81" s="36">
        <v>126.361</v>
      </c>
      <c r="Z81" s="36">
        <v>185.13</v>
      </c>
      <c r="AA81" s="36">
        <v>90.584000000000003</v>
      </c>
      <c r="AB81" s="36">
        <v>32.013300000000001</v>
      </c>
      <c r="AC81" s="36">
        <v>39.226799999999997</v>
      </c>
      <c r="AD81" s="36">
        <v>74.429199999999994</v>
      </c>
      <c r="AE81" s="36">
        <v>1.6397999999999999</v>
      </c>
      <c r="AF81" s="36">
        <v>2.9710999999999999</v>
      </c>
      <c r="AG81" s="36">
        <v>10.951000000000001</v>
      </c>
      <c r="AH81" s="36">
        <v>544.28899999999999</v>
      </c>
      <c r="AI81" s="36">
        <v>561.02340000000004</v>
      </c>
      <c r="AJ81" s="36">
        <v>98.789000000000001</v>
      </c>
      <c r="AK81" s="36">
        <v>198.6232</v>
      </c>
      <c r="AL81" s="36">
        <v>87.936199999999999</v>
      </c>
      <c r="AM81" s="36">
        <v>224.74969999999999</v>
      </c>
      <c r="AN81" s="36">
        <v>272.50439999999998</v>
      </c>
      <c r="AO81" s="36">
        <v>10.4796</v>
      </c>
      <c r="AP81" s="36">
        <v>379.53269999999998</v>
      </c>
      <c r="AQ81" s="36">
        <v>37.2804</v>
      </c>
      <c r="AR81" s="36">
        <v>527.85990000000004</v>
      </c>
      <c r="AS81" s="36">
        <v>12.0863</v>
      </c>
      <c r="AT81" s="36">
        <v>108.5273</v>
      </c>
      <c r="AU81" s="36">
        <v>14.172599999999999</v>
      </c>
      <c r="AV81" s="36">
        <v>770.68780000000004</v>
      </c>
      <c r="AW81" s="36">
        <v>75.144599999999997</v>
      </c>
      <c r="AX81" s="36">
        <v>73.443399999999997</v>
      </c>
      <c r="AY81" s="36">
        <v>581.83789999999999</v>
      </c>
      <c r="AZ81" s="36">
        <v>491.78309999999999</v>
      </c>
      <c r="BA81" s="36">
        <v>16.817799999999998</v>
      </c>
      <c r="BB81" s="36">
        <v>452.09230000000002</v>
      </c>
      <c r="BC81" s="36">
        <v>79.976100000000002</v>
      </c>
      <c r="BD81" s="36">
        <v>181.59960000000001</v>
      </c>
      <c r="BE81" s="36">
        <v>221.15479999999999</v>
      </c>
      <c r="BF81" s="36">
        <v>55.668599999999998</v>
      </c>
      <c r="BG81" s="36">
        <v>35.455199999999998</v>
      </c>
      <c r="BH81" s="36">
        <v>48.108499999999999</v>
      </c>
      <c r="BI81" s="36">
        <v>99.950599999999994</v>
      </c>
      <c r="BJ81" s="36">
        <v>71.1464</v>
      </c>
      <c r="BK81" s="36">
        <v>31.550599999999999</v>
      </c>
      <c r="BL81" s="36">
        <v>243.7646</v>
      </c>
      <c r="BM81" s="36">
        <v>148.75579999999999</v>
      </c>
      <c r="BN81" s="36">
        <v>44.081099999999999</v>
      </c>
      <c r="BO81" s="36">
        <v>134.4836</v>
      </c>
      <c r="BP81" s="36">
        <v>79.303799999999995</v>
      </c>
      <c r="BQ81" s="36">
        <v>65.123599999999996</v>
      </c>
      <c r="BR81" s="36">
        <v>77.532799999999995</v>
      </c>
      <c r="BS81" s="36">
        <v>175.51929999999999</v>
      </c>
      <c r="BT81" s="36">
        <v>1557.903</v>
      </c>
      <c r="BU81" s="36">
        <v>883.1807</v>
      </c>
      <c r="BV81" s="36">
        <v>715.68820000000005</v>
      </c>
      <c r="BW81" s="36">
        <v>3307.6223</v>
      </c>
      <c r="BX81" s="36">
        <v>3733.8182999999999</v>
      </c>
      <c r="BY81" s="36">
        <v>2089.8418000000001</v>
      </c>
      <c r="BZ81" s="36">
        <v>134.12950000000001</v>
      </c>
      <c r="CA81" s="36">
        <v>657.88559999999995</v>
      </c>
      <c r="CB81" s="36">
        <v>4048.0470999999998</v>
      </c>
      <c r="CC81" s="36">
        <v>539.94159999999999</v>
      </c>
      <c r="CD81" s="36">
        <v>517.26990000000001</v>
      </c>
      <c r="CE81" s="36">
        <v>574.50049999999999</v>
      </c>
      <c r="CF81" s="36">
        <v>1000.5074</v>
      </c>
      <c r="CG81" s="36">
        <v>1584.8363999999999</v>
      </c>
      <c r="CH81" s="36">
        <v>117.43510000000001</v>
      </c>
      <c r="CI81" s="36">
        <v>51.463799999999999</v>
      </c>
      <c r="CJ81" s="36">
        <v>26.470400000000001</v>
      </c>
      <c r="CK81" s="36">
        <v>12.4612</v>
      </c>
      <c r="CL81" s="36">
        <v>202.4699</v>
      </c>
      <c r="CM81" s="36">
        <v>1.7870999999999999</v>
      </c>
      <c r="CN81" s="36">
        <v>89.169899999999998</v>
      </c>
      <c r="CO81" s="36">
        <v>84.620999999999995</v>
      </c>
      <c r="CP81" s="36">
        <v>397.97770000000003</v>
      </c>
      <c r="CQ81" s="36">
        <v>257.49979999999999</v>
      </c>
      <c r="CR81" s="36">
        <v>40.717100000000002</v>
      </c>
      <c r="CS81" s="36">
        <v>167.75129999999999</v>
      </c>
      <c r="CT81" s="36">
        <v>658.25369999999998</v>
      </c>
      <c r="CU81" s="36">
        <v>149.11609999999999</v>
      </c>
      <c r="CV81" s="36">
        <v>243.66929999999999</v>
      </c>
      <c r="CW81" s="36">
        <v>147.8321</v>
      </c>
      <c r="CX81" s="36">
        <v>494.49310000000003</v>
      </c>
      <c r="CY81" s="36">
        <v>177.06450000000001</v>
      </c>
      <c r="CZ81" s="36">
        <v>165.7679</v>
      </c>
      <c r="DA81" s="36">
        <v>280.55090000000001</v>
      </c>
      <c r="DB81" s="36">
        <v>399.13819999999998</v>
      </c>
      <c r="DC81" s="36">
        <v>49.812100000000001</v>
      </c>
      <c r="DD81" s="36">
        <v>806.0607</v>
      </c>
      <c r="DE81" s="36">
        <v>389.0865</v>
      </c>
      <c r="DF81" s="36">
        <v>58.192799999999998</v>
      </c>
      <c r="DG81" s="36">
        <v>139.185</v>
      </c>
      <c r="DH81" s="36">
        <v>65.792500000000004</v>
      </c>
      <c r="DI81" s="36">
        <v>155.17789999999999</v>
      </c>
      <c r="DJ81" s="36">
        <v>217.47300000000001</v>
      </c>
      <c r="DK81" s="36">
        <v>84.464100000000002</v>
      </c>
      <c r="DL81" s="36">
        <v>17.397099999999998</v>
      </c>
      <c r="DM81" s="36">
        <v>42448.244500000001</v>
      </c>
      <c r="DN81" s="36">
        <v>12818.865100000001</v>
      </c>
      <c r="DO81" s="36">
        <v>1848.1801</v>
      </c>
      <c r="DP81" s="36">
        <v>1477.1297</v>
      </c>
      <c r="DQ81" s="36">
        <v>81.658600000000007</v>
      </c>
      <c r="DR81" s="36">
        <v>485.39080000000001</v>
      </c>
      <c r="DS81" s="36">
        <v>-516.62329999999997</v>
      </c>
      <c r="DT81" s="36">
        <v>9343.1543000000001</v>
      </c>
      <c r="DU81" s="36">
        <v>25537.755499999999</v>
      </c>
      <c r="DV81" s="36">
        <v>67986</v>
      </c>
      <c r="DW81" s="36"/>
      <c r="DX81" s="36">
        <f t="shared" si="1"/>
        <v>2044.1790999999998</v>
      </c>
      <c r="DY81" s="36" t="s">
        <v>28</v>
      </c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</row>
    <row r="82" spans="1:256" ht="11.25" customHeight="1" x14ac:dyDescent="0.15">
      <c r="A82" s="35">
        <v>4701</v>
      </c>
      <c r="B82" s="11" t="s">
        <v>739</v>
      </c>
      <c r="C82" s="36">
        <v>53.923400000000001</v>
      </c>
      <c r="D82" s="36">
        <v>9.5170999999999992</v>
      </c>
      <c r="E82" s="36">
        <v>35.632399999999997</v>
      </c>
      <c r="F82" s="36">
        <v>0.97409999999999997</v>
      </c>
      <c r="G82" s="36">
        <v>2.5062000000000002</v>
      </c>
      <c r="H82" s="36">
        <v>0.71440000000000003</v>
      </c>
      <c r="I82" s="36">
        <v>2.149</v>
      </c>
      <c r="J82" s="36">
        <v>987.04380000000003</v>
      </c>
      <c r="K82" s="36">
        <v>29.2225</v>
      </c>
      <c r="L82" s="36">
        <v>335.55489999999998</v>
      </c>
      <c r="M82" s="36">
        <v>284.58240000000001</v>
      </c>
      <c r="N82" s="36">
        <v>9.9885000000000002</v>
      </c>
      <c r="O82" s="36">
        <v>3.1798999999999999</v>
      </c>
      <c r="P82" s="36">
        <v>23.352399999999999</v>
      </c>
      <c r="Q82" s="36">
        <v>1.7726999999999999</v>
      </c>
      <c r="R82" s="36">
        <v>19.982600000000001</v>
      </c>
      <c r="S82" s="36">
        <v>6.9166999999999996</v>
      </c>
      <c r="T82" s="36">
        <v>1.5882000000000001</v>
      </c>
      <c r="U82" s="36">
        <v>35.380499999999998</v>
      </c>
      <c r="V82" s="36">
        <v>6.2575000000000003</v>
      </c>
      <c r="W82" s="36">
        <v>4.7986000000000004</v>
      </c>
      <c r="X82" s="36">
        <v>11.659800000000001</v>
      </c>
      <c r="Y82" s="36">
        <v>6.0395000000000003</v>
      </c>
      <c r="Z82" s="36">
        <v>7.6604999999999999</v>
      </c>
      <c r="AA82" s="36">
        <v>6.5891000000000002</v>
      </c>
      <c r="AB82" s="36">
        <v>1.2341</v>
      </c>
      <c r="AC82" s="36">
        <v>0.70020000000000004</v>
      </c>
      <c r="AD82" s="36">
        <v>4.2401</v>
      </c>
      <c r="AE82" s="36">
        <v>2.7199999999999998E-2</v>
      </c>
      <c r="AF82" s="36">
        <v>5.6800000000000003E-2</v>
      </c>
      <c r="AG82" s="36">
        <v>0.22109999999999999</v>
      </c>
      <c r="AH82" s="36">
        <v>10.6815</v>
      </c>
      <c r="AI82" s="36">
        <v>10.675700000000001</v>
      </c>
      <c r="AJ82" s="36">
        <v>3.2717000000000001</v>
      </c>
      <c r="AK82" s="36">
        <v>13.042199999999999</v>
      </c>
      <c r="AL82" s="36">
        <v>3.423</v>
      </c>
      <c r="AM82" s="36">
        <v>16.024799999999999</v>
      </c>
      <c r="AN82" s="36">
        <v>16.1724</v>
      </c>
      <c r="AO82" s="36">
        <v>1.5407999999999999</v>
      </c>
      <c r="AP82" s="36">
        <v>45.152999999999999</v>
      </c>
      <c r="AQ82" s="36">
        <v>8.0441000000000003</v>
      </c>
      <c r="AR82" s="36">
        <v>12.4781</v>
      </c>
      <c r="AS82" s="36">
        <v>0.37440000000000001</v>
      </c>
      <c r="AT82" s="36">
        <v>3.5445000000000002</v>
      </c>
      <c r="AU82" s="36">
        <v>0.8024</v>
      </c>
      <c r="AV82" s="36">
        <v>15.824400000000001</v>
      </c>
      <c r="AW82" s="36">
        <v>2.4116</v>
      </c>
      <c r="AX82" s="36">
        <v>1.5288999999999999</v>
      </c>
      <c r="AY82" s="36">
        <v>133.87899999999999</v>
      </c>
      <c r="AZ82" s="36">
        <v>275.50150000000002</v>
      </c>
      <c r="BA82" s="36">
        <v>1.9879</v>
      </c>
      <c r="BB82" s="36">
        <v>40.391500000000001</v>
      </c>
      <c r="BC82" s="36">
        <v>10.286199999999999</v>
      </c>
      <c r="BD82" s="36">
        <v>14.522600000000001</v>
      </c>
      <c r="BE82" s="36">
        <v>9.6095000000000006</v>
      </c>
      <c r="BF82" s="36">
        <v>4.5670000000000002</v>
      </c>
      <c r="BG82" s="36">
        <v>13.610900000000001</v>
      </c>
      <c r="BH82" s="36">
        <v>3.2808000000000002</v>
      </c>
      <c r="BI82" s="36">
        <v>2.9496000000000002</v>
      </c>
      <c r="BJ82" s="36">
        <v>2.2515000000000001</v>
      </c>
      <c r="BK82" s="36">
        <v>0.82379999999999998</v>
      </c>
      <c r="BL82" s="36">
        <v>8.3415999999999997</v>
      </c>
      <c r="BM82" s="36">
        <v>4.0559000000000003</v>
      </c>
      <c r="BN82" s="36">
        <v>0.99250000000000005</v>
      </c>
      <c r="BO82" s="36">
        <v>51.353499999999997</v>
      </c>
      <c r="BP82" s="36">
        <v>1.8920999999999999</v>
      </c>
      <c r="BQ82" s="36">
        <v>1.2123999999999999</v>
      </c>
      <c r="BR82" s="36">
        <v>2.6023000000000001</v>
      </c>
      <c r="BS82" s="36">
        <v>140.2114</v>
      </c>
      <c r="BT82" s="36">
        <v>35.651800000000001</v>
      </c>
      <c r="BU82" s="36">
        <v>35.870100000000001</v>
      </c>
      <c r="BV82" s="36">
        <v>52.366100000000003</v>
      </c>
      <c r="BW82" s="36">
        <v>116.0245</v>
      </c>
      <c r="BX82" s="36">
        <v>792.21310000000005</v>
      </c>
      <c r="BY82" s="36">
        <v>85.718000000000004</v>
      </c>
      <c r="BZ82" s="36">
        <v>5.1962999999999999</v>
      </c>
      <c r="CA82" s="36">
        <v>41.689900000000002</v>
      </c>
      <c r="CB82" s="36">
        <v>539.49159999999995</v>
      </c>
      <c r="CC82" s="36">
        <v>508.6592</v>
      </c>
      <c r="CD82" s="36">
        <v>50.853099999999998</v>
      </c>
      <c r="CE82" s="36">
        <v>18.508600000000001</v>
      </c>
      <c r="CF82" s="36">
        <v>43.661299999999997</v>
      </c>
      <c r="CG82" s="36">
        <v>386.00009999999997</v>
      </c>
      <c r="CH82" s="36">
        <v>2.7221000000000002</v>
      </c>
      <c r="CI82" s="36">
        <v>2.4224999999999999</v>
      </c>
      <c r="CJ82" s="36">
        <v>1.0261</v>
      </c>
      <c r="CK82" s="36">
        <v>1.2966</v>
      </c>
      <c r="CL82" s="36">
        <v>31.1007</v>
      </c>
      <c r="CM82" s="36">
        <v>7.7100000000000002E-2</v>
      </c>
      <c r="CN82" s="36">
        <v>4.4913999999999996</v>
      </c>
      <c r="CO82" s="36">
        <v>7.9634</v>
      </c>
      <c r="CP82" s="36">
        <v>8.3021999999999991</v>
      </c>
      <c r="CQ82" s="36">
        <v>23.050999999999998</v>
      </c>
      <c r="CR82" s="36">
        <v>0.45519999999999999</v>
      </c>
      <c r="CS82" s="36">
        <v>16.4727</v>
      </c>
      <c r="CT82" s="36">
        <v>48.472499999999997</v>
      </c>
      <c r="CU82" s="36">
        <v>10.0776</v>
      </c>
      <c r="CV82" s="36">
        <v>20.3352</v>
      </c>
      <c r="CW82" s="36">
        <v>10.9604</v>
      </c>
      <c r="CX82" s="36">
        <v>45.572000000000003</v>
      </c>
      <c r="CY82" s="36">
        <v>7.2244999999999999</v>
      </c>
      <c r="CZ82" s="36">
        <v>7.4829999999999997</v>
      </c>
      <c r="DA82" s="36">
        <v>12.840299999999999</v>
      </c>
      <c r="DB82" s="36">
        <v>17.250299999999999</v>
      </c>
      <c r="DC82" s="36">
        <v>3.4674</v>
      </c>
      <c r="DD82" s="36">
        <v>22.625900000000001</v>
      </c>
      <c r="DE82" s="36">
        <v>13.994</v>
      </c>
      <c r="DF82" s="36">
        <v>4.1212</v>
      </c>
      <c r="DG82" s="36">
        <v>14.3987</v>
      </c>
      <c r="DH82" s="36">
        <v>3.1236000000000002</v>
      </c>
      <c r="DI82" s="36">
        <v>6.9577999999999998</v>
      </c>
      <c r="DJ82" s="36">
        <v>6.7088999999999999</v>
      </c>
      <c r="DK82" s="36">
        <v>4.5331000000000001</v>
      </c>
      <c r="DL82" s="36">
        <v>0.91010000000000002</v>
      </c>
      <c r="DM82" s="36">
        <v>5855.1241</v>
      </c>
      <c r="DN82" s="36">
        <v>5008.9724999999999</v>
      </c>
      <c r="DO82" s="36">
        <v>7.7233999999999998</v>
      </c>
      <c r="DP82" s="36">
        <v>416.89030000000002</v>
      </c>
      <c r="DQ82" s="36">
        <v>149.59639999999999</v>
      </c>
      <c r="DR82" s="36">
        <v>217.2518</v>
      </c>
      <c r="DS82" s="36">
        <v>24.2699</v>
      </c>
      <c r="DT82" s="36">
        <v>5864.1715999999997</v>
      </c>
      <c r="DU82" s="36">
        <v>11688.875899999999</v>
      </c>
      <c r="DV82" s="36">
        <v>17544</v>
      </c>
      <c r="DW82" s="36"/>
      <c r="DX82" s="36">
        <f t="shared" si="1"/>
        <v>783.73850000000004</v>
      </c>
      <c r="DY82" s="36" t="s">
        <v>28</v>
      </c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</row>
    <row r="83" spans="1:256" ht="11.25" customHeight="1" x14ac:dyDescent="0.15">
      <c r="A83" s="35">
        <v>4801</v>
      </c>
      <c r="B83" s="11" t="s">
        <v>740</v>
      </c>
      <c r="C83" s="36">
        <v>37.7164</v>
      </c>
      <c r="D83" s="36">
        <v>2.9882</v>
      </c>
      <c r="E83" s="36">
        <v>10.8446</v>
      </c>
      <c r="F83" s="36">
        <v>7.1448</v>
      </c>
      <c r="G83" s="36">
        <v>0.68559999999999999</v>
      </c>
      <c r="H83" s="36">
        <v>17.076599999999999</v>
      </c>
      <c r="I83" s="36">
        <v>4.0803000000000003</v>
      </c>
      <c r="J83" s="36">
        <v>49.1282</v>
      </c>
      <c r="K83" s="36">
        <v>137.96719999999999</v>
      </c>
      <c r="L83" s="36">
        <v>40.344000000000001</v>
      </c>
      <c r="M83" s="36">
        <v>19.811</v>
      </c>
      <c r="N83" s="36">
        <v>6.1879999999999997</v>
      </c>
      <c r="O83" s="36">
        <v>50.233600000000003</v>
      </c>
      <c r="P83" s="36">
        <v>19.2058</v>
      </c>
      <c r="Q83" s="36">
        <v>0.53639999999999999</v>
      </c>
      <c r="R83" s="36">
        <v>20.442</v>
      </c>
      <c r="S83" s="36">
        <v>6.93</v>
      </c>
      <c r="T83" s="36">
        <v>9.7193000000000005</v>
      </c>
      <c r="U83" s="36">
        <v>15.936199999999999</v>
      </c>
      <c r="V83" s="36">
        <v>10.5768</v>
      </c>
      <c r="W83" s="36">
        <v>12.9343</v>
      </c>
      <c r="X83" s="36">
        <v>27.858899999999998</v>
      </c>
      <c r="Y83" s="36">
        <v>16.801100000000002</v>
      </c>
      <c r="Z83" s="36">
        <v>10.164099999999999</v>
      </c>
      <c r="AA83" s="36">
        <v>11.8332</v>
      </c>
      <c r="AB83" s="36">
        <v>0.183</v>
      </c>
      <c r="AC83" s="36">
        <v>0.23139999999999999</v>
      </c>
      <c r="AD83" s="36">
        <v>2.9706000000000001</v>
      </c>
      <c r="AE83" s="36">
        <v>2.6200000000000001E-2</v>
      </c>
      <c r="AF83" s="36">
        <v>0.21060000000000001</v>
      </c>
      <c r="AG83" s="36">
        <v>0.29249999999999998</v>
      </c>
      <c r="AH83" s="36">
        <v>4.2954999999999997</v>
      </c>
      <c r="AI83" s="36">
        <v>14.8202</v>
      </c>
      <c r="AJ83" s="36">
        <v>23.608699999999999</v>
      </c>
      <c r="AK83" s="36">
        <v>52.668300000000002</v>
      </c>
      <c r="AL83" s="36">
        <v>9.6128999999999998</v>
      </c>
      <c r="AM83" s="36">
        <v>101.9807</v>
      </c>
      <c r="AN83" s="36">
        <v>34.716900000000003</v>
      </c>
      <c r="AO83" s="36">
        <v>1.6935</v>
      </c>
      <c r="AP83" s="36">
        <v>318.57080000000002</v>
      </c>
      <c r="AQ83" s="36">
        <v>6.1997999999999998</v>
      </c>
      <c r="AR83" s="36">
        <v>55.609699999999997</v>
      </c>
      <c r="AS83" s="36">
        <v>3.0737000000000001</v>
      </c>
      <c r="AT83" s="36">
        <v>34.747100000000003</v>
      </c>
      <c r="AU83" s="36">
        <v>6.1490999999999998</v>
      </c>
      <c r="AV83" s="36">
        <v>18.906099999999999</v>
      </c>
      <c r="AW83" s="36">
        <v>16.956099999999999</v>
      </c>
      <c r="AX83" s="36">
        <v>4.9131</v>
      </c>
      <c r="AY83" s="36">
        <v>40.421399999999998</v>
      </c>
      <c r="AZ83" s="36">
        <v>149.65989999999999</v>
      </c>
      <c r="BA83" s="36">
        <v>2.9380999999999999</v>
      </c>
      <c r="BB83" s="36">
        <v>57.472700000000003</v>
      </c>
      <c r="BC83" s="36">
        <v>21.466200000000001</v>
      </c>
      <c r="BD83" s="36">
        <v>18.706700000000001</v>
      </c>
      <c r="BE83" s="36">
        <v>15.910600000000001</v>
      </c>
      <c r="BF83" s="36">
        <v>4.2994000000000003</v>
      </c>
      <c r="BG83" s="36">
        <v>2.0817000000000001</v>
      </c>
      <c r="BH83" s="36">
        <v>1.7213000000000001</v>
      </c>
      <c r="BI83" s="36">
        <v>3.1</v>
      </c>
      <c r="BJ83" s="36">
        <v>1.9282999999999999</v>
      </c>
      <c r="BK83" s="36">
        <v>0.82410000000000005</v>
      </c>
      <c r="BL83" s="36">
        <v>5.9169</v>
      </c>
      <c r="BM83" s="36">
        <v>2.5200999999999998</v>
      </c>
      <c r="BN83" s="36">
        <v>0.68769999999999998</v>
      </c>
      <c r="BO83" s="36">
        <v>308.71600000000001</v>
      </c>
      <c r="BP83" s="36">
        <v>10.6434</v>
      </c>
      <c r="BQ83" s="36">
        <v>44.552100000000003</v>
      </c>
      <c r="BR83" s="36">
        <v>2.3338999999999999</v>
      </c>
      <c r="BS83" s="36">
        <v>6.9747000000000003</v>
      </c>
      <c r="BT83" s="36">
        <v>47.765099999999997</v>
      </c>
      <c r="BU83" s="36">
        <v>54.435600000000001</v>
      </c>
      <c r="BV83" s="36">
        <v>68.609200000000001</v>
      </c>
      <c r="BW83" s="36">
        <v>111.7333</v>
      </c>
      <c r="BX83" s="36">
        <v>1106.9915000000001</v>
      </c>
      <c r="BY83" s="36">
        <v>84.295599999999993</v>
      </c>
      <c r="BZ83" s="36">
        <v>54.035200000000003</v>
      </c>
      <c r="CA83" s="36">
        <v>91.059100000000001</v>
      </c>
      <c r="CB83" s="36">
        <v>197.41419999999999</v>
      </c>
      <c r="CC83" s="36">
        <v>7.3380000000000001</v>
      </c>
      <c r="CD83" s="36">
        <v>1001.8797</v>
      </c>
      <c r="CE83" s="36">
        <v>76.967399999999998</v>
      </c>
      <c r="CF83" s="36">
        <v>25.488</v>
      </c>
      <c r="CG83" s="36">
        <v>205.66050000000001</v>
      </c>
      <c r="CH83" s="36">
        <v>7.8007</v>
      </c>
      <c r="CI83" s="36">
        <v>1.7048000000000001</v>
      </c>
      <c r="CJ83" s="36">
        <v>0.84589999999999999</v>
      </c>
      <c r="CK83" s="36">
        <v>0.29859999999999998</v>
      </c>
      <c r="CL83" s="36">
        <v>40.256100000000004</v>
      </c>
      <c r="CM83" s="36">
        <v>0.1074</v>
      </c>
      <c r="CN83" s="36">
        <v>17.380299999999998</v>
      </c>
      <c r="CO83" s="36">
        <v>32.939399999999999</v>
      </c>
      <c r="CP83" s="36">
        <v>4.1191000000000004</v>
      </c>
      <c r="CQ83" s="36">
        <v>20.4268</v>
      </c>
      <c r="CR83" s="36">
        <v>1.1548</v>
      </c>
      <c r="CS83" s="36">
        <v>40.207999999999998</v>
      </c>
      <c r="CT83" s="36">
        <v>178.6953</v>
      </c>
      <c r="CU83" s="36">
        <v>2.6103000000000001</v>
      </c>
      <c r="CV83" s="36">
        <v>125.9913</v>
      </c>
      <c r="CW83" s="36">
        <v>18.2212</v>
      </c>
      <c r="CX83" s="36">
        <v>227.92500000000001</v>
      </c>
      <c r="CY83" s="36">
        <v>115.89870000000001</v>
      </c>
      <c r="CZ83" s="36">
        <v>28.626200000000001</v>
      </c>
      <c r="DA83" s="36">
        <v>73.378</v>
      </c>
      <c r="DB83" s="36">
        <v>101.32089999999999</v>
      </c>
      <c r="DC83" s="36">
        <v>7.7183000000000002</v>
      </c>
      <c r="DD83" s="36">
        <v>54.605200000000004</v>
      </c>
      <c r="DE83" s="36">
        <v>54.198999999999998</v>
      </c>
      <c r="DF83" s="36">
        <v>6.9020999999999999</v>
      </c>
      <c r="DG83" s="36">
        <v>12.8439</v>
      </c>
      <c r="DH83" s="36">
        <v>8.4137000000000004</v>
      </c>
      <c r="DI83" s="36">
        <v>21.049299999999999</v>
      </c>
      <c r="DJ83" s="36">
        <v>18.880500000000001</v>
      </c>
      <c r="DK83" s="36">
        <v>17.332699999999999</v>
      </c>
      <c r="DL83" s="36">
        <v>7.9488000000000003</v>
      </c>
      <c r="DM83" s="36">
        <v>6345.9324999999999</v>
      </c>
      <c r="DN83" s="36">
        <v>2082.9020999999998</v>
      </c>
      <c r="DO83" s="36">
        <v>225.9341</v>
      </c>
      <c r="DP83" s="36">
        <v>253.51339999999999</v>
      </c>
      <c r="DQ83" s="36">
        <v>98.047700000000006</v>
      </c>
      <c r="DR83" s="36">
        <v>115.7668</v>
      </c>
      <c r="DS83" s="36">
        <v>-2.2370000000000001</v>
      </c>
      <c r="DT83" s="36">
        <v>736.14049999999997</v>
      </c>
      <c r="DU83" s="36">
        <v>3510.0675000000001</v>
      </c>
      <c r="DV83" s="36">
        <v>9856</v>
      </c>
      <c r="DW83" s="36"/>
      <c r="DX83" s="36">
        <f t="shared" si="1"/>
        <v>467.3279</v>
      </c>
      <c r="DY83" s="36" t="s">
        <v>28</v>
      </c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</row>
    <row r="84" spans="1:256" ht="11.25" customHeight="1" x14ac:dyDescent="0.15">
      <c r="A84" s="35">
        <v>4901</v>
      </c>
      <c r="B84" s="11" t="s">
        <v>741</v>
      </c>
      <c r="C84" s="36">
        <v>49.386800000000001</v>
      </c>
      <c r="D84" s="36">
        <v>3.4096000000000002</v>
      </c>
      <c r="E84" s="36">
        <v>34.054000000000002</v>
      </c>
      <c r="F84" s="36">
        <v>1.2768999999999999</v>
      </c>
      <c r="G84" s="36">
        <v>0.38329999999999997</v>
      </c>
      <c r="H84" s="36">
        <v>1.6681999999999999</v>
      </c>
      <c r="I84" s="36">
        <v>10.365</v>
      </c>
      <c r="J84" s="36">
        <v>114.252</v>
      </c>
      <c r="K84" s="36">
        <v>62.290999999999997</v>
      </c>
      <c r="L84" s="36">
        <v>50.008299999999998</v>
      </c>
      <c r="M84" s="36">
        <v>157.50069999999999</v>
      </c>
      <c r="N84" s="36">
        <v>15.9895</v>
      </c>
      <c r="O84" s="36">
        <v>30.005800000000001</v>
      </c>
      <c r="P84" s="36">
        <v>3.3742000000000001</v>
      </c>
      <c r="Q84" s="36">
        <v>5.7476000000000003</v>
      </c>
      <c r="R84" s="36">
        <v>4.1576000000000004</v>
      </c>
      <c r="S84" s="36">
        <v>11.513400000000001</v>
      </c>
      <c r="T84" s="36">
        <v>4.2944000000000004</v>
      </c>
      <c r="U84" s="36">
        <v>28.572900000000001</v>
      </c>
      <c r="V84" s="36">
        <v>8.5808999999999997</v>
      </c>
      <c r="W84" s="36">
        <v>16.9499</v>
      </c>
      <c r="X84" s="36">
        <v>21.0716</v>
      </c>
      <c r="Y84" s="36">
        <v>10.1442</v>
      </c>
      <c r="Z84" s="36">
        <v>3.0688</v>
      </c>
      <c r="AA84" s="36">
        <v>6.6748000000000003</v>
      </c>
      <c r="AB84" s="36">
        <v>0.15740000000000001</v>
      </c>
      <c r="AC84" s="36">
        <v>0.2031</v>
      </c>
      <c r="AD84" s="36">
        <v>3.8666999999999998</v>
      </c>
      <c r="AE84" s="36">
        <v>3.0099999999999998E-2</v>
      </c>
      <c r="AF84" s="36">
        <v>1.2407999999999999</v>
      </c>
      <c r="AG84" s="36">
        <v>0.50539999999999996</v>
      </c>
      <c r="AH84" s="36">
        <v>1.2099</v>
      </c>
      <c r="AI84" s="36">
        <v>10.436400000000001</v>
      </c>
      <c r="AJ84" s="36">
        <v>2.6246999999999998</v>
      </c>
      <c r="AK84" s="36">
        <v>34.8735</v>
      </c>
      <c r="AL84" s="36">
        <v>15.771100000000001</v>
      </c>
      <c r="AM84" s="36">
        <v>24.8935</v>
      </c>
      <c r="AN84" s="36">
        <v>18.995799999999999</v>
      </c>
      <c r="AO84" s="36">
        <v>0.55059999999999998</v>
      </c>
      <c r="AP84" s="36">
        <v>46.449599999999997</v>
      </c>
      <c r="AQ84" s="36">
        <v>7.2089999999999996</v>
      </c>
      <c r="AR84" s="36">
        <v>55.492199999999997</v>
      </c>
      <c r="AS84" s="36">
        <v>0.59330000000000005</v>
      </c>
      <c r="AT84" s="36">
        <v>1.9255</v>
      </c>
      <c r="AU84" s="36">
        <v>0.78739999999999999</v>
      </c>
      <c r="AV84" s="36">
        <v>26.073499999999999</v>
      </c>
      <c r="AW84" s="36">
        <v>1.3676999999999999</v>
      </c>
      <c r="AX84" s="36">
        <v>2.3024</v>
      </c>
      <c r="AY84" s="36">
        <v>21.031700000000001</v>
      </c>
      <c r="AZ84" s="36">
        <v>0.8397</v>
      </c>
      <c r="BA84" s="36">
        <v>0.54510000000000003</v>
      </c>
      <c r="BB84" s="36">
        <v>59.586300000000001</v>
      </c>
      <c r="BC84" s="36">
        <v>6.8437000000000001</v>
      </c>
      <c r="BD84" s="36">
        <v>19.221299999999999</v>
      </c>
      <c r="BE84" s="36">
        <v>29.3508</v>
      </c>
      <c r="BF84" s="36">
        <v>16.349599999999999</v>
      </c>
      <c r="BG84" s="36">
        <v>1.1408</v>
      </c>
      <c r="BH84" s="36">
        <v>1.8113999999999999</v>
      </c>
      <c r="BI84" s="36">
        <v>23.8904</v>
      </c>
      <c r="BJ84" s="36">
        <v>15.273300000000001</v>
      </c>
      <c r="BK84" s="36">
        <v>3.8961999999999999</v>
      </c>
      <c r="BL84" s="36">
        <v>60.2393</v>
      </c>
      <c r="BM84" s="36">
        <v>8.5203000000000007</v>
      </c>
      <c r="BN84" s="36">
        <v>2.8220999999999998</v>
      </c>
      <c r="BO84" s="36">
        <v>43.158499999999997</v>
      </c>
      <c r="BP84" s="36">
        <v>84.402199999999993</v>
      </c>
      <c r="BQ84" s="36">
        <v>4.4352999999999998</v>
      </c>
      <c r="BR84" s="36">
        <v>70.030299999999997</v>
      </c>
      <c r="BS84" s="36">
        <v>28.021599999999999</v>
      </c>
      <c r="BT84" s="36">
        <v>116.8783</v>
      </c>
      <c r="BU84" s="36">
        <v>48.718699999999998</v>
      </c>
      <c r="BV84" s="36">
        <v>52.483600000000003</v>
      </c>
      <c r="BW84" s="36">
        <v>106.94540000000001</v>
      </c>
      <c r="BX84" s="36">
        <v>695.19629999999995</v>
      </c>
      <c r="BY84" s="36">
        <v>374.21170000000001</v>
      </c>
      <c r="BZ84" s="36">
        <v>110.1673</v>
      </c>
      <c r="CA84" s="36">
        <v>111.62050000000001</v>
      </c>
      <c r="CB84" s="36">
        <v>162.96549999999999</v>
      </c>
      <c r="CC84" s="36">
        <v>17.946400000000001</v>
      </c>
      <c r="CD84" s="36">
        <v>21.439800000000002</v>
      </c>
      <c r="CE84" s="36">
        <v>1038.8122000000001</v>
      </c>
      <c r="CF84" s="36">
        <v>105.47</v>
      </c>
      <c r="CG84" s="36">
        <v>1009.6944999999999</v>
      </c>
      <c r="CH84" s="36">
        <v>13.8865</v>
      </c>
      <c r="CI84" s="36">
        <v>27.946999999999999</v>
      </c>
      <c r="CJ84" s="36">
        <v>42.701700000000002</v>
      </c>
      <c r="CK84" s="36">
        <v>27.5943</v>
      </c>
      <c r="CL84" s="36">
        <v>100.9529</v>
      </c>
      <c r="CM84" s="36">
        <v>1.1009</v>
      </c>
      <c r="CN84" s="36">
        <v>136.57769999999999</v>
      </c>
      <c r="CO84" s="36">
        <v>92.946200000000005</v>
      </c>
      <c r="CP84" s="36">
        <v>238.6687</v>
      </c>
      <c r="CQ84" s="36">
        <v>31.110399999999998</v>
      </c>
      <c r="CR84" s="36">
        <v>8.0600000000000005E-2</v>
      </c>
      <c r="CS84" s="36">
        <v>51.071800000000003</v>
      </c>
      <c r="CT84" s="36">
        <v>1270.4557</v>
      </c>
      <c r="CU84" s="36">
        <v>649.55730000000005</v>
      </c>
      <c r="CV84" s="36">
        <v>484.10590000000002</v>
      </c>
      <c r="CW84" s="36">
        <v>90.905100000000004</v>
      </c>
      <c r="CX84" s="36">
        <v>642.03099999999995</v>
      </c>
      <c r="CY84" s="36">
        <v>175.40960000000001</v>
      </c>
      <c r="CZ84" s="36">
        <v>124.996</v>
      </c>
      <c r="DA84" s="36">
        <v>270.27929999999998</v>
      </c>
      <c r="DB84" s="36">
        <v>360.1798</v>
      </c>
      <c r="DC84" s="36">
        <v>48.441800000000001</v>
      </c>
      <c r="DD84" s="36">
        <v>120.4336</v>
      </c>
      <c r="DE84" s="36">
        <v>76.028899999999993</v>
      </c>
      <c r="DF84" s="36">
        <v>72.233099999999993</v>
      </c>
      <c r="DG84" s="36">
        <v>158.84379999999999</v>
      </c>
      <c r="DH84" s="36">
        <v>87.690399999999997</v>
      </c>
      <c r="DI84" s="36">
        <v>21.837399999999999</v>
      </c>
      <c r="DJ84" s="36">
        <v>50.726199999999999</v>
      </c>
      <c r="DK84" s="36">
        <v>94.858400000000003</v>
      </c>
      <c r="DL84" s="36">
        <v>5.8903999999999996</v>
      </c>
      <c r="DM84" s="36">
        <v>10955.804099999999</v>
      </c>
      <c r="DN84" s="36">
        <v>17721.769799999998</v>
      </c>
      <c r="DO84" s="36">
        <v>30.7239</v>
      </c>
      <c r="DP84" s="36">
        <v>92.053600000000003</v>
      </c>
      <c r="DQ84" s="36">
        <v>2.4737</v>
      </c>
      <c r="DR84" s="36">
        <v>17.463699999999999</v>
      </c>
      <c r="DS84" s="36">
        <v>-0.54120000000000001</v>
      </c>
      <c r="DT84" s="36">
        <v>5176.2523000000001</v>
      </c>
      <c r="DU84" s="36">
        <v>23040.195899999999</v>
      </c>
      <c r="DV84" s="36">
        <v>33996</v>
      </c>
      <c r="DW84" s="36"/>
      <c r="DX84" s="36">
        <f t="shared" si="1"/>
        <v>111.991</v>
      </c>
      <c r="DY84" s="36" t="s">
        <v>28</v>
      </c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</row>
    <row r="85" spans="1:256" ht="11.25" customHeight="1" x14ac:dyDescent="0.15">
      <c r="A85" s="35">
        <v>5101</v>
      </c>
      <c r="B85" s="11" t="s">
        <v>742</v>
      </c>
      <c r="C85" s="36">
        <v>58.361199999999997</v>
      </c>
      <c r="D85" s="36">
        <v>10.8627</v>
      </c>
      <c r="E85" s="36">
        <v>37.884399999999999</v>
      </c>
      <c r="F85" s="36">
        <v>1.7639</v>
      </c>
      <c r="G85" s="36">
        <v>2.5415000000000001</v>
      </c>
      <c r="H85" s="36">
        <v>2.2216999999999998</v>
      </c>
      <c r="I85" s="36">
        <v>9.1262000000000008</v>
      </c>
      <c r="J85" s="36">
        <v>77.179900000000004</v>
      </c>
      <c r="K85" s="36">
        <v>74.840699999999998</v>
      </c>
      <c r="L85" s="36">
        <v>24.201499999999999</v>
      </c>
      <c r="M85" s="36">
        <v>149.10890000000001</v>
      </c>
      <c r="N85" s="36">
        <v>10.418100000000001</v>
      </c>
      <c r="O85" s="36">
        <v>15.253</v>
      </c>
      <c r="P85" s="36">
        <v>15.852399999999999</v>
      </c>
      <c r="Q85" s="36">
        <v>3.7764000000000002</v>
      </c>
      <c r="R85" s="36">
        <v>21.831299999999999</v>
      </c>
      <c r="S85" s="36">
        <v>6.2756999999999996</v>
      </c>
      <c r="T85" s="36">
        <v>1.6055999999999999</v>
      </c>
      <c r="U85" s="36">
        <v>12.127700000000001</v>
      </c>
      <c r="V85" s="36">
        <v>8.1280999999999999</v>
      </c>
      <c r="W85" s="36">
        <v>7.7606000000000002</v>
      </c>
      <c r="X85" s="36">
        <v>14.795199999999999</v>
      </c>
      <c r="Y85" s="36">
        <v>11.2105</v>
      </c>
      <c r="Z85" s="36">
        <v>4.2847</v>
      </c>
      <c r="AA85" s="36">
        <v>3.7501000000000002</v>
      </c>
      <c r="AB85" s="36">
        <v>1.0196000000000001</v>
      </c>
      <c r="AC85" s="36">
        <v>0.77510000000000001</v>
      </c>
      <c r="AD85" s="36">
        <v>3.7284999999999999</v>
      </c>
      <c r="AE85" s="36">
        <v>5.1499999999999997E-2</v>
      </c>
      <c r="AF85" s="36">
        <v>1.7101999999999999</v>
      </c>
      <c r="AG85" s="36">
        <v>0.74780000000000002</v>
      </c>
      <c r="AH85" s="36">
        <v>9.5686</v>
      </c>
      <c r="AI85" s="36">
        <v>11.612299999999999</v>
      </c>
      <c r="AJ85" s="36">
        <v>3.7808000000000002</v>
      </c>
      <c r="AK85" s="36">
        <v>14.0121</v>
      </c>
      <c r="AL85" s="36">
        <v>13.1028</v>
      </c>
      <c r="AM85" s="36">
        <v>8.4349000000000007</v>
      </c>
      <c r="AN85" s="36">
        <v>13.4245</v>
      </c>
      <c r="AO85" s="36">
        <v>0.52629999999999999</v>
      </c>
      <c r="AP85" s="36">
        <v>23.633800000000001</v>
      </c>
      <c r="AQ85" s="36">
        <v>2.3065000000000002</v>
      </c>
      <c r="AR85" s="36">
        <v>43.854199999999999</v>
      </c>
      <c r="AS85" s="36">
        <v>0.42599999999999999</v>
      </c>
      <c r="AT85" s="36">
        <v>3.0137</v>
      </c>
      <c r="AU85" s="36">
        <v>1.1931</v>
      </c>
      <c r="AV85" s="36">
        <v>28.2181</v>
      </c>
      <c r="AW85" s="36">
        <v>5.3327</v>
      </c>
      <c r="AX85" s="36">
        <v>2.6421999999999999</v>
      </c>
      <c r="AY85" s="36">
        <v>20.558499999999999</v>
      </c>
      <c r="AZ85" s="36">
        <v>9.6712000000000007</v>
      </c>
      <c r="BA85" s="36">
        <v>0.97919999999999996</v>
      </c>
      <c r="BB85" s="36">
        <v>20.9024</v>
      </c>
      <c r="BC85" s="36">
        <v>4.8543000000000003</v>
      </c>
      <c r="BD85" s="36">
        <v>12.593299999999999</v>
      </c>
      <c r="BE85" s="36">
        <v>8.8101000000000003</v>
      </c>
      <c r="BF85" s="36">
        <v>7.6451000000000002</v>
      </c>
      <c r="BG85" s="36">
        <v>3.3081</v>
      </c>
      <c r="BH85" s="36">
        <v>1.3892</v>
      </c>
      <c r="BI85" s="36">
        <v>9.9666999999999994</v>
      </c>
      <c r="BJ85" s="36">
        <v>11.599</v>
      </c>
      <c r="BK85" s="36">
        <v>2.3010999999999999</v>
      </c>
      <c r="BL85" s="36">
        <v>27.088999999999999</v>
      </c>
      <c r="BM85" s="36">
        <v>7.14</v>
      </c>
      <c r="BN85" s="36">
        <v>3.9598</v>
      </c>
      <c r="BO85" s="36">
        <v>21.3308</v>
      </c>
      <c r="BP85" s="36">
        <v>39.041499999999999</v>
      </c>
      <c r="BQ85" s="36">
        <v>5.2331000000000003</v>
      </c>
      <c r="BR85" s="36">
        <v>35.150599999999997</v>
      </c>
      <c r="BS85" s="36">
        <v>115.4765</v>
      </c>
      <c r="BT85" s="36">
        <v>225.94499999999999</v>
      </c>
      <c r="BU85" s="36">
        <v>124.7889</v>
      </c>
      <c r="BV85" s="36">
        <v>105.50190000000001</v>
      </c>
      <c r="BW85" s="36">
        <v>287.7534</v>
      </c>
      <c r="BX85" s="36">
        <v>556.57360000000006</v>
      </c>
      <c r="BY85" s="36">
        <v>547.42229999999995</v>
      </c>
      <c r="BZ85" s="36">
        <v>35.094499999999996</v>
      </c>
      <c r="CA85" s="36">
        <v>24.0761</v>
      </c>
      <c r="CB85" s="36">
        <v>680.89850000000001</v>
      </c>
      <c r="CC85" s="36">
        <v>16.341999999999999</v>
      </c>
      <c r="CD85" s="36">
        <v>12.473800000000001</v>
      </c>
      <c r="CE85" s="36">
        <v>73.698999999999998</v>
      </c>
      <c r="CF85" s="36">
        <v>672.79949999999997</v>
      </c>
      <c r="CG85" s="36">
        <v>535.11030000000005</v>
      </c>
      <c r="CH85" s="36">
        <v>51.1145</v>
      </c>
      <c r="CI85" s="36">
        <v>26.288900000000002</v>
      </c>
      <c r="CJ85" s="36">
        <v>15.6448</v>
      </c>
      <c r="CK85" s="36">
        <v>6.0357000000000003</v>
      </c>
      <c r="CL85" s="36">
        <v>130.1104</v>
      </c>
      <c r="CM85" s="36">
        <v>0.97750000000000004</v>
      </c>
      <c r="CN85" s="36">
        <v>187.72790000000001</v>
      </c>
      <c r="CO85" s="36">
        <v>705.50160000000005</v>
      </c>
      <c r="CP85" s="36">
        <v>892.02020000000005</v>
      </c>
      <c r="CQ85" s="36">
        <v>108.25709999999999</v>
      </c>
      <c r="CR85" s="36">
        <v>1.1812</v>
      </c>
      <c r="CS85" s="36">
        <v>98.161000000000001</v>
      </c>
      <c r="CT85" s="36">
        <v>989.80020000000002</v>
      </c>
      <c r="CU85" s="36">
        <v>12.042899999999999</v>
      </c>
      <c r="CV85" s="36">
        <v>353.57600000000002</v>
      </c>
      <c r="CW85" s="36">
        <v>81.616399999999999</v>
      </c>
      <c r="CX85" s="36">
        <v>849.15750000000003</v>
      </c>
      <c r="CY85" s="36">
        <v>29.150300000000001</v>
      </c>
      <c r="CZ85" s="36">
        <v>141.8143</v>
      </c>
      <c r="DA85" s="36">
        <v>275.89260000000002</v>
      </c>
      <c r="DB85" s="36">
        <v>275.99419999999998</v>
      </c>
      <c r="DC85" s="36">
        <v>45.238199999999999</v>
      </c>
      <c r="DD85" s="36">
        <v>517.97979999999995</v>
      </c>
      <c r="DE85" s="36">
        <v>307.19990000000001</v>
      </c>
      <c r="DF85" s="36">
        <v>40.694499999999998</v>
      </c>
      <c r="DG85" s="36">
        <v>114.078</v>
      </c>
      <c r="DH85" s="36">
        <v>70.729500000000002</v>
      </c>
      <c r="DI85" s="36">
        <v>69.365700000000004</v>
      </c>
      <c r="DJ85" s="36">
        <v>33.953699999999998</v>
      </c>
      <c r="DK85" s="36">
        <v>146.01910000000001</v>
      </c>
      <c r="DL85" s="36">
        <v>8.4899000000000004</v>
      </c>
      <c r="DM85" s="36">
        <v>11631.569</v>
      </c>
      <c r="DN85" s="36">
        <v>1782.0705</v>
      </c>
      <c r="DO85" s="36">
        <v>36.7258</v>
      </c>
      <c r="DP85" s="36">
        <v>148.9502</v>
      </c>
      <c r="DQ85" s="36">
        <v>12.0634</v>
      </c>
      <c r="DR85" s="36">
        <v>36.407600000000002</v>
      </c>
      <c r="DS85" s="36">
        <v>-8.8972999999999995</v>
      </c>
      <c r="DT85" s="36">
        <v>1837.1107</v>
      </c>
      <c r="DU85" s="36">
        <v>3844.431</v>
      </c>
      <c r="DV85" s="36">
        <v>15476</v>
      </c>
      <c r="DW85" s="36"/>
      <c r="DX85" s="36">
        <f t="shared" si="1"/>
        <v>197.4212</v>
      </c>
      <c r="DY85" s="36" t="s">
        <v>28</v>
      </c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</row>
    <row r="86" spans="1:256" ht="11.25" customHeight="1" x14ac:dyDescent="0.15">
      <c r="A86" s="35">
        <v>5201</v>
      </c>
      <c r="B86" s="11" t="s">
        <v>743</v>
      </c>
      <c r="C86" s="36">
        <v>1165.57</v>
      </c>
      <c r="D86" s="36">
        <v>46.012300000000003</v>
      </c>
      <c r="E86" s="36">
        <v>212.4324</v>
      </c>
      <c r="F86" s="36">
        <v>21.5656</v>
      </c>
      <c r="G86" s="36">
        <v>13.234500000000001</v>
      </c>
      <c r="H86" s="36">
        <v>33.051900000000003</v>
      </c>
      <c r="I86" s="36">
        <v>66.280900000000003</v>
      </c>
      <c r="J86" s="36">
        <v>1111.0780999999999</v>
      </c>
      <c r="K86" s="36">
        <v>400.6694</v>
      </c>
      <c r="L86" s="36">
        <v>211.4923</v>
      </c>
      <c r="M86" s="36">
        <v>766.43640000000005</v>
      </c>
      <c r="N86" s="36">
        <v>86.107299999999995</v>
      </c>
      <c r="O86" s="36">
        <v>33.256300000000003</v>
      </c>
      <c r="P86" s="36">
        <v>147.31899999999999</v>
      </c>
      <c r="Q86" s="36">
        <v>6.1121999999999996</v>
      </c>
      <c r="R86" s="36">
        <v>144.7687</v>
      </c>
      <c r="S86" s="36">
        <v>38.962000000000003</v>
      </c>
      <c r="T86" s="36">
        <v>18.150700000000001</v>
      </c>
      <c r="U86" s="36">
        <v>218.57079999999999</v>
      </c>
      <c r="V86" s="36">
        <v>70.876000000000005</v>
      </c>
      <c r="W86" s="36">
        <v>87.201800000000006</v>
      </c>
      <c r="X86" s="36">
        <v>166.67</v>
      </c>
      <c r="Y86" s="36">
        <v>226.7509</v>
      </c>
      <c r="Z86" s="36">
        <v>116.7548</v>
      </c>
      <c r="AA86" s="36">
        <v>103.6983</v>
      </c>
      <c r="AB86" s="36">
        <v>3.6818</v>
      </c>
      <c r="AC86" s="36">
        <v>4.5696000000000003</v>
      </c>
      <c r="AD86" s="36">
        <v>13.8569</v>
      </c>
      <c r="AE86" s="36">
        <v>0.20469999999999999</v>
      </c>
      <c r="AF86" s="36">
        <v>1.8307</v>
      </c>
      <c r="AG86" s="36">
        <v>4.4294000000000002</v>
      </c>
      <c r="AH86" s="36">
        <v>57.996899999999997</v>
      </c>
      <c r="AI86" s="36">
        <v>70.188500000000005</v>
      </c>
      <c r="AJ86" s="36">
        <v>38.133099999999999</v>
      </c>
      <c r="AK86" s="36">
        <v>472.22489999999999</v>
      </c>
      <c r="AL86" s="36">
        <v>86.161699999999996</v>
      </c>
      <c r="AM86" s="36">
        <v>229.2278</v>
      </c>
      <c r="AN86" s="36">
        <v>614.14840000000004</v>
      </c>
      <c r="AO86" s="36">
        <v>28.524699999999999</v>
      </c>
      <c r="AP86" s="36">
        <v>174.2868</v>
      </c>
      <c r="AQ86" s="36">
        <v>108.42310000000001</v>
      </c>
      <c r="AR86" s="36">
        <v>269.85320000000002</v>
      </c>
      <c r="AS86" s="36">
        <v>4.9429999999999996</v>
      </c>
      <c r="AT86" s="36">
        <v>26.044599999999999</v>
      </c>
      <c r="AU86" s="36">
        <v>8.4398</v>
      </c>
      <c r="AV86" s="36">
        <v>233.1909</v>
      </c>
      <c r="AW86" s="36">
        <v>20.448399999999999</v>
      </c>
      <c r="AX86" s="36">
        <v>11.0595</v>
      </c>
      <c r="AY86" s="36">
        <v>179.76929999999999</v>
      </c>
      <c r="AZ86" s="36">
        <v>101.0609</v>
      </c>
      <c r="BA86" s="36">
        <v>15.6075</v>
      </c>
      <c r="BB86" s="36">
        <v>789.8732</v>
      </c>
      <c r="BC86" s="36">
        <v>273.22550000000001</v>
      </c>
      <c r="BD86" s="36">
        <v>206.10990000000001</v>
      </c>
      <c r="BE86" s="36">
        <v>249.0291</v>
      </c>
      <c r="BF86" s="36">
        <v>72.177899999999994</v>
      </c>
      <c r="BG86" s="36">
        <v>16.546900000000001</v>
      </c>
      <c r="BH86" s="36">
        <v>12.9762</v>
      </c>
      <c r="BI86" s="36">
        <v>29.907599999999999</v>
      </c>
      <c r="BJ86" s="36">
        <v>27.308299999999999</v>
      </c>
      <c r="BK86" s="36">
        <v>5.8144</v>
      </c>
      <c r="BL86" s="36">
        <v>80.166300000000007</v>
      </c>
      <c r="BM86" s="36">
        <v>41.062600000000003</v>
      </c>
      <c r="BN86" s="36">
        <v>13.280099999999999</v>
      </c>
      <c r="BO86" s="36">
        <v>41.112699999999997</v>
      </c>
      <c r="BP86" s="36">
        <v>51.601300000000002</v>
      </c>
      <c r="BQ86" s="36">
        <v>6.8752000000000004</v>
      </c>
      <c r="BR86" s="36">
        <v>39.366799999999998</v>
      </c>
      <c r="BS86" s="36">
        <v>109.8652</v>
      </c>
      <c r="BT86" s="36">
        <v>567.47569999999996</v>
      </c>
      <c r="BU86" s="36">
        <v>663.58299999999997</v>
      </c>
      <c r="BV86" s="36">
        <v>877.25519999999995</v>
      </c>
      <c r="BW86" s="36">
        <v>1372.7417</v>
      </c>
      <c r="BX86" s="36">
        <v>6375.8040000000001</v>
      </c>
      <c r="BY86" s="36">
        <v>1214.491</v>
      </c>
      <c r="BZ86" s="36">
        <v>37.275599999999997</v>
      </c>
      <c r="CA86" s="36">
        <v>253.7722</v>
      </c>
      <c r="CB86" s="36">
        <v>1842.9258</v>
      </c>
      <c r="CC86" s="36">
        <v>618.87860000000001</v>
      </c>
      <c r="CD86" s="36">
        <v>350.2133</v>
      </c>
      <c r="CE86" s="36">
        <v>3008.6750999999999</v>
      </c>
      <c r="CF86" s="36">
        <v>524.45320000000004</v>
      </c>
      <c r="CG86" s="36">
        <v>6930.2314999999999</v>
      </c>
      <c r="CH86" s="36">
        <v>27.999600000000001</v>
      </c>
      <c r="CI86" s="36">
        <v>23.4895</v>
      </c>
      <c r="CJ86" s="36">
        <v>8.9083000000000006</v>
      </c>
      <c r="CK86" s="36">
        <v>11.655900000000001</v>
      </c>
      <c r="CL86" s="36">
        <v>1186.0913</v>
      </c>
      <c r="CM86" s="36">
        <v>1.8471</v>
      </c>
      <c r="CN86" s="36">
        <v>218.1952</v>
      </c>
      <c r="CO86" s="36">
        <v>76.661600000000007</v>
      </c>
      <c r="CP86" s="36">
        <v>113.24769999999999</v>
      </c>
      <c r="CQ86" s="36">
        <v>246.28649999999999</v>
      </c>
      <c r="CR86" s="36">
        <v>5.1729000000000003</v>
      </c>
      <c r="CS86" s="36">
        <v>349.67829999999998</v>
      </c>
      <c r="CT86" s="36">
        <v>1820.6396</v>
      </c>
      <c r="CU86" s="36">
        <v>90.334199999999996</v>
      </c>
      <c r="CV86" s="36">
        <v>780.31349999999998</v>
      </c>
      <c r="CW86" s="36">
        <v>210.26900000000001</v>
      </c>
      <c r="CX86" s="36">
        <v>758.33159999999998</v>
      </c>
      <c r="CY86" s="36">
        <v>363.8005</v>
      </c>
      <c r="CZ86" s="36">
        <v>239.41419999999999</v>
      </c>
      <c r="DA86" s="36">
        <v>299.60399999999998</v>
      </c>
      <c r="DB86" s="36">
        <v>439.3349</v>
      </c>
      <c r="DC86" s="36">
        <v>167.49109999999999</v>
      </c>
      <c r="DD86" s="36">
        <v>347.41919999999999</v>
      </c>
      <c r="DE86" s="36">
        <v>188.7081</v>
      </c>
      <c r="DF86" s="36">
        <v>38.720500000000001</v>
      </c>
      <c r="DG86" s="36">
        <v>117.8163</v>
      </c>
      <c r="DH86" s="36">
        <v>64.017600000000002</v>
      </c>
      <c r="DI86" s="36">
        <v>228.85759999999999</v>
      </c>
      <c r="DJ86" s="36">
        <v>97.018699999999995</v>
      </c>
      <c r="DK86" s="36">
        <v>129.08869999999999</v>
      </c>
      <c r="DL86" s="36">
        <v>7.2579000000000002</v>
      </c>
      <c r="DM86" s="36">
        <v>43653.074500000002</v>
      </c>
      <c r="DN86" s="36">
        <v>3204.8613999999998</v>
      </c>
      <c r="DO86" s="36">
        <v>16127.386399999999</v>
      </c>
      <c r="DP86" s="36">
        <v>1068.4762000000001</v>
      </c>
      <c r="DQ86" s="36">
        <v>218.15639999999999</v>
      </c>
      <c r="DR86" s="36">
        <v>690.79650000000004</v>
      </c>
      <c r="DS86" s="36">
        <v>-86.145399999999995</v>
      </c>
      <c r="DT86" s="36">
        <v>3323.3941</v>
      </c>
      <c r="DU86" s="36">
        <v>24546.925500000001</v>
      </c>
      <c r="DV86" s="36">
        <v>68200</v>
      </c>
      <c r="DW86" s="36"/>
      <c r="DX86" s="36">
        <f t="shared" si="1"/>
        <v>1977.4291000000003</v>
      </c>
      <c r="DY86" s="36" t="s">
        <v>28</v>
      </c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</row>
    <row r="87" spans="1:256" ht="11.25" customHeight="1" x14ac:dyDescent="0.15">
      <c r="A87" s="35">
        <v>5401</v>
      </c>
      <c r="B87" s="11" t="s">
        <v>744</v>
      </c>
      <c r="C87" s="36">
        <v>10.585000000000001</v>
      </c>
      <c r="D87" s="36">
        <v>0.70320000000000005</v>
      </c>
      <c r="E87" s="36">
        <v>7.0250000000000004</v>
      </c>
      <c r="F87" s="36">
        <v>0.1492</v>
      </c>
      <c r="G87" s="36">
        <v>8.9099999999999999E-2</v>
      </c>
      <c r="H87" s="36">
        <v>0.16250000000000001</v>
      </c>
      <c r="I87" s="36">
        <v>1.6801999999999999</v>
      </c>
      <c r="J87" s="36">
        <v>5.7412999999999998</v>
      </c>
      <c r="K87" s="36">
        <v>8.4210999999999991</v>
      </c>
      <c r="L87" s="36">
        <v>2.5308999999999999</v>
      </c>
      <c r="M87" s="36">
        <v>13.0161</v>
      </c>
      <c r="N87" s="36">
        <v>0.95640000000000003</v>
      </c>
      <c r="O87" s="36">
        <v>13.7638</v>
      </c>
      <c r="P87" s="36">
        <v>1.1558999999999999</v>
      </c>
      <c r="Q87" s="36">
        <v>0.1464</v>
      </c>
      <c r="R87" s="36">
        <v>6.8697999999999997</v>
      </c>
      <c r="S87" s="36">
        <v>1.0321</v>
      </c>
      <c r="T87" s="36">
        <v>0.14219999999999999</v>
      </c>
      <c r="U87" s="36">
        <v>1.4971000000000001</v>
      </c>
      <c r="V87" s="36">
        <v>2.1221999999999999</v>
      </c>
      <c r="W87" s="36">
        <v>2.3549000000000002</v>
      </c>
      <c r="X87" s="36">
        <v>4.5586000000000002</v>
      </c>
      <c r="Y87" s="36">
        <v>2.7942999999999998</v>
      </c>
      <c r="Z87" s="36">
        <v>0.64449999999999996</v>
      </c>
      <c r="AA87" s="36">
        <v>1.6509</v>
      </c>
      <c r="AB87" s="36">
        <v>0.3639</v>
      </c>
      <c r="AC87" s="36">
        <v>0.33100000000000002</v>
      </c>
      <c r="AD87" s="36">
        <v>3.3117000000000001</v>
      </c>
      <c r="AE87" s="36">
        <v>2.8000000000000001E-2</v>
      </c>
      <c r="AF87" s="36">
        <v>0.1108</v>
      </c>
      <c r="AG87" s="36">
        <v>0.35210000000000002</v>
      </c>
      <c r="AH87" s="36">
        <v>0.88619999999999999</v>
      </c>
      <c r="AI87" s="36">
        <v>5.7659000000000002</v>
      </c>
      <c r="AJ87" s="36">
        <v>27.6736</v>
      </c>
      <c r="AK87" s="36">
        <v>33.386699999999998</v>
      </c>
      <c r="AL87" s="36">
        <v>8.92</v>
      </c>
      <c r="AM87" s="36">
        <v>5.0425000000000004</v>
      </c>
      <c r="AN87" s="36">
        <v>21.398900000000001</v>
      </c>
      <c r="AO87" s="36">
        <v>0.1096</v>
      </c>
      <c r="AP87" s="36">
        <v>17.748799999999999</v>
      </c>
      <c r="AQ87" s="36">
        <v>0.72640000000000005</v>
      </c>
      <c r="AR87" s="36">
        <v>33.1432</v>
      </c>
      <c r="AS87" s="36">
        <v>7.1772999999999998</v>
      </c>
      <c r="AT87" s="36">
        <v>1.3423</v>
      </c>
      <c r="AU87" s="36">
        <v>0.4501</v>
      </c>
      <c r="AV87" s="36">
        <v>7.8925000000000001</v>
      </c>
      <c r="AW87" s="36">
        <v>0.90300000000000002</v>
      </c>
      <c r="AX87" s="36">
        <v>0.12089999999999999</v>
      </c>
      <c r="AY87" s="36">
        <v>8.1325000000000003</v>
      </c>
      <c r="AZ87" s="36">
        <v>0.18279999999999999</v>
      </c>
      <c r="BA87" s="36">
        <v>0.1326</v>
      </c>
      <c r="BB87" s="36">
        <v>42.579599999999999</v>
      </c>
      <c r="BC87" s="36">
        <v>2.6233</v>
      </c>
      <c r="BD87" s="36">
        <v>5.4137000000000004</v>
      </c>
      <c r="BE87" s="36">
        <v>17.5427</v>
      </c>
      <c r="BF87" s="36">
        <v>7.0507999999999997</v>
      </c>
      <c r="BG87" s="36">
        <v>1.1125</v>
      </c>
      <c r="BH87" s="36">
        <v>0.39500000000000002</v>
      </c>
      <c r="BI87" s="36">
        <v>4.5221</v>
      </c>
      <c r="BJ87" s="36">
        <v>4.5909000000000004</v>
      </c>
      <c r="BK87" s="36">
        <v>0.85170000000000001</v>
      </c>
      <c r="BL87" s="36">
        <v>9.2463999999999995</v>
      </c>
      <c r="BM87" s="36">
        <v>3.4083999999999999</v>
      </c>
      <c r="BN87" s="36">
        <v>0.94140000000000001</v>
      </c>
      <c r="BO87" s="36">
        <v>1.2390000000000001</v>
      </c>
      <c r="BP87" s="36">
        <v>2.3898999999999999</v>
      </c>
      <c r="BQ87" s="36">
        <v>4.5995999999999997</v>
      </c>
      <c r="BR87" s="36">
        <v>6.0824999999999996</v>
      </c>
      <c r="BS87" s="36">
        <v>50.556800000000003</v>
      </c>
      <c r="BT87" s="36">
        <v>25.0975</v>
      </c>
      <c r="BU87" s="36">
        <v>25.3232</v>
      </c>
      <c r="BV87" s="36">
        <v>26.344899999999999</v>
      </c>
      <c r="BW87" s="36">
        <v>123.5479</v>
      </c>
      <c r="BX87" s="36">
        <v>354.22660000000002</v>
      </c>
      <c r="BY87" s="36">
        <v>702.67859999999996</v>
      </c>
      <c r="BZ87" s="36">
        <v>31.045000000000002</v>
      </c>
      <c r="CA87" s="36">
        <v>48.0276</v>
      </c>
      <c r="CB87" s="36">
        <v>62.3508</v>
      </c>
      <c r="CC87" s="36">
        <v>23.290900000000001</v>
      </c>
      <c r="CD87" s="36">
        <v>7.6536999999999997</v>
      </c>
      <c r="CE87" s="36">
        <v>6.7374000000000001</v>
      </c>
      <c r="CF87" s="36">
        <v>101.20959999999999</v>
      </c>
      <c r="CG87" s="36">
        <v>36.6143</v>
      </c>
      <c r="CH87" s="36">
        <v>303.7149</v>
      </c>
      <c r="CI87" s="36">
        <v>35.284500000000001</v>
      </c>
      <c r="CJ87" s="36">
        <v>8.1347000000000005</v>
      </c>
      <c r="CK87" s="36">
        <v>382.42790000000002</v>
      </c>
      <c r="CL87" s="36">
        <v>147.12520000000001</v>
      </c>
      <c r="CM87" s="36">
        <v>30.545999999999999</v>
      </c>
      <c r="CN87" s="36">
        <v>139.92089999999999</v>
      </c>
      <c r="CO87" s="36">
        <v>77.174899999999994</v>
      </c>
      <c r="CP87" s="36">
        <v>20.5425</v>
      </c>
      <c r="CQ87" s="36">
        <v>115.66889999999999</v>
      </c>
      <c r="CR87" s="36">
        <v>8.5800000000000001E-2</v>
      </c>
      <c r="CS87" s="36">
        <v>78.235600000000005</v>
      </c>
      <c r="CT87" s="36">
        <v>709.02670000000001</v>
      </c>
      <c r="CU87" s="36">
        <v>1628.1529</v>
      </c>
      <c r="CV87" s="36">
        <v>245.0487</v>
      </c>
      <c r="CW87" s="36">
        <v>77.4803</v>
      </c>
      <c r="CX87" s="36">
        <v>287.62119999999999</v>
      </c>
      <c r="CY87" s="36">
        <v>14.635</v>
      </c>
      <c r="CZ87" s="36">
        <v>88.686700000000002</v>
      </c>
      <c r="DA87" s="36">
        <v>522.57669999999996</v>
      </c>
      <c r="DB87" s="36">
        <v>709.66660000000002</v>
      </c>
      <c r="DC87" s="36">
        <v>142.75210000000001</v>
      </c>
      <c r="DD87" s="36">
        <v>51.643900000000002</v>
      </c>
      <c r="DE87" s="36">
        <v>96.578199999999995</v>
      </c>
      <c r="DF87" s="36">
        <v>83.442999999999998</v>
      </c>
      <c r="DG87" s="36">
        <v>79.476600000000005</v>
      </c>
      <c r="DH87" s="36">
        <v>59.492699999999999</v>
      </c>
      <c r="DI87" s="36">
        <v>40.0306</v>
      </c>
      <c r="DJ87" s="36">
        <v>9.6707000000000001</v>
      </c>
      <c r="DK87" s="36">
        <v>184.0505</v>
      </c>
      <c r="DL87" s="36">
        <v>10.544600000000001</v>
      </c>
      <c r="DM87" s="36">
        <v>8394.1599000000006</v>
      </c>
      <c r="DN87" s="36">
        <v>4543.4454999999998</v>
      </c>
      <c r="DO87" s="36">
        <v>16.0379</v>
      </c>
      <c r="DP87" s="36">
        <v>483.23340000000002</v>
      </c>
      <c r="DQ87" s="36">
        <v>207.7809</v>
      </c>
      <c r="DR87" s="36">
        <v>338.14729999999997</v>
      </c>
      <c r="DS87" s="36">
        <v>72.764399999999995</v>
      </c>
      <c r="DT87" s="36">
        <v>1713.4308000000001</v>
      </c>
      <c r="DU87" s="36">
        <v>7374.8401000000003</v>
      </c>
      <c r="DV87" s="36">
        <v>15769</v>
      </c>
      <c r="DW87" s="36"/>
      <c r="DX87" s="36">
        <f t="shared" si="1"/>
        <v>1029.1615999999999</v>
      </c>
      <c r="DY87" s="36" t="s">
        <v>29</v>
      </c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</row>
    <row r="88" spans="1:256" ht="11.25" customHeight="1" x14ac:dyDescent="0.15">
      <c r="A88" s="35">
        <v>5501</v>
      </c>
      <c r="B88" s="11" t="s">
        <v>745</v>
      </c>
      <c r="C88" s="36">
        <v>6.9199999999999998E-2</v>
      </c>
      <c r="D88" s="36">
        <v>2.3999999999999998E-3</v>
      </c>
      <c r="E88" s="36">
        <v>7.1099999999999997E-2</v>
      </c>
      <c r="F88" s="36">
        <v>8.6999999999999994E-3</v>
      </c>
      <c r="G88" s="36">
        <v>6.3E-3</v>
      </c>
      <c r="H88" s="36">
        <v>9.1000000000000004E-3</v>
      </c>
      <c r="I88" s="36">
        <v>1.29E-2</v>
      </c>
      <c r="J88" s="36">
        <v>0.20269999999999999</v>
      </c>
      <c r="K88" s="36">
        <v>2.7494999999999998</v>
      </c>
      <c r="L88" s="36">
        <v>9.3100000000000002E-2</v>
      </c>
      <c r="M88" s="36">
        <v>0.53659999999999997</v>
      </c>
      <c r="N88" s="36">
        <v>1.2800000000000001E-2</v>
      </c>
      <c r="O88" s="36">
        <v>8.3199999999999996E-2</v>
      </c>
      <c r="P88" s="36">
        <v>7.1000000000000004E-3</v>
      </c>
      <c r="Q88" s="36">
        <v>4.0000000000000002E-4</v>
      </c>
      <c r="R88" s="36">
        <v>7.1999999999999998E-3</v>
      </c>
      <c r="S88" s="36">
        <v>8.0000000000000002E-3</v>
      </c>
      <c r="T88" s="36">
        <v>2.5999999999999999E-3</v>
      </c>
      <c r="U88" s="36">
        <v>3.0200000000000001E-2</v>
      </c>
      <c r="V88" s="36">
        <v>6.9000000000000006E-2</v>
      </c>
      <c r="W88" s="36">
        <v>1.8333999999999999</v>
      </c>
      <c r="X88" s="36">
        <v>4.6699999999999998E-2</v>
      </c>
      <c r="Y88" s="36">
        <v>0.23369999999999999</v>
      </c>
      <c r="Z88" s="36">
        <v>4.9099999999999998E-2</v>
      </c>
      <c r="AA88" s="36">
        <v>5.9499999999999997E-2</v>
      </c>
      <c r="AB88" s="36">
        <v>0</v>
      </c>
      <c r="AC88" s="36">
        <v>2.9999999999999997E-4</v>
      </c>
      <c r="AD88" s="36">
        <v>8.6E-3</v>
      </c>
      <c r="AE88" s="36">
        <v>0</v>
      </c>
      <c r="AF88" s="36">
        <v>1E-4</v>
      </c>
      <c r="AG88" s="36">
        <v>2.0000000000000001E-4</v>
      </c>
      <c r="AH88" s="36">
        <v>8.9999999999999993E-3</v>
      </c>
      <c r="AI88" s="36">
        <v>2.5999999999999999E-2</v>
      </c>
      <c r="AJ88" s="36">
        <v>8.6E-3</v>
      </c>
      <c r="AK88" s="36">
        <v>5.45E-2</v>
      </c>
      <c r="AL88" s="36">
        <v>4.7600000000000003E-2</v>
      </c>
      <c r="AM88" s="36">
        <v>9.3100000000000002E-2</v>
      </c>
      <c r="AN88" s="36">
        <v>9.6299999999999997E-2</v>
      </c>
      <c r="AO88" s="36">
        <v>5.0000000000000001E-4</v>
      </c>
      <c r="AP88" s="36">
        <v>0.1056</v>
      </c>
      <c r="AQ88" s="36">
        <v>2.29E-2</v>
      </c>
      <c r="AR88" s="36">
        <v>5.1400000000000001E-2</v>
      </c>
      <c r="AS88" s="36">
        <v>6.0000000000000001E-3</v>
      </c>
      <c r="AT88" s="36">
        <v>1.9300000000000001E-2</v>
      </c>
      <c r="AU88" s="36">
        <v>7.1000000000000004E-3</v>
      </c>
      <c r="AV88" s="36">
        <v>6.0699999999999997E-2</v>
      </c>
      <c r="AW88" s="36">
        <v>1.0699999999999999E-2</v>
      </c>
      <c r="AX88" s="36">
        <v>2.8999999999999998E-3</v>
      </c>
      <c r="AY88" s="36">
        <v>3.2099999999999997E-2</v>
      </c>
      <c r="AZ88" s="36">
        <v>1.1000000000000001E-3</v>
      </c>
      <c r="BA88" s="36">
        <v>3.7000000000000002E-3</v>
      </c>
      <c r="BB88" s="36">
        <v>0.1162</v>
      </c>
      <c r="BC88" s="36">
        <v>1.7600000000000001E-2</v>
      </c>
      <c r="BD88" s="36">
        <v>4.3499999999999997E-2</v>
      </c>
      <c r="BE88" s="36">
        <v>1.8384</v>
      </c>
      <c r="BF88" s="36">
        <v>1.8700000000000001E-2</v>
      </c>
      <c r="BG88" s="36">
        <v>1.78E-2</v>
      </c>
      <c r="BH88" s="36">
        <v>7.7999999999999996E-3</v>
      </c>
      <c r="BI88" s="36">
        <v>7.1599999999999997E-2</v>
      </c>
      <c r="BJ88" s="36">
        <v>2.3300000000000001E-2</v>
      </c>
      <c r="BK88" s="36">
        <v>5.0000000000000001E-3</v>
      </c>
      <c r="BL88" s="36">
        <v>6.1600000000000002E-2</v>
      </c>
      <c r="BM88" s="36">
        <v>1.2500000000000001E-2</v>
      </c>
      <c r="BN88" s="36">
        <v>8.5000000000000006E-3</v>
      </c>
      <c r="BO88" s="36">
        <v>5.3400000000000003E-2</v>
      </c>
      <c r="BP88" s="36">
        <v>0.10539999999999999</v>
      </c>
      <c r="BQ88" s="36">
        <v>1.24E-2</v>
      </c>
      <c r="BR88" s="36">
        <v>3.5099999999999999E-2</v>
      </c>
      <c r="BS88" s="36">
        <v>9.1000000000000004E-3</v>
      </c>
      <c r="BT88" s="36">
        <v>9.1600000000000001E-2</v>
      </c>
      <c r="BU88" s="36">
        <v>1.5800000000000002E-2</v>
      </c>
      <c r="BV88" s="36">
        <v>3.95E-2</v>
      </c>
      <c r="BW88" s="36">
        <v>28.414899999999999</v>
      </c>
      <c r="BX88" s="36">
        <v>4.9927999999999999</v>
      </c>
      <c r="BY88" s="36">
        <v>16.947700000000001</v>
      </c>
      <c r="BZ88" s="36">
        <v>4.4523999999999999</v>
      </c>
      <c r="CA88" s="36">
        <v>12.273400000000001</v>
      </c>
      <c r="CB88" s="36">
        <v>1.3480000000000001</v>
      </c>
      <c r="CC88" s="36">
        <v>2.7E-2</v>
      </c>
      <c r="CD88" s="36">
        <v>14.339600000000001</v>
      </c>
      <c r="CE88" s="36">
        <v>2.9369000000000001</v>
      </c>
      <c r="CF88" s="36">
        <v>0.1028</v>
      </c>
      <c r="CG88" s="36">
        <v>0.99690000000000001</v>
      </c>
      <c r="CH88" s="36">
        <v>0.2089</v>
      </c>
      <c r="CI88" s="36">
        <v>2069.5605</v>
      </c>
      <c r="CJ88" s="36">
        <v>2515.8123999999998</v>
      </c>
      <c r="CK88" s="36">
        <v>8.3000000000000004E-2</v>
      </c>
      <c r="CL88" s="36">
        <v>286.40359999999998</v>
      </c>
      <c r="CM88" s="36">
        <v>9.2231000000000005</v>
      </c>
      <c r="CN88" s="36">
        <v>6.8030999999999997</v>
      </c>
      <c r="CO88" s="36">
        <v>7.1124999999999998</v>
      </c>
      <c r="CP88" s="36">
        <v>1.0528999999999999</v>
      </c>
      <c r="CQ88" s="36">
        <v>63.195700000000002</v>
      </c>
      <c r="CR88" s="36">
        <v>0</v>
      </c>
      <c r="CS88" s="36">
        <v>41.158499999999997</v>
      </c>
      <c r="CT88" s="36">
        <v>469.96589999999998</v>
      </c>
      <c r="CU88" s="36">
        <v>2.4756</v>
      </c>
      <c r="CV88" s="36">
        <v>276.05450000000002</v>
      </c>
      <c r="CW88" s="36">
        <v>1.2643</v>
      </c>
      <c r="CX88" s="36">
        <v>17.8032</v>
      </c>
      <c r="CY88" s="36">
        <v>6.2226999999999997</v>
      </c>
      <c r="CZ88" s="36">
        <v>66.683499999999995</v>
      </c>
      <c r="DA88" s="36">
        <v>43.076500000000003</v>
      </c>
      <c r="DB88" s="36">
        <v>53.438600000000001</v>
      </c>
      <c r="DC88" s="36">
        <v>3.6520999999999999</v>
      </c>
      <c r="DD88" s="36">
        <v>3.7736000000000001</v>
      </c>
      <c r="DE88" s="36">
        <v>8.5047999999999995</v>
      </c>
      <c r="DF88" s="36">
        <v>135.1482</v>
      </c>
      <c r="DG88" s="36">
        <v>0.7651</v>
      </c>
      <c r="DH88" s="36">
        <v>53.543799999999997</v>
      </c>
      <c r="DI88" s="36">
        <v>1.9879</v>
      </c>
      <c r="DJ88" s="36">
        <v>2.2700000000000001E-2</v>
      </c>
      <c r="DK88" s="36">
        <v>12.027200000000001</v>
      </c>
      <c r="DL88" s="36">
        <v>1.6635</v>
      </c>
      <c r="DM88" s="36">
        <v>6254.9976999999999</v>
      </c>
      <c r="DN88" s="36">
        <v>1629.7235000000001</v>
      </c>
      <c r="DO88" s="36">
        <v>327.25139999999999</v>
      </c>
      <c r="DP88" s="36">
        <v>787.50459999999998</v>
      </c>
      <c r="DQ88" s="36">
        <v>15.667</v>
      </c>
      <c r="DR88" s="36">
        <v>447.19839999999999</v>
      </c>
      <c r="DS88" s="36">
        <v>0.96109999999999995</v>
      </c>
      <c r="DT88" s="36">
        <v>662.69619999999998</v>
      </c>
      <c r="DU88" s="36">
        <v>3871.0023000000001</v>
      </c>
      <c r="DV88" s="36">
        <v>10126</v>
      </c>
      <c r="DW88" s="36"/>
      <c r="DX88" s="36">
        <f t="shared" si="1"/>
        <v>1250.3699999999999</v>
      </c>
      <c r="DY88" s="36" t="s">
        <v>29</v>
      </c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</row>
    <row r="89" spans="1:256" ht="11.25" customHeight="1" x14ac:dyDescent="0.15">
      <c r="A89" s="35">
        <v>5601</v>
      </c>
      <c r="B89" s="11" t="s">
        <v>746</v>
      </c>
      <c r="C89" s="36">
        <v>0.88019999999999998</v>
      </c>
      <c r="D89" s="36">
        <v>0.69010000000000005</v>
      </c>
      <c r="E89" s="36">
        <v>0.71379999999999999</v>
      </c>
      <c r="F89" s="36">
        <v>6.2888999999999999</v>
      </c>
      <c r="G89" s="36">
        <v>1E-4</v>
      </c>
      <c r="H89" s="36">
        <v>4.3098000000000001</v>
      </c>
      <c r="I89" s="36">
        <v>4.4295999999999998</v>
      </c>
      <c r="J89" s="36">
        <v>3.7250999999999999</v>
      </c>
      <c r="K89" s="36">
        <v>5.5704000000000002</v>
      </c>
      <c r="L89" s="36">
        <v>6.1806999999999999</v>
      </c>
      <c r="M89" s="36">
        <v>32.753300000000003</v>
      </c>
      <c r="N89" s="36">
        <v>1.7118</v>
      </c>
      <c r="O89" s="36">
        <v>5.1440999999999999</v>
      </c>
      <c r="P89" s="36">
        <v>13.138500000000001</v>
      </c>
      <c r="Q89" s="36">
        <v>0.7147</v>
      </c>
      <c r="R89" s="36">
        <v>6.0732999999999997</v>
      </c>
      <c r="S89" s="36">
        <v>4.5937999999999999</v>
      </c>
      <c r="T89" s="36">
        <v>3.3197999999999999</v>
      </c>
      <c r="U89" s="36">
        <v>9.6889000000000003</v>
      </c>
      <c r="V89" s="36">
        <v>7.5625999999999998</v>
      </c>
      <c r="W89" s="36">
        <v>6.6959999999999997</v>
      </c>
      <c r="X89" s="36">
        <v>5.3276000000000003</v>
      </c>
      <c r="Y89" s="36">
        <v>8.0420999999999996</v>
      </c>
      <c r="Z89" s="36">
        <v>3.7315999999999998</v>
      </c>
      <c r="AA89" s="36">
        <v>4.0022000000000002</v>
      </c>
      <c r="AB89" s="36">
        <v>0.29449999999999998</v>
      </c>
      <c r="AC89" s="36">
        <v>5.0000000000000001E-4</v>
      </c>
      <c r="AD89" s="36">
        <v>0.55830000000000002</v>
      </c>
      <c r="AE89" s="36">
        <v>0</v>
      </c>
      <c r="AF89" s="36">
        <v>0.52300000000000002</v>
      </c>
      <c r="AG89" s="36">
        <v>2.9999999999999997E-4</v>
      </c>
      <c r="AH89" s="36">
        <v>2.1598999999999999</v>
      </c>
      <c r="AI89" s="36">
        <v>6.9383999999999997</v>
      </c>
      <c r="AJ89" s="36">
        <v>14.783200000000001</v>
      </c>
      <c r="AK89" s="36">
        <v>12.9657</v>
      </c>
      <c r="AL89" s="36">
        <v>1.1692</v>
      </c>
      <c r="AM89" s="36">
        <v>5.57E-2</v>
      </c>
      <c r="AN89" s="36">
        <v>23.521899999999999</v>
      </c>
      <c r="AO89" s="36">
        <v>2.9999999999999997E-4</v>
      </c>
      <c r="AP89" s="36">
        <v>11.2103</v>
      </c>
      <c r="AQ89" s="36">
        <v>4.4581999999999997</v>
      </c>
      <c r="AR89" s="36">
        <v>9.9914000000000005</v>
      </c>
      <c r="AS89" s="36">
        <v>6.6631999999999998</v>
      </c>
      <c r="AT89" s="36">
        <v>2.4676999999999998</v>
      </c>
      <c r="AU89" s="36">
        <v>0.67010000000000003</v>
      </c>
      <c r="AV89" s="36">
        <v>0.74629999999999996</v>
      </c>
      <c r="AW89" s="36">
        <v>0.55279999999999996</v>
      </c>
      <c r="AX89" s="36">
        <v>0.50700000000000001</v>
      </c>
      <c r="AY89" s="36">
        <v>2.0110000000000001</v>
      </c>
      <c r="AZ89" s="36">
        <v>6.6600000000000006E-2</v>
      </c>
      <c r="BA89" s="36">
        <v>0.54610000000000003</v>
      </c>
      <c r="BB89" s="36">
        <v>2.5809000000000002</v>
      </c>
      <c r="BC89" s="36">
        <v>0.85770000000000002</v>
      </c>
      <c r="BD89" s="36">
        <v>2.3090999999999999</v>
      </c>
      <c r="BE89" s="36">
        <v>3.3412999999999999</v>
      </c>
      <c r="BF89" s="36">
        <v>10.0319</v>
      </c>
      <c r="BG89" s="36">
        <v>28.75</v>
      </c>
      <c r="BH89" s="36">
        <v>37.740400000000001</v>
      </c>
      <c r="BI89" s="36">
        <v>2.1941000000000002</v>
      </c>
      <c r="BJ89" s="36">
        <v>3.3355000000000001</v>
      </c>
      <c r="BK89" s="36">
        <v>1.9484999999999999</v>
      </c>
      <c r="BL89" s="36">
        <v>3.6621999999999999</v>
      </c>
      <c r="BM89" s="36">
        <v>0.53369999999999995</v>
      </c>
      <c r="BN89" s="36">
        <v>0.46350000000000002</v>
      </c>
      <c r="BO89" s="36">
        <v>2.5809000000000002</v>
      </c>
      <c r="BP89" s="36">
        <v>1.8920999999999999</v>
      </c>
      <c r="BQ89" s="36">
        <v>3.1516000000000002</v>
      </c>
      <c r="BR89" s="36">
        <v>10.5025</v>
      </c>
      <c r="BS89" s="36">
        <v>14.747</v>
      </c>
      <c r="BT89" s="36">
        <v>19.436499999999999</v>
      </c>
      <c r="BU89" s="36">
        <v>6.3844000000000003</v>
      </c>
      <c r="BV89" s="36">
        <v>13.5504</v>
      </c>
      <c r="BW89" s="36">
        <v>266.80739999999997</v>
      </c>
      <c r="BX89" s="36">
        <v>175.48740000000001</v>
      </c>
      <c r="BY89" s="36">
        <v>647.60149999999999</v>
      </c>
      <c r="BZ89" s="36">
        <v>236.16130000000001</v>
      </c>
      <c r="CA89" s="36">
        <v>579.07429999999999</v>
      </c>
      <c r="CB89" s="36">
        <v>36.1051</v>
      </c>
      <c r="CC89" s="36">
        <v>0.12640000000000001</v>
      </c>
      <c r="CD89" s="36">
        <v>2.5421999999999998</v>
      </c>
      <c r="CE89" s="36">
        <v>166.6088</v>
      </c>
      <c r="CF89" s="36">
        <v>15.5345</v>
      </c>
      <c r="CG89" s="36">
        <v>52.967799999999997</v>
      </c>
      <c r="CH89" s="36">
        <v>0.2424</v>
      </c>
      <c r="CI89" s="36">
        <v>100.37609999999999</v>
      </c>
      <c r="CJ89" s="36">
        <v>26.192699999999999</v>
      </c>
      <c r="CK89" s="36">
        <v>158.98490000000001</v>
      </c>
      <c r="CL89" s="36">
        <v>788.37860000000001</v>
      </c>
      <c r="CM89" s="36">
        <v>18.390799999999999</v>
      </c>
      <c r="CN89" s="36">
        <v>249.2877</v>
      </c>
      <c r="CO89" s="36">
        <v>47.797199999999997</v>
      </c>
      <c r="CP89" s="36">
        <v>28.7805</v>
      </c>
      <c r="CQ89" s="36">
        <v>103.38760000000001</v>
      </c>
      <c r="CR89" s="36">
        <v>0</v>
      </c>
      <c r="CS89" s="36">
        <v>236.6798</v>
      </c>
      <c r="CT89" s="36">
        <v>511.65260000000001</v>
      </c>
      <c r="CU89" s="36">
        <v>6.5242000000000004</v>
      </c>
      <c r="CV89" s="36">
        <v>184.14320000000001</v>
      </c>
      <c r="CW89" s="36">
        <v>227.46520000000001</v>
      </c>
      <c r="CX89" s="36">
        <v>62.1145</v>
      </c>
      <c r="CY89" s="36">
        <v>39.697400000000002</v>
      </c>
      <c r="CZ89" s="36">
        <v>84.793400000000005</v>
      </c>
      <c r="DA89" s="36">
        <v>48.570700000000002</v>
      </c>
      <c r="DB89" s="36">
        <v>72.06</v>
      </c>
      <c r="DC89" s="36">
        <v>26.463899999999999</v>
      </c>
      <c r="DD89" s="36">
        <v>161.2945</v>
      </c>
      <c r="DE89" s="36">
        <v>205.68379999999999</v>
      </c>
      <c r="DF89" s="36">
        <v>95.919799999999995</v>
      </c>
      <c r="DG89" s="36">
        <v>65.799000000000007</v>
      </c>
      <c r="DH89" s="36">
        <v>100.72450000000001</v>
      </c>
      <c r="DI89" s="36">
        <v>13.627800000000001</v>
      </c>
      <c r="DJ89" s="36">
        <v>20.557700000000001</v>
      </c>
      <c r="DK89" s="36">
        <v>44.8508</v>
      </c>
      <c r="DL89" s="36">
        <v>2.8904000000000001</v>
      </c>
      <c r="DM89" s="36">
        <v>6330.4931999999999</v>
      </c>
      <c r="DN89" s="36">
        <v>1959.3195000000001</v>
      </c>
      <c r="DO89" s="36">
        <v>783.73419999999999</v>
      </c>
      <c r="DP89" s="36">
        <v>337.49900000000002</v>
      </c>
      <c r="DQ89" s="36">
        <v>8.6373999999999995</v>
      </c>
      <c r="DR89" s="36">
        <v>19.505500000000001</v>
      </c>
      <c r="DS89" s="36">
        <v>0</v>
      </c>
      <c r="DT89" s="36">
        <v>233.81110000000001</v>
      </c>
      <c r="DU89" s="36">
        <v>3342.5068000000001</v>
      </c>
      <c r="DV89" s="36">
        <v>9673</v>
      </c>
      <c r="DW89" s="36"/>
      <c r="DX89" s="36">
        <f t="shared" si="1"/>
        <v>365.64190000000002</v>
      </c>
      <c r="DY89" s="36" t="s">
        <v>29</v>
      </c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</row>
    <row r="90" spans="1:256" ht="11.25" customHeight="1" x14ac:dyDescent="0.15">
      <c r="A90" s="35">
        <v>5701</v>
      </c>
      <c r="B90" s="11" t="s">
        <v>747</v>
      </c>
      <c r="C90" s="36">
        <v>11.3125</v>
      </c>
      <c r="D90" s="36">
        <v>1.0705</v>
      </c>
      <c r="E90" s="36">
        <v>8.6728000000000005</v>
      </c>
      <c r="F90" s="36">
        <v>0.18859999999999999</v>
      </c>
      <c r="G90" s="36">
        <v>4.0000000000000001E-3</v>
      </c>
      <c r="H90" s="36">
        <v>0.30530000000000002</v>
      </c>
      <c r="I90" s="36">
        <v>1.2834000000000001</v>
      </c>
      <c r="J90" s="36">
        <v>93.547600000000003</v>
      </c>
      <c r="K90" s="36">
        <v>70.978399999999993</v>
      </c>
      <c r="L90" s="36">
        <v>9.8547999999999991</v>
      </c>
      <c r="M90" s="36">
        <v>63.6586</v>
      </c>
      <c r="N90" s="36">
        <v>3.2642000000000002</v>
      </c>
      <c r="O90" s="36">
        <v>7.7671000000000001</v>
      </c>
      <c r="P90" s="36">
        <v>22.5562</v>
      </c>
      <c r="Q90" s="36">
        <v>8.0399999999999999E-2</v>
      </c>
      <c r="R90" s="36">
        <v>29.87</v>
      </c>
      <c r="S90" s="36">
        <v>3.9337</v>
      </c>
      <c r="T90" s="36">
        <v>7.7399999999999997E-2</v>
      </c>
      <c r="U90" s="36">
        <v>4.2518000000000002</v>
      </c>
      <c r="V90" s="36">
        <v>3.3875000000000002</v>
      </c>
      <c r="W90" s="36">
        <v>5.12</v>
      </c>
      <c r="X90" s="36">
        <v>11.1723</v>
      </c>
      <c r="Y90" s="36">
        <v>32.168599999999998</v>
      </c>
      <c r="Z90" s="36">
        <v>2.1663999999999999</v>
      </c>
      <c r="AA90" s="36">
        <v>12.190200000000001</v>
      </c>
      <c r="AB90" s="36">
        <v>6.3299999999999995E-2</v>
      </c>
      <c r="AC90" s="36">
        <v>8.4400000000000003E-2</v>
      </c>
      <c r="AD90" s="36">
        <v>12.2385</v>
      </c>
      <c r="AE90" s="36">
        <v>0.28999999999999998</v>
      </c>
      <c r="AF90" s="36">
        <v>0.24310000000000001</v>
      </c>
      <c r="AG90" s="36">
        <v>0.2072</v>
      </c>
      <c r="AH90" s="36">
        <v>1.8505</v>
      </c>
      <c r="AI90" s="36">
        <v>26.199300000000001</v>
      </c>
      <c r="AJ90" s="36">
        <v>101.97969999999999</v>
      </c>
      <c r="AK90" s="36">
        <v>121.6515</v>
      </c>
      <c r="AL90" s="36">
        <v>35.231000000000002</v>
      </c>
      <c r="AM90" s="36">
        <v>28.2821</v>
      </c>
      <c r="AN90" s="36">
        <v>67.810500000000005</v>
      </c>
      <c r="AO90" s="36">
        <v>0.1134</v>
      </c>
      <c r="AP90" s="36">
        <v>58.8748</v>
      </c>
      <c r="AQ90" s="36">
        <v>2.3515000000000001</v>
      </c>
      <c r="AR90" s="36">
        <v>102.211</v>
      </c>
      <c r="AS90" s="36">
        <v>2.8611</v>
      </c>
      <c r="AT90" s="36">
        <v>7.8380999999999998</v>
      </c>
      <c r="AU90" s="36">
        <v>0.99039999999999995</v>
      </c>
      <c r="AV90" s="36">
        <v>32.963799999999999</v>
      </c>
      <c r="AW90" s="36">
        <v>4.702</v>
      </c>
      <c r="AX90" s="36">
        <v>1.1269</v>
      </c>
      <c r="AY90" s="36">
        <v>207.55770000000001</v>
      </c>
      <c r="AZ90" s="36">
        <v>0.49270000000000003</v>
      </c>
      <c r="BA90" s="36">
        <v>5.2759999999999998</v>
      </c>
      <c r="BB90" s="36">
        <v>48.536499999999997</v>
      </c>
      <c r="BC90" s="36">
        <v>3.1576</v>
      </c>
      <c r="BD90" s="36">
        <v>23.405999999999999</v>
      </c>
      <c r="BE90" s="36">
        <v>342.92869999999999</v>
      </c>
      <c r="BF90" s="36">
        <v>12.6624</v>
      </c>
      <c r="BG90" s="36">
        <v>13.511699999999999</v>
      </c>
      <c r="BH90" s="36">
        <v>1.21E-2</v>
      </c>
      <c r="BI90" s="36">
        <v>20.520399999999999</v>
      </c>
      <c r="BJ90" s="36">
        <v>16.0533</v>
      </c>
      <c r="BK90" s="36">
        <v>6.1262999999999996</v>
      </c>
      <c r="BL90" s="36">
        <v>62.614400000000003</v>
      </c>
      <c r="BM90" s="36">
        <v>2.9036</v>
      </c>
      <c r="BN90" s="36">
        <v>1.095</v>
      </c>
      <c r="BO90" s="36">
        <v>79.665700000000001</v>
      </c>
      <c r="BP90" s="36">
        <v>161.57859999999999</v>
      </c>
      <c r="BQ90" s="36">
        <v>5.6390000000000002</v>
      </c>
      <c r="BR90" s="36">
        <v>22.357800000000001</v>
      </c>
      <c r="BS90" s="36">
        <v>93.934600000000003</v>
      </c>
      <c r="BT90" s="36">
        <v>210.66749999999999</v>
      </c>
      <c r="BU90" s="36">
        <v>90.430199999999999</v>
      </c>
      <c r="BV90" s="36">
        <v>93.848399999999998</v>
      </c>
      <c r="BW90" s="36">
        <v>245.3117</v>
      </c>
      <c r="BX90" s="36">
        <v>872.2106</v>
      </c>
      <c r="BY90" s="36">
        <v>1382.5241000000001</v>
      </c>
      <c r="BZ90" s="36">
        <v>76.686999999999998</v>
      </c>
      <c r="CA90" s="36">
        <v>49.956499999999998</v>
      </c>
      <c r="CB90" s="36">
        <v>266.73970000000003</v>
      </c>
      <c r="CC90" s="36">
        <v>9.7813999999999997</v>
      </c>
      <c r="CD90" s="36">
        <v>17.161200000000001</v>
      </c>
      <c r="CE90" s="36">
        <v>11.7684</v>
      </c>
      <c r="CF90" s="36">
        <v>104.1694</v>
      </c>
      <c r="CG90" s="36">
        <v>349.88920000000002</v>
      </c>
      <c r="CH90" s="36">
        <v>121.3541</v>
      </c>
      <c r="CI90" s="36">
        <v>19.151800000000001</v>
      </c>
      <c r="CJ90" s="36">
        <v>6.9545000000000003</v>
      </c>
      <c r="CK90" s="36">
        <v>993.64210000000003</v>
      </c>
      <c r="CL90" s="36">
        <v>609.49440000000004</v>
      </c>
      <c r="CM90" s="36">
        <v>108.2693</v>
      </c>
      <c r="CN90" s="36">
        <v>798.68299999999999</v>
      </c>
      <c r="CO90" s="36">
        <v>297.93819999999999</v>
      </c>
      <c r="CP90" s="36">
        <v>788.10220000000004</v>
      </c>
      <c r="CQ90" s="36">
        <v>85.665099999999995</v>
      </c>
      <c r="CR90" s="36">
        <v>1.2999999999999999E-3</v>
      </c>
      <c r="CS90" s="36">
        <v>143.54560000000001</v>
      </c>
      <c r="CT90" s="36">
        <v>1138.9657999999999</v>
      </c>
      <c r="CU90" s="36">
        <v>595.47059999999999</v>
      </c>
      <c r="CV90" s="36">
        <v>262.6635</v>
      </c>
      <c r="CW90" s="36">
        <v>105.1636</v>
      </c>
      <c r="CX90" s="36">
        <v>644.79499999999996</v>
      </c>
      <c r="CY90" s="36">
        <v>16.287099999999999</v>
      </c>
      <c r="CZ90" s="36">
        <v>140.6532</v>
      </c>
      <c r="DA90" s="36">
        <v>240.3424</v>
      </c>
      <c r="DB90" s="36">
        <v>419.90440000000001</v>
      </c>
      <c r="DC90" s="36">
        <v>224.70099999999999</v>
      </c>
      <c r="DD90" s="36">
        <v>128.8004</v>
      </c>
      <c r="DE90" s="36">
        <v>166.44399999999999</v>
      </c>
      <c r="DF90" s="36">
        <v>212.6362</v>
      </c>
      <c r="DG90" s="36">
        <v>65.167500000000004</v>
      </c>
      <c r="DH90" s="36">
        <v>59.999200000000002</v>
      </c>
      <c r="DI90" s="36">
        <v>45.1173</v>
      </c>
      <c r="DJ90" s="36">
        <v>35.637799999999999</v>
      </c>
      <c r="DK90" s="36">
        <v>226.1831</v>
      </c>
      <c r="DL90" s="36">
        <v>17.464400000000001</v>
      </c>
      <c r="DM90" s="36">
        <v>14639.4198</v>
      </c>
      <c r="DN90" s="36">
        <v>2552.3416999999999</v>
      </c>
      <c r="DO90" s="36">
        <v>48.944400000000002</v>
      </c>
      <c r="DP90" s="36">
        <v>230.32339999999999</v>
      </c>
      <c r="DQ90" s="36">
        <v>31.235600000000002</v>
      </c>
      <c r="DR90" s="36">
        <v>68.650599999999997</v>
      </c>
      <c r="DS90" s="36">
        <v>1.9626999999999999</v>
      </c>
      <c r="DT90" s="36">
        <v>531.12170000000003</v>
      </c>
      <c r="DU90" s="36">
        <v>3464.5801999999999</v>
      </c>
      <c r="DV90" s="36">
        <v>18104</v>
      </c>
      <c r="DW90" s="36"/>
      <c r="DX90" s="36">
        <f t="shared" si="1"/>
        <v>330.20959999999997</v>
      </c>
      <c r="DY90" s="36" t="s">
        <v>29</v>
      </c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</row>
    <row r="91" spans="1:256" ht="11.25" customHeight="1" x14ac:dyDescent="0.15">
      <c r="A91" s="35">
        <v>5801</v>
      </c>
      <c r="B91" s="11" t="s">
        <v>748</v>
      </c>
      <c r="C91" s="36">
        <v>36.182200000000002</v>
      </c>
      <c r="D91" s="36">
        <v>6.59</v>
      </c>
      <c r="E91" s="36">
        <v>48.461300000000001</v>
      </c>
      <c r="F91" s="36">
        <v>2.0112000000000001</v>
      </c>
      <c r="G91" s="36">
        <v>9.1000000000000004E-3</v>
      </c>
      <c r="H91" s="36">
        <v>2.8772000000000002</v>
      </c>
      <c r="I91" s="36">
        <v>12.086499999999999</v>
      </c>
      <c r="J91" s="36">
        <v>92.755899999999997</v>
      </c>
      <c r="K91" s="36">
        <v>78.0458</v>
      </c>
      <c r="L91" s="36">
        <v>10.821199999999999</v>
      </c>
      <c r="M91" s="36">
        <v>91.979500000000002</v>
      </c>
      <c r="N91" s="36">
        <v>4.2588999999999997</v>
      </c>
      <c r="O91" s="36">
        <v>36.260300000000001</v>
      </c>
      <c r="P91" s="36">
        <v>37.226199999999999</v>
      </c>
      <c r="Q91" s="36">
        <v>5.57E-2</v>
      </c>
      <c r="R91" s="36">
        <v>120.72750000000001</v>
      </c>
      <c r="S91" s="36">
        <v>5.7506000000000004</v>
      </c>
      <c r="T91" s="36">
        <v>0.1188</v>
      </c>
      <c r="U91" s="36">
        <v>13.1914</v>
      </c>
      <c r="V91" s="36">
        <v>7.2565999999999997</v>
      </c>
      <c r="W91" s="36">
        <v>9.4245999999999999</v>
      </c>
      <c r="X91" s="36">
        <v>15.6615</v>
      </c>
      <c r="Y91" s="36">
        <v>41.795200000000001</v>
      </c>
      <c r="Z91" s="36">
        <v>4.2598000000000003</v>
      </c>
      <c r="AA91" s="36">
        <v>17.287199999999999</v>
      </c>
      <c r="AB91" s="36">
        <v>7.2599999999999998E-2</v>
      </c>
      <c r="AC91" s="36">
        <v>0.10299999999999999</v>
      </c>
      <c r="AD91" s="36">
        <v>17.700099999999999</v>
      </c>
      <c r="AE91" s="36">
        <v>0.11310000000000001</v>
      </c>
      <c r="AF91" s="36">
        <v>0.37180000000000002</v>
      </c>
      <c r="AG91" s="36">
        <v>0.2455</v>
      </c>
      <c r="AH91" s="36">
        <v>5.1607000000000003</v>
      </c>
      <c r="AI91" s="36">
        <v>70.6083</v>
      </c>
      <c r="AJ91" s="36">
        <v>5.1303000000000001</v>
      </c>
      <c r="AK91" s="36">
        <v>63.5336</v>
      </c>
      <c r="AL91" s="36">
        <v>68.450800000000001</v>
      </c>
      <c r="AM91" s="36">
        <v>152.51130000000001</v>
      </c>
      <c r="AN91" s="36">
        <v>92.592299999999994</v>
      </c>
      <c r="AO91" s="36">
        <v>4.4200000000000003E-2</v>
      </c>
      <c r="AP91" s="36">
        <v>106.6542</v>
      </c>
      <c r="AQ91" s="36">
        <v>8.0620999999999992</v>
      </c>
      <c r="AR91" s="36">
        <v>161.08240000000001</v>
      </c>
      <c r="AS91" s="36">
        <v>2.7347999999999999</v>
      </c>
      <c r="AT91" s="36">
        <v>12.533799999999999</v>
      </c>
      <c r="AU91" s="36">
        <v>3.5716000000000001</v>
      </c>
      <c r="AV91" s="36">
        <v>94.500900000000001</v>
      </c>
      <c r="AW91" s="36">
        <v>19.4057</v>
      </c>
      <c r="AX91" s="36">
        <v>5.4867999999999997</v>
      </c>
      <c r="AY91" s="36">
        <v>257.27589999999998</v>
      </c>
      <c r="AZ91" s="36">
        <v>0.75600000000000001</v>
      </c>
      <c r="BA91" s="36">
        <v>5.9671000000000003</v>
      </c>
      <c r="BB91" s="36">
        <v>185.20939999999999</v>
      </c>
      <c r="BC91" s="36">
        <v>12.521000000000001</v>
      </c>
      <c r="BD91" s="36">
        <v>66.662099999999995</v>
      </c>
      <c r="BE91" s="36">
        <v>436.9948</v>
      </c>
      <c r="BF91" s="36">
        <v>60.921100000000003</v>
      </c>
      <c r="BG91" s="36">
        <v>36.543399999999998</v>
      </c>
      <c r="BH91" s="36">
        <v>7.51E-2</v>
      </c>
      <c r="BI91" s="36">
        <v>56.103999999999999</v>
      </c>
      <c r="BJ91" s="36">
        <v>46.794400000000003</v>
      </c>
      <c r="BK91" s="36">
        <v>13.278</v>
      </c>
      <c r="BL91" s="36">
        <v>198.81039999999999</v>
      </c>
      <c r="BM91" s="36">
        <v>24.151800000000001</v>
      </c>
      <c r="BN91" s="36">
        <v>11.563499999999999</v>
      </c>
      <c r="BO91" s="36">
        <v>134.31389999999999</v>
      </c>
      <c r="BP91" s="36">
        <v>277.43979999999999</v>
      </c>
      <c r="BQ91" s="36">
        <v>29.351600000000001</v>
      </c>
      <c r="BR91" s="36">
        <v>120.434</v>
      </c>
      <c r="BS91" s="36">
        <v>134.6053</v>
      </c>
      <c r="BT91" s="36">
        <v>621.76639999999998</v>
      </c>
      <c r="BU91" s="36">
        <v>437.05290000000002</v>
      </c>
      <c r="BV91" s="36">
        <v>388.99630000000002</v>
      </c>
      <c r="BW91" s="36">
        <v>894.63469999999995</v>
      </c>
      <c r="BX91" s="36">
        <v>2098.5356999999999</v>
      </c>
      <c r="BY91" s="36">
        <v>2878.1945999999998</v>
      </c>
      <c r="BZ91" s="36">
        <v>112.54259999999999</v>
      </c>
      <c r="CA91" s="36">
        <v>172.7945</v>
      </c>
      <c r="CB91" s="36">
        <v>439.88350000000003</v>
      </c>
      <c r="CC91" s="36">
        <v>9.2138000000000009</v>
      </c>
      <c r="CD91" s="36">
        <v>28.717199999999998</v>
      </c>
      <c r="CE91" s="36">
        <v>66.780100000000004</v>
      </c>
      <c r="CF91" s="36">
        <v>194.0044</v>
      </c>
      <c r="CG91" s="36">
        <v>744.23130000000003</v>
      </c>
      <c r="CH91" s="36">
        <v>170.035</v>
      </c>
      <c r="CI91" s="36">
        <v>39.200299999999999</v>
      </c>
      <c r="CJ91" s="36">
        <v>165.1046</v>
      </c>
      <c r="CK91" s="36">
        <v>3752.5329000000002</v>
      </c>
      <c r="CL91" s="36">
        <v>10135.028</v>
      </c>
      <c r="CM91" s="36">
        <v>5.0994999999999999</v>
      </c>
      <c r="CN91" s="36">
        <v>1519.5782999999999</v>
      </c>
      <c r="CO91" s="36">
        <v>494.01850000000002</v>
      </c>
      <c r="CP91" s="36">
        <v>1217.3126</v>
      </c>
      <c r="CQ91" s="36">
        <v>302.0994</v>
      </c>
      <c r="CR91" s="36">
        <v>1.2999999999999999E-3</v>
      </c>
      <c r="CS91" s="36">
        <v>384.79610000000002</v>
      </c>
      <c r="CT91" s="36">
        <v>1578.9961000000001</v>
      </c>
      <c r="CU91" s="36">
        <v>975.62660000000005</v>
      </c>
      <c r="CV91" s="36">
        <v>650.14099999999996</v>
      </c>
      <c r="CW91" s="36">
        <v>305.75659999999999</v>
      </c>
      <c r="CX91" s="36">
        <v>1547.8906999999999</v>
      </c>
      <c r="CY91" s="36">
        <v>75.280600000000007</v>
      </c>
      <c r="CZ91" s="36">
        <v>311.31599999999997</v>
      </c>
      <c r="DA91" s="36">
        <v>738.86500000000001</v>
      </c>
      <c r="DB91" s="36">
        <v>751.47130000000004</v>
      </c>
      <c r="DC91" s="36">
        <v>171.124</v>
      </c>
      <c r="DD91" s="36">
        <v>812.18579999999997</v>
      </c>
      <c r="DE91" s="36">
        <v>434.15219999999999</v>
      </c>
      <c r="DF91" s="36">
        <v>137.3954</v>
      </c>
      <c r="DG91" s="36">
        <v>160.2681</v>
      </c>
      <c r="DH91" s="36">
        <v>147.3629</v>
      </c>
      <c r="DI91" s="36">
        <v>290.49520000000001</v>
      </c>
      <c r="DJ91" s="36">
        <v>214.20760000000001</v>
      </c>
      <c r="DK91" s="36">
        <v>593.40099999999995</v>
      </c>
      <c r="DL91" s="36">
        <v>35.7864</v>
      </c>
      <c r="DM91" s="36">
        <v>40899.413699999997</v>
      </c>
      <c r="DN91" s="36">
        <v>16194.111999999999</v>
      </c>
      <c r="DO91" s="36">
        <v>158.43819999999999</v>
      </c>
      <c r="DP91" s="36">
        <v>1217.9393</v>
      </c>
      <c r="DQ91" s="36">
        <v>432.21249999999998</v>
      </c>
      <c r="DR91" s="36">
        <v>519.21789999999999</v>
      </c>
      <c r="DS91" s="36">
        <v>-3.27E-2</v>
      </c>
      <c r="DT91" s="36">
        <v>1489.6991</v>
      </c>
      <c r="DU91" s="36">
        <v>20011.586299999999</v>
      </c>
      <c r="DV91" s="36">
        <v>60911</v>
      </c>
      <c r="DW91" s="36"/>
      <c r="DX91" s="36">
        <f t="shared" si="1"/>
        <v>2169.3697000000002</v>
      </c>
      <c r="DY91" s="36" t="s">
        <v>29</v>
      </c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</row>
    <row r="92" spans="1:256" ht="11.25" customHeight="1" x14ac:dyDescent="0.15">
      <c r="A92" s="35">
        <v>6001</v>
      </c>
      <c r="B92" s="11" t="s">
        <v>749</v>
      </c>
      <c r="C92" s="36">
        <v>5.9900000000000002E-2</v>
      </c>
      <c r="D92" s="36">
        <v>1.5599999999999999E-2</v>
      </c>
      <c r="E92" s="36">
        <v>2.8000000000000001E-2</v>
      </c>
      <c r="F92" s="36">
        <v>2.0799999999999999E-2</v>
      </c>
      <c r="G92" s="36">
        <v>5.9999999999999995E-4</v>
      </c>
      <c r="H92" s="36">
        <v>2E-3</v>
      </c>
      <c r="I92" s="36">
        <v>9.5999999999999992E-3</v>
      </c>
      <c r="J92" s="36">
        <v>5.6899999999999999E-2</v>
      </c>
      <c r="K92" s="36">
        <v>5.74E-2</v>
      </c>
      <c r="L92" s="36">
        <v>2.18E-2</v>
      </c>
      <c r="M92" s="36">
        <v>0.10639999999999999</v>
      </c>
      <c r="N92" s="36">
        <v>8.3000000000000001E-3</v>
      </c>
      <c r="O92" s="36">
        <v>1.18E-2</v>
      </c>
      <c r="P92" s="36">
        <v>3.0300000000000001E-2</v>
      </c>
      <c r="Q92" s="36">
        <v>1.1000000000000001E-3</v>
      </c>
      <c r="R92" s="36">
        <v>1.6799999999999999E-2</v>
      </c>
      <c r="S92" s="36">
        <v>7.7000000000000002E-3</v>
      </c>
      <c r="T92" s="36">
        <v>4.8999999999999998E-3</v>
      </c>
      <c r="U92" s="36">
        <v>1.8499999999999999E-2</v>
      </c>
      <c r="V92" s="36">
        <v>9.9000000000000008E-3</v>
      </c>
      <c r="W92" s="36">
        <v>1.55E-2</v>
      </c>
      <c r="X92" s="36">
        <v>1.7000000000000001E-2</v>
      </c>
      <c r="Y92" s="36">
        <v>2.3699999999999999E-2</v>
      </c>
      <c r="Z92" s="36">
        <v>3.0999999999999999E-3</v>
      </c>
      <c r="AA92" s="36">
        <v>4.1000000000000003E-3</v>
      </c>
      <c r="AB92" s="36">
        <v>2.0000000000000001E-4</v>
      </c>
      <c r="AC92" s="36">
        <v>1.5E-3</v>
      </c>
      <c r="AD92" s="36">
        <v>3.0999999999999999E-3</v>
      </c>
      <c r="AE92" s="36">
        <v>0</v>
      </c>
      <c r="AF92" s="36">
        <v>8.9999999999999998E-4</v>
      </c>
      <c r="AG92" s="36">
        <v>1E-3</v>
      </c>
      <c r="AH92" s="36">
        <v>1.7399999999999999E-2</v>
      </c>
      <c r="AI92" s="36">
        <v>1.6299999999999999E-2</v>
      </c>
      <c r="AJ92" s="36">
        <v>8.8999999999999999E-3</v>
      </c>
      <c r="AK92" s="36">
        <v>1.78E-2</v>
      </c>
      <c r="AL92" s="36">
        <v>9.5999999999999992E-3</v>
      </c>
      <c r="AM92" s="36">
        <v>1.7299999999999999E-2</v>
      </c>
      <c r="AN92" s="36">
        <v>1.0200000000000001E-2</v>
      </c>
      <c r="AO92" s="36">
        <v>2.9999999999999997E-4</v>
      </c>
      <c r="AP92" s="36">
        <v>2.6499999999999999E-2</v>
      </c>
      <c r="AQ92" s="36">
        <v>6.0000000000000001E-3</v>
      </c>
      <c r="AR92" s="36">
        <v>3.4299999999999997E-2</v>
      </c>
      <c r="AS92" s="36">
        <v>1.9E-3</v>
      </c>
      <c r="AT92" s="36">
        <v>9.5999999999999992E-3</v>
      </c>
      <c r="AU92" s="36">
        <v>4.4999999999999997E-3</v>
      </c>
      <c r="AV92" s="36">
        <v>3.3799999999999997E-2</v>
      </c>
      <c r="AW92" s="36">
        <v>1.72E-2</v>
      </c>
      <c r="AX92" s="36">
        <v>3.2000000000000002E-3</v>
      </c>
      <c r="AY92" s="36">
        <v>1.5800000000000002E-2</v>
      </c>
      <c r="AZ92" s="36">
        <v>2.06E-2</v>
      </c>
      <c r="BA92" s="36">
        <v>1.2999999999999999E-3</v>
      </c>
      <c r="BB92" s="36">
        <v>3.4099999999999998E-2</v>
      </c>
      <c r="BC92" s="36">
        <v>7.7999999999999996E-3</v>
      </c>
      <c r="BD92" s="36">
        <v>1.67E-2</v>
      </c>
      <c r="BE92" s="36">
        <v>2.93E-2</v>
      </c>
      <c r="BF92" s="36">
        <v>2.8500000000000001E-2</v>
      </c>
      <c r="BG92" s="36">
        <v>8.8999999999999999E-3</v>
      </c>
      <c r="BH92" s="36">
        <v>2.7000000000000001E-3</v>
      </c>
      <c r="BI92" s="36">
        <v>4.1099999999999998E-2</v>
      </c>
      <c r="BJ92" s="36">
        <v>8.2000000000000007E-3</v>
      </c>
      <c r="BK92" s="36">
        <v>3.0000000000000001E-3</v>
      </c>
      <c r="BL92" s="36">
        <v>1.9199999999999998E-2</v>
      </c>
      <c r="BM92" s="36">
        <v>1.12E-2</v>
      </c>
      <c r="BN92" s="36">
        <v>1.55E-2</v>
      </c>
      <c r="BO92" s="36">
        <v>5.0000000000000001E-3</v>
      </c>
      <c r="BP92" s="36">
        <v>2.1100000000000001E-2</v>
      </c>
      <c r="BQ92" s="36">
        <v>2.8999999999999998E-3</v>
      </c>
      <c r="BR92" s="36">
        <v>2.64E-2</v>
      </c>
      <c r="BS92" s="36">
        <v>1.2999999999999999E-3</v>
      </c>
      <c r="BT92" s="36">
        <v>9.9299999999999999E-2</v>
      </c>
      <c r="BU92" s="36">
        <v>5.4800000000000001E-2</v>
      </c>
      <c r="BV92" s="36">
        <v>4.9399999999999999E-2</v>
      </c>
      <c r="BW92" s="36">
        <v>0.29299999999999998</v>
      </c>
      <c r="BX92" s="36">
        <v>0.1615</v>
      </c>
      <c r="BY92" s="36">
        <v>9.4799999999999995E-2</v>
      </c>
      <c r="BZ92" s="36">
        <v>1.1900000000000001E-2</v>
      </c>
      <c r="CA92" s="36">
        <v>3.4299999999999997E-2</v>
      </c>
      <c r="CB92" s="36">
        <v>6.3399999999999998E-2</v>
      </c>
      <c r="CC92" s="36">
        <v>1.0999999999999999E-2</v>
      </c>
      <c r="CD92" s="36">
        <v>8.5000000000000006E-3</v>
      </c>
      <c r="CE92" s="36">
        <v>2.18E-2</v>
      </c>
      <c r="CF92" s="36">
        <v>2.0799999999999999E-2</v>
      </c>
      <c r="CG92" s="36">
        <v>1.8200000000000001E-2</v>
      </c>
      <c r="CH92" s="36">
        <v>1.78E-2</v>
      </c>
      <c r="CI92" s="36">
        <v>2.3E-3</v>
      </c>
      <c r="CJ92" s="36">
        <v>2.9999999999999997E-4</v>
      </c>
      <c r="CK92" s="36">
        <v>0.28039999999999998</v>
      </c>
      <c r="CL92" s="36">
        <v>0.35210000000000002</v>
      </c>
      <c r="CM92" s="36">
        <v>1E-3</v>
      </c>
      <c r="CN92" s="36">
        <v>1.1031</v>
      </c>
      <c r="CO92" s="36">
        <v>1.2079</v>
      </c>
      <c r="CP92" s="36">
        <v>0.18729999999999999</v>
      </c>
      <c r="CQ92" s="36">
        <v>5.5599999999999997E-2</v>
      </c>
      <c r="CR92" s="36">
        <v>6.9999999999999999E-4</v>
      </c>
      <c r="CS92" s="36">
        <v>0.1096</v>
      </c>
      <c r="CT92" s="36">
        <v>4.8452000000000002</v>
      </c>
      <c r="CU92" s="36">
        <v>0.62429999999999997</v>
      </c>
      <c r="CV92" s="36">
        <v>1.2836000000000001</v>
      </c>
      <c r="CW92" s="36">
        <v>0.1038</v>
      </c>
      <c r="CX92" s="36">
        <v>5.5388000000000002</v>
      </c>
      <c r="CY92" s="36">
        <v>7.9899999999999999E-2</v>
      </c>
      <c r="CZ92" s="36">
        <v>1.2244999999999999</v>
      </c>
      <c r="DA92" s="36">
        <v>3.1701999999999999</v>
      </c>
      <c r="DB92" s="36">
        <v>5.2224000000000004</v>
      </c>
      <c r="DC92" s="36">
        <v>2.0562</v>
      </c>
      <c r="DD92" s="36">
        <v>7.3899999999999993E-2</v>
      </c>
      <c r="DE92" s="36">
        <v>6.7699999999999996E-2</v>
      </c>
      <c r="DF92" s="36">
        <v>1.84E-2</v>
      </c>
      <c r="DG92" s="36">
        <v>1.67E-2</v>
      </c>
      <c r="DH92" s="36">
        <v>1.6288</v>
      </c>
      <c r="DI92" s="36">
        <v>7.6799999999999993E-2</v>
      </c>
      <c r="DJ92" s="36">
        <v>7.0900000000000005E-2</v>
      </c>
      <c r="DK92" s="36">
        <v>3.7400000000000003E-2</v>
      </c>
      <c r="DL92" s="36">
        <v>1.12E-2</v>
      </c>
      <c r="DM92" s="36">
        <v>31.525700000000001</v>
      </c>
      <c r="DN92" s="36">
        <v>467.20819999999998</v>
      </c>
      <c r="DO92" s="36">
        <v>1413</v>
      </c>
      <c r="DP92" s="36">
        <v>2.819</v>
      </c>
      <c r="DQ92" s="36">
        <v>0.189</v>
      </c>
      <c r="DR92" s="36">
        <v>0.52</v>
      </c>
      <c r="DS92" s="36">
        <v>-1.6299999999999999E-2</v>
      </c>
      <c r="DT92" s="36">
        <v>188.75450000000001</v>
      </c>
      <c r="DU92" s="36">
        <v>2072.4742999999999</v>
      </c>
      <c r="DV92" s="36">
        <v>2104</v>
      </c>
      <c r="DW92" s="36"/>
      <c r="DX92" s="36">
        <f t="shared" si="1"/>
        <v>3.528</v>
      </c>
      <c r="DY92" s="36" t="s">
        <v>29</v>
      </c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</row>
    <row r="93" spans="1:256" ht="11.25" customHeight="1" x14ac:dyDescent="0.15">
      <c r="A93" s="35">
        <v>6201</v>
      </c>
      <c r="B93" s="11" t="s">
        <v>750</v>
      </c>
      <c r="C93" s="36">
        <v>1665.5567000000001</v>
      </c>
      <c r="D93" s="36">
        <v>142.79920000000001</v>
      </c>
      <c r="E93" s="36">
        <v>773.66219999999998</v>
      </c>
      <c r="F93" s="36">
        <v>47.372</v>
      </c>
      <c r="G93" s="36">
        <v>2.0707</v>
      </c>
      <c r="H93" s="36">
        <v>68.509900000000002</v>
      </c>
      <c r="I93" s="36">
        <v>226.89189999999999</v>
      </c>
      <c r="J93" s="36">
        <v>1215.0735999999999</v>
      </c>
      <c r="K93" s="36">
        <v>4823.4835999999996</v>
      </c>
      <c r="L93" s="36">
        <v>1437.2362000000001</v>
      </c>
      <c r="M93" s="36">
        <v>656.34439999999995</v>
      </c>
      <c r="N93" s="36">
        <v>123.26560000000001</v>
      </c>
      <c r="O93" s="36">
        <v>262.1687</v>
      </c>
      <c r="P93" s="36">
        <v>183.1157</v>
      </c>
      <c r="Q93" s="36">
        <v>1.9923</v>
      </c>
      <c r="R93" s="36">
        <v>52.787599999999998</v>
      </c>
      <c r="S93" s="36">
        <v>25.547999999999998</v>
      </c>
      <c r="T93" s="36">
        <v>1.9081999999999999</v>
      </c>
      <c r="U93" s="36">
        <v>88.593400000000003</v>
      </c>
      <c r="V93" s="36">
        <v>45.863</v>
      </c>
      <c r="W93" s="36">
        <v>44.057299999999998</v>
      </c>
      <c r="X93" s="36">
        <v>84.821100000000001</v>
      </c>
      <c r="Y93" s="36">
        <v>77.071299999999994</v>
      </c>
      <c r="Z93" s="36">
        <v>381.1241</v>
      </c>
      <c r="AA93" s="36">
        <v>242.94139999999999</v>
      </c>
      <c r="AB93" s="36">
        <v>0.23849999999999999</v>
      </c>
      <c r="AC93" s="36">
        <v>0.69169999999999998</v>
      </c>
      <c r="AD93" s="36">
        <v>18.261800000000001</v>
      </c>
      <c r="AE93" s="36">
        <v>1.444</v>
      </c>
      <c r="AF93" s="36">
        <v>8.7364999999999995</v>
      </c>
      <c r="AG93" s="36">
        <v>0.84950000000000003</v>
      </c>
      <c r="AH93" s="36">
        <v>10.7233</v>
      </c>
      <c r="AI93" s="36">
        <v>58.001600000000003</v>
      </c>
      <c r="AJ93" s="36">
        <v>15.8568</v>
      </c>
      <c r="AK93" s="36">
        <v>29.223400000000002</v>
      </c>
      <c r="AL93" s="36">
        <v>41.942399999999999</v>
      </c>
      <c r="AM93" s="36">
        <v>16.569099999999999</v>
      </c>
      <c r="AN93" s="36">
        <v>88.465400000000002</v>
      </c>
      <c r="AO93" s="36">
        <v>0.1386</v>
      </c>
      <c r="AP93" s="36">
        <v>166.85300000000001</v>
      </c>
      <c r="AQ93" s="36">
        <v>16.812999999999999</v>
      </c>
      <c r="AR93" s="36">
        <v>64.074399999999997</v>
      </c>
      <c r="AS93" s="36">
        <v>1.7776000000000001</v>
      </c>
      <c r="AT93" s="36">
        <v>50.421399999999998</v>
      </c>
      <c r="AU93" s="36">
        <v>8.5916999999999994</v>
      </c>
      <c r="AV93" s="36">
        <v>45.447099999999999</v>
      </c>
      <c r="AW93" s="36">
        <v>5.5103999999999997</v>
      </c>
      <c r="AX93" s="36">
        <v>8.8120999999999992</v>
      </c>
      <c r="AY93" s="36">
        <v>83.709699999999998</v>
      </c>
      <c r="AZ93" s="36">
        <v>171.5359</v>
      </c>
      <c r="BA93" s="36">
        <v>0.42109999999999997</v>
      </c>
      <c r="BB93" s="36">
        <v>86.212400000000002</v>
      </c>
      <c r="BC93" s="36">
        <v>10.003299999999999</v>
      </c>
      <c r="BD93" s="36">
        <v>39.8065</v>
      </c>
      <c r="BE93" s="36">
        <v>184.55950000000001</v>
      </c>
      <c r="BF93" s="36">
        <v>23.406500000000001</v>
      </c>
      <c r="BG93" s="36">
        <v>187.654</v>
      </c>
      <c r="BH93" s="36">
        <v>150.39949999999999</v>
      </c>
      <c r="BI93" s="36">
        <v>30.8123</v>
      </c>
      <c r="BJ93" s="36">
        <v>47.135899999999999</v>
      </c>
      <c r="BK93" s="36">
        <v>3.7227999999999999</v>
      </c>
      <c r="BL93" s="36">
        <v>78.803200000000004</v>
      </c>
      <c r="BM93" s="36">
        <v>14.317399999999999</v>
      </c>
      <c r="BN93" s="36">
        <v>11.073700000000001</v>
      </c>
      <c r="BO93" s="36">
        <v>1523.8693000000001</v>
      </c>
      <c r="BP93" s="36">
        <v>1763.5296000000001</v>
      </c>
      <c r="BQ93" s="36">
        <v>191.3399</v>
      </c>
      <c r="BR93" s="36">
        <v>2028.6518000000001</v>
      </c>
      <c r="BS93" s="36">
        <v>109.9178</v>
      </c>
      <c r="BT93" s="36">
        <v>1129.7329</v>
      </c>
      <c r="BU93" s="36">
        <v>555.85320000000002</v>
      </c>
      <c r="BV93" s="36">
        <v>672.8211</v>
      </c>
      <c r="BW93" s="36">
        <v>1849.1966</v>
      </c>
      <c r="BX93" s="36">
        <v>2166.7556</v>
      </c>
      <c r="BY93" s="36">
        <v>1719.7914000000001</v>
      </c>
      <c r="BZ93" s="36">
        <v>408.6062</v>
      </c>
      <c r="CA93" s="36">
        <v>798.23760000000004</v>
      </c>
      <c r="CB93" s="36">
        <v>442.72980000000001</v>
      </c>
      <c r="CC93" s="36">
        <v>383.0204</v>
      </c>
      <c r="CD93" s="36">
        <v>562.37030000000004</v>
      </c>
      <c r="CE93" s="36">
        <v>200.8441</v>
      </c>
      <c r="CF93" s="36">
        <v>89.556299999999993</v>
      </c>
      <c r="CG93" s="36">
        <v>3184.8379</v>
      </c>
      <c r="CH93" s="36">
        <v>57.4773</v>
      </c>
      <c r="CI93" s="36">
        <v>83.217200000000005</v>
      </c>
      <c r="CJ93" s="36">
        <v>143.52420000000001</v>
      </c>
      <c r="CK93" s="36">
        <v>196.43350000000001</v>
      </c>
      <c r="CL93" s="36">
        <v>1591.1656</v>
      </c>
      <c r="CM93" s="36">
        <v>0.89390000000000003</v>
      </c>
      <c r="CN93" s="36">
        <v>8280.7654999999995</v>
      </c>
      <c r="CO93" s="36">
        <v>11195.6363</v>
      </c>
      <c r="CP93" s="36">
        <v>2117.0302000000001</v>
      </c>
      <c r="CQ93" s="36">
        <v>836.84609999999998</v>
      </c>
      <c r="CR93" s="36">
        <v>22049.851900000001</v>
      </c>
      <c r="CS93" s="36">
        <v>6518.4928</v>
      </c>
      <c r="CT93" s="36">
        <v>5580.8374000000003</v>
      </c>
      <c r="CU93" s="36">
        <v>331.95949999999999</v>
      </c>
      <c r="CV93" s="36">
        <v>1055.1448</v>
      </c>
      <c r="CW93" s="36">
        <v>358.22609999999997</v>
      </c>
      <c r="CX93" s="36">
        <v>2167.4222</v>
      </c>
      <c r="CY93" s="36">
        <v>212.10740000000001</v>
      </c>
      <c r="CZ93" s="36">
        <v>251.68260000000001</v>
      </c>
      <c r="DA93" s="36">
        <v>894.32569999999998</v>
      </c>
      <c r="DB93" s="36">
        <v>438.92829999999998</v>
      </c>
      <c r="DC93" s="36">
        <v>159.4171</v>
      </c>
      <c r="DD93" s="36">
        <v>1801.9165</v>
      </c>
      <c r="DE93" s="36">
        <v>232.82259999999999</v>
      </c>
      <c r="DF93" s="36">
        <v>54.25</v>
      </c>
      <c r="DG93" s="36">
        <v>136.0566</v>
      </c>
      <c r="DH93" s="36">
        <v>128.9084</v>
      </c>
      <c r="DI93" s="36">
        <v>113.5424</v>
      </c>
      <c r="DJ93" s="36">
        <v>52.624499999999998</v>
      </c>
      <c r="DK93" s="36">
        <v>278.28379999999999</v>
      </c>
      <c r="DL93" s="36">
        <v>27.698</v>
      </c>
      <c r="DM93" s="36">
        <v>101586.42509999999</v>
      </c>
      <c r="DN93" s="36">
        <v>30459.792799999999</v>
      </c>
      <c r="DO93" s="36">
        <v>134.21600000000001</v>
      </c>
      <c r="DP93" s="36">
        <v>1510.2189000000001</v>
      </c>
      <c r="DQ93" s="36">
        <v>14.4107</v>
      </c>
      <c r="DR93" s="36">
        <v>345.43169999999998</v>
      </c>
      <c r="DS93" s="36">
        <v>0</v>
      </c>
      <c r="DT93" s="36">
        <v>4249.5047999999997</v>
      </c>
      <c r="DU93" s="36">
        <v>36713.5749</v>
      </c>
      <c r="DV93" s="36">
        <v>138300</v>
      </c>
      <c r="DW93" s="36"/>
      <c r="DX93" s="36">
        <f t="shared" si="1"/>
        <v>1870.0612999999998</v>
      </c>
      <c r="DY93" s="36" t="s">
        <v>30</v>
      </c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</row>
    <row r="94" spans="1:256" ht="11.25" customHeight="1" x14ac:dyDescent="0.15">
      <c r="A94" s="35">
        <v>6301</v>
      </c>
      <c r="B94" s="11" t="s">
        <v>751</v>
      </c>
      <c r="C94" s="36">
        <v>171.0318</v>
      </c>
      <c r="D94" s="36">
        <v>20.055399999999999</v>
      </c>
      <c r="E94" s="36">
        <v>80.311400000000006</v>
      </c>
      <c r="F94" s="36">
        <v>6.6702000000000004</v>
      </c>
      <c r="G94" s="36">
        <v>0.4768</v>
      </c>
      <c r="H94" s="36">
        <v>9.8455999999999992</v>
      </c>
      <c r="I94" s="36">
        <v>23.344000000000001</v>
      </c>
      <c r="J94" s="36">
        <v>81.9285</v>
      </c>
      <c r="K94" s="36">
        <v>132.32300000000001</v>
      </c>
      <c r="L94" s="36">
        <v>67.345600000000005</v>
      </c>
      <c r="M94" s="36">
        <v>74.280799999999999</v>
      </c>
      <c r="N94" s="36">
        <v>23.1496</v>
      </c>
      <c r="O94" s="36">
        <v>29.456900000000001</v>
      </c>
      <c r="P94" s="36">
        <v>7.7446999999999999</v>
      </c>
      <c r="Q94" s="36">
        <v>1.1053999999999999</v>
      </c>
      <c r="R94" s="36">
        <v>3.5297999999999998</v>
      </c>
      <c r="S94" s="36">
        <v>3.7532000000000001</v>
      </c>
      <c r="T94" s="36">
        <v>4.1798999999999999</v>
      </c>
      <c r="U94" s="36">
        <v>14.792299999999999</v>
      </c>
      <c r="V94" s="36">
        <v>7.5404999999999998</v>
      </c>
      <c r="W94" s="36">
        <v>17.4846</v>
      </c>
      <c r="X94" s="36">
        <v>25.872299999999999</v>
      </c>
      <c r="Y94" s="36">
        <v>5.6041999999999996</v>
      </c>
      <c r="Z94" s="36">
        <v>2.9861</v>
      </c>
      <c r="AA94" s="36">
        <v>4.5305999999999997</v>
      </c>
      <c r="AB94" s="36">
        <v>3.2054999999999998</v>
      </c>
      <c r="AC94" s="36">
        <v>9.6199999999999994E-2</v>
      </c>
      <c r="AD94" s="36">
        <v>4.8197999999999999</v>
      </c>
      <c r="AE94" s="36">
        <v>0.97699999999999998</v>
      </c>
      <c r="AF94" s="36">
        <v>0.38550000000000001</v>
      </c>
      <c r="AG94" s="36">
        <v>0.34970000000000001</v>
      </c>
      <c r="AH94" s="36">
        <v>4.4974999999999996</v>
      </c>
      <c r="AI94" s="36">
        <v>14.350899999999999</v>
      </c>
      <c r="AJ94" s="36">
        <v>2.2513999999999998</v>
      </c>
      <c r="AK94" s="36">
        <v>3.4539</v>
      </c>
      <c r="AL94" s="36">
        <v>8.2058</v>
      </c>
      <c r="AM94" s="36">
        <v>5.5625999999999998</v>
      </c>
      <c r="AN94" s="36">
        <v>9.5160999999999998</v>
      </c>
      <c r="AO94" s="36">
        <v>0.96619999999999995</v>
      </c>
      <c r="AP94" s="36">
        <v>12.015700000000001</v>
      </c>
      <c r="AQ94" s="36">
        <v>4.7370999999999999</v>
      </c>
      <c r="AR94" s="36">
        <v>11.3674</v>
      </c>
      <c r="AS94" s="36">
        <v>3.2162999999999999</v>
      </c>
      <c r="AT94" s="36">
        <v>3.5964999999999998</v>
      </c>
      <c r="AU94" s="36">
        <v>1.8240000000000001</v>
      </c>
      <c r="AV94" s="36">
        <v>11.290900000000001</v>
      </c>
      <c r="AW94" s="36">
        <v>2.8483000000000001</v>
      </c>
      <c r="AX94" s="36">
        <v>1.9926999999999999</v>
      </c>
      <c r="AY94" s="36">
        <v>19.465299999999999</v>
      </c>
      <c r="AZ94" s="36">
        <v>2.9403999999999999</v>
      </c>
      <c r="BA94" s="36">
        <v>2.0720000000000001</v>
      </c>
      <c r="BB94" s="36">
        <v>35.414000000000001</v>
      </c>
      <c r="BC94" s="36">
        <v>6.6140999999999996</v>
      </c>
      <c r="BD94" s="36">
        <v>12.4757</v>
      </c>
      <c r="BE94" s="36">
        <v>7.8461999999999996</v>
      </c>
      <c r="BF94" s="36">
        <v>3.1147</v>
      </c>
      <c r="BG94" s="36">
        <v>8.8071999999999999</v>
      </c>
      <c r="BH94" s="36">
        <v>9.4682999999999993</v>
      </c>
      <c r="BI94" s="36">
        <v>10.9566</v>
      </c>
      <c r="BJ94" s="36">
        <v>9.6941000000000006</v>
      </c>
      <c r="BK94" s="36">
        <v>5.0058999999999996</v>
      </c>
      <c r="BL94" s="36">
        <v>23.844799999999999</v>
      </c>
      <c r="BM94" s="36">
        <v>5.4652000000000003</v>
      </c>
      <c r="BN94" s="36">
        <v>5.6712999999999996</v>
      </c>
      <c r="BO94" s="36">
        <v>10.3201</v>
      </c>
      <c r="BP94" s="36">
        <v>36.855800000000002</v>
      </c>
      <c r="BQ94" s="36">
        <v>2.0139999999999998</v>
      </c>
      <c r="BR94" s="36">
        <v>22.486499999999999</v>
      </c>
      <c r="BS94" s="36">
        <v>23.23</v>
      </c>
      <c r="BT94" s="36">
        <v>138.7773</v>
      </c>
      <c r="BU94" s="36">
        <v>96.329700000000003</v>
      </c>
      <c r="BV94" s="36">
        <v>76.915499999999994</v>
      </c>
      <c r="BW94" s="36">
        <v>457.4855</v>
      </c>
      <c r="BX94" s="36">
        <v>316.07369999999997</v>
      </c>
      <c r="BY94" s="36">
        <v>320.40839999999997</v>
      </c>
      <c r="BZ94" s="36">
        <v>34.1526</v>
      </c>
      <c r="CA94" s="36">
        <v>165.5215</v>
      </c>
      <c r="CB94" s="36">
        <v>182.19589999999999</v>
      </c>
      <c r="CC94" s="36">
        <v>19.257899999999999</v>
      </c>
      <c r="CD94" s="36">
        <v>17.237100000000002</v>
      </c>
      <c r="CE94" s="36">
        <v>31.514700000000001</v>
      </c>
      <c r="CF94" s="36">
        <v>81.366799999999998</v>
      </c>
      <c r="CG94" s="36">
        <v>68.870999999999995</v>
      </c>
      <c r="CH94" s="36">
        <v>4.7438000000000002</v>
      </c>
      <c r="CI94" s="36">
        <v>7.9644000000000004</v>
      </c>
      <c r="CJ94" s="36">
        <v>4.5225</v>
      </c>
      <c r="CK94" s="36">
        <v>9.5592000000000006</v>
      </c>
      <c r="CL94" s="36">
        <v>61.3371</v>
      </c>
      <c r="CM94" s="36">
        <v>0.10780000000000001</v>
      </c>
      <c r="CN94" s="36">
        <v>1257.1212</v>
      </c>
      <c r="CO94" s="36">
        <v>271.7296</v>
      </c>
      <c r="CP94" s="36">
        <v>144.23830000000001</v>
      </c>
      <c r="CQ94" s="36">
        <v>129.35759999999999</v>
      </c>
      <c r="CR94" s="36">
        <v>2128.0016000000001</v>
      </c>
      <c r="CS94" s="36">
        <v>223.25579999999999</v>
      </c>
      <c r="CT94" s="36">
        <v>630.06389999999999</v>
      </c>
      <c r="CU94" s="36">
        <v>75.692499999999995</v>
      </c>
      <c r="CV94" s="36">
        <v>126.06870000000001</v>
      </c>
      <c r="CW94" s="36">
        <v>81.312799999999996</v>
      </c>
      <c r="CX94" s="36">
        <v>334.06060000000002</v>
      </c>
      <c r="CY94" s="36">
        <v>4.7610000000000001</v>
      </c>
      <c r="CZ94" s="36">
        <v>32.052100000000003</v>
      </c>
      <c r="DA94" s="36">
        <v>51.869799999999998</v>
      </c>
      <c r="DB94" s="36">
        <v>23.898399999999999</v>
      </c>
      <c r="DC94" s="36">
        <v>15.6912</v>
      </c>
      <c r="DD94" s="36">
        <v>208.8246</v>
      </c>
      <c r="DE94" s="36">
        <v>77.081400000000002</v>
      </c>
      <c r="DF94" s="36">
        <v>14.183400000000001</v>
      </c>
      <c r="DG94" s="36">
        <v>30.9376</v>
      </c>
      <c r="DH94" s="36">
        <v>27.010400000000001</v>
      </c>
      <c r="DI94" s="36">
        <v>51.4925</v>
      </c>
      <c r="DJ94" s="36">
        <v>22.573799999999999</v>
      </c>
      <c r="DK94" s="36">
        <v>76.401700000000005</v>
      </c>
      <c r="DL94" s="36">
        <v>5.3811</v>
      </c>
      <c r="DM94" s="36">
        <v>9332.0365999999995</v>
      </c>
      <c r="DN94" s="36">
        <v>48245.703099999999</v>
      </c>
      <c r="DO94" s="36">
        <v>1.1054999999999999</v>
      </c>
      <c r="DP94" s="36">
        <v>239.31219999999999</v>
      </c>
      <c r="DQ94" s="36">
        <v>13.0595</v>
      </c>
      <c r="DR94" s="36">
        <v>45.967500000000001</v>
      </c>
      <c r="DS94" s="36">
        <v>0</v>
      </c>
      <c r="DT94" s="36">
        <v>495.81569999999999</v>
      </c>
      <c r="DU94" s="36">
        <v>49040.963400000001</v>
      </c>
      <c r="DV94" s="36">
        <v>58373</v>
      </c>
      <c r="DW94" s="36"/>
      <c r="DX94" s="36">
        <f t="shared" si="1"/>
        <v>298.33920000000001</v>
      </c>
      <c r="DY94" s="36" t="s">
        <v>30</v>
      </c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</row>
    <row r="95" spans="1:256" ht="11.25" customHeight="1" x14ac:dyDescent="0.15">
      <c r="A95" s="35">
        <v>6401</v>
      </c>
      <c r="B95" s="11" t="s">
        <v>752</v>
      </c>
      <c r="C95" s="36">
        <v>1173.3901000000001</v>
      </c>
      <c r="D95" s="36">
        <v>98.639499999999998</v>
      </c>
      <c r="E95" s="36">
        <v>1003.7291</v>
      </c>
      <c r="F95" s="36">
        <v>15.536099999999999</v>
      </c>
      <c r="G95" s="36">
        <v>6.9999999999999999E-4</v>
      </c>
      <c r="H95" s="36">
        <v>50.072499999999998</v>
      </c>
      <c r="I95" s="36">
        <v>128.9751</v>
      </c>
      <c r="J95" s="36">
        <v>458.46899999999999</v>
      </c>
      <c r="K95" s="36">
        <v>916.10050000000001</v>
      </c>
      <c r="L95" s="36">
        <v>481.73250000000002</v>
      </c>
      <c r="M95" s="36">
        <v>764.60149999999999</v>
      </c>
      <c r="N95" s="36">
        <v>140.02699999999999</v>
      </c>
      <c r="O95" s="36">
        <v>166.64840000000001</v>
      </c>
      <c r="P95" s="36">
        <v>111.116</v>
      </c>
      <c r="Q95" s="36">
        <v>1.3688</v>
      </c>
      <c r="R95" s="36">
        <v>84.833100000000002</v>
      </c>
      <c r="S95" s="36">
        <v>15.325699999999999</v>
      </c>
      <c r="T95" s="36">
        <v>12.452299999999999</v>
      </c>
      <c r="U95" s="36">
        <v>43.314999999999998</v>
      </c>
      <c r="V95" s="36">
        <v>24.510300000000001</v>
      </c>
      <c r="W95" s="36">
        <v>66.783500000000004</v>
      </c>
      <c r="X95" s="36">
        <v>61.863999999999997</v>
      </c>
      <c r="Y95" s="36">
        <v>104.0197</v>
      </c>
      <c r="Z95" s="36">
        <v>64.966399999999993</v>
      </c>
      <c r="AA95" s="36">
        <v>49.054699999999997</v>
      </c>
      <c r="AB95" s="36">
        <v>0.15989999999999999</v>
      </c>
      <c r="AC95" s="36">
        <v>3.5284</v>
      </c>
      <c r="AD95" s="36">
        <v>15.9764</v>
      </c>
      <c r="AE95" s="36">
        <v>0.1106</v>
      </c>
      <c r="AF95" s="36">
        <v>1.2165999999999999</v>
      </c>
      <c r="AG95" s="36">
        <v>3.3469000000000002</v>
      </c>
      <c r="AH95" s="36">
        <v>14.9941</v>
      </c>
      <c r="AI95" s="36">
        <v>82.411500000000004</v>
      </c>
      <c r="AJ95" s="36">
        <v>19.013200000000001</v>
      </c>
      <c r="AK95" s="36">
        <v>52.8902</v>
      </c>
      <c r="AL95" s="36">
        <v>57.512900000000002</v>
      </c>
      <c r="AM95" s="36">
        <v>109.3475</v>
      </c>
      <c r="AN95" s="36">
        <v>82.0261</v>
      </c>
      <c r="AO95" s="36">
        <v>0.53139999999999998</v>
      </c>
      <c r="AP95" s="36">
        <v>161.03149999999999</v>
      </c>
      <c r="AQ95" s="36">
        <v>15.192299999999999</v>
      </c>
      <c r="AR95" s="36">
        <v>109.9606</v>
      </c>
      <c r="AS95" s="36">
        <v>10.614100000000001</v>
      </c>
      <c r="AT95" s="36">
        <v>22.3371</v>
      </c>
      <c r="AU95" s="36">
        <v>5.3334999999999999</v>
      </c>
      <c r="AV95" s="36">
        <v>116.1212</v>
      </c>
      <c r="AW95" s="36">
        <v>10.1395</v>
      </c>
      <c r="AX95" s="36">
        <v>2.3214999999999999</v>
      </c>
      <c r="AY95" s="36">
        <v>261.87029999999999</v>
      </c>
      <c r="AZ95" s="36">
        <v>5.2944000000000004</v>
      </c>
      <c r="BA95" s="36">
        <v>5.6125999999999996</v>
      </c>
      <c r="BB95" s="36">
        <v>189.369</v>
      </c>
      <c r="BC95" s="36">
        <v>15.3072</v>
      </c>
      <c r="BD95" s="36">
        <v>20.7056</v>
      </c>
      <c r="BE95" s="36">
        <v>142.37629999999999</v>
      </c>
      <c r="BF95" s="36">
        <v>33.645200000000003</v>
      </c>
      <c r="BG95" s="36">
        <v>17.068899999999999</v>
      </c>
      <c r="BH95" s="36">
        <v>1.3031999999999999</v>
      </c>
      <c r="BI95" s="36">
        <v>35.224200000000003</v>
      </c>
      <c r="BJ95" s="36">
        <v>28.2729</v>
      </c>
      <c r="BK95" s="36">
        <v>11.5603</v>
      </c>
      <c r="BL95" s="36">
        <v>126.1084</v>
      </c>
      <c r="BM95" s="36">
        <v>35.241199999999999</v>
      </c>
      <c r="BN95" s="36">
        <v>23.7592</v>
      </c>
      <c r="BO95" s="36">
        <v>1900.2446</v>
      </c>
      <c r="BP95" s="36">
        <v>2409.1091999999999</v>
      </c>
      <c r="BQ95" s="36">
        <v>106.3673</v>
      </c>
      <c r="BR95" s="36">
        <v>1153.8797</v>
      </c>
      <c r="BS95" s="36">
        <v>2780.1536999999998</v>
      </c>
      <c r="BT95" s="36">
        <v>1005.7683</v>
      </c>
      <c r="BU95" s="36">
        <v>360.10309999999998</v>
      </c>
      <c r="BV95" s="36">
        <v>226.4597</v>
      </c>
      <c r="BW95" s="36">
        <v>2724.5907999999999</v>
      </c>
      <c r="BX95" s="36">
        <v>1695.6053999999999</v>
      </c>
      <c r="BY95" s="36">
        <v>1641.0211999999999</v>
      </c>
      <c r="BZ95" s="36">
        <v>622.39509999999996</v>
      </c>
      <c r="CA95" s="36">
        <v>855.49339999999995</v>
      </c>
      <c r="CB95" s="36">
        <v>954.61530000000005</v>
      </c>
      <c r="CC95" s="36">
        <v>177.0752</v>
      </c>
      <c r="CD95" s="36">
        <v>366.07769999999999</v>
      </c>
      <c r="CE95" s="36">
        <v>63.654800000000002</v>
      </c>
      <c r="CF95" s="36">
        <v>80.316000000000003</v>
      </c>
      <c r="CG95" s="36">
        <v>1524.8199</v>
      </c>
      <c r="CH95" s="36">
        <v>1.5991</v>
      </c>
      <c r="CI95" s="36">
        <v>50.181199999999997</v>
      </c>
      <c r="CJ95" s="36">
        <v>2.3372000000000002</v>
      </c>
      <c r="CK95" s="36">
        <v>60.612400000000001</v>
      </c>
      <c r="CL95" s="36">
        <v>355.50630000000001</v>
      </c>
      <c r="CM95" s="36">
        <v>1.133</v>
      </c>
      <c r="CN95" s="36">
        <v>967.15070000000003</v>
      </c>
      <c r="CO95" s="36">
        <v>6315.4067999999997</v>
      </c>
      <c r="CP95" s="36">
        <v>1181.1733999999999</v>
      </c>
      <c r="CQ95" s="36">
        <v>555.49890000000005</v>
      </c>
      <c r="CR95" s="36">
        <v>1.98</v>
      </c>
      <c r="CS95" s="36">
        <v>4606.5680000000002</v>
      </c>
      <c r="CT95" s="36">
        <v>2424.23</v>
      </c>
      <c r="CU95" s="36">
        <v>318.03500000000003</v>
      </c>
      <c r="CV95" s="36">
        <v>917.01160000000004</v>
      </c>
      <c r="CW95" s="36">
        <v>284.37509999999997</v>
      </c>
      <c r="CX95" s="36">
        <v>4463.5667000000003</v>
      </c>
      <c r="CY95" s="36">
        <v>2.5394000000000001</v>
      </c>
      <c r="CZ95" s="36">
        <v>94.260999999999996</v>
      </c>
      <c r="DA95" s="36">
        <v>893.61919999999998</v>
      </c>
      <c r="DB95" s="36">
        <v>846.25509999999997</v>
      </c>
      <c r="DC95" s="36">
        <v>179.4057</v>
      </c>
      <c r="DD95" s="36">
        <v>2038.615</v>
      </c>
      <c r="DE95" s="36">
        <v>269.88990000000001</v>
      </c>
      <c r="DF95" s="36">
        <v>47.651499999999999</v>
      </c>
      <c r="DG95" s="36">
        <v>129.42429999999999</v>
      </c>
      <c r="DH95" s="36">
        <v>90.425600000000003</v>
      </c>
      <c r="DI95" s="36">
        <v>292.37139999999999</v>
      </c>
      <c r="DJ95" s="36">
        <v>96.082099999999997</v>
      </c>
      <c r="DK95" s="36">
        <v>36.572200000000002</v>
      </c>
      <c r="DL95" s="36">
        <v>2.0583</v>
      </c>
      <c r="DM95" s="36">
        <v>56059.6538</v>
      </c>
      <c r="DN95" s="36">
        <v>3217.7930999999999</v>
      </c>
      <c r="DO95" s="36">
        <v>1.3092999999999999</v>
      </c>
      <c r="DP95" s="36">
        <v>453.7423</v>
      </c>
      <c r="DQ95" s="36">
        <v>8.3885000000000005</v>
      </c>
      <c r="DR95" s="36">
        <v>100.4999</v>
      </c>
      <c r="DS95" s="36">
        <v>-3.27E-2</v>
      </c>
      <c r="DT95" s="36">
        <v>1249.6456000000001</v>
      </c>
      <c r="DU95" s="36">
        <v>5031.3462</v>
      </c>
      <c r="DV95" s="36">
        <v>61091</v>
      </c>
      <c r="DW95" s="36"/>
      <c r="DX95" s="36">
        <f t="shared" si="1"/>
        <v>562.63070000000005</v>
      </c>
      <c r="DY95" s="36" t="s">
        <v>30</v>
      </c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</row>
    <row r="96" spans="1:256" ht="11.25" customHeight="1" x14ac:dyDescent="0.15">
      <c r="A96" s="35">
        <v>6601</v>
      </c>
      <c r="B96" s="11" t="s">
        <v>753</v>
      </c>
      <c r="C96" s="36">
        <v>208.7705</v>
      </c>
      <c r="D96" s="36">
        <v>31.4802</v>
      </c>
      <c r="E96" s="36">
        <v>108.12430000000001</v>
      </c>
      <c r="F96" s="36">
        <v>84.585999999999999</v>
      </c>
      <c r="G96" s="36">
        <v>6.3964999999999996</v>
      </c>
      <c r="H96" s="36">
        <v>76.797700000000006</v>
      </c>
      <c r="I96" s="36">
        <v>165.08330000000001</v>
      </c>
      <c r="J96" s="36">
        <v>544.24310000000003</v>
      </c>
      <c r="K96" s="36">
        <v>1297.5173</v>
      </c>
      <c r="L96" s="36">
        <v>158.4401</v>
      </c>
      <c r="M96" s="36">
        <v>998.18039999999996</v>
      </c>
      <c r="N96" s="36">
        <v>73.133200000000002</v>
      </c>
      <c r="O96" s="36">
        <v>41.008699999999997</v>
      </c>
      <c r="P96" s="36">
        <v>19.038499999999999</v>
      </c>
      <c r="Q96" s="36">
        <v>0.1128</v>
      </c>
      <c r="R96" s="36">
        <v>25.1614</v>
      </c>
      <c r="S96" s="36">
        <v>4.2331000000000003</v>
      </c>
      <c r="T96" s="36">
        <v>5.6169000000000002</v>
      </c>
      <c r="U96" s="36">
        <v>23.991399999999999</v>
      </c>
      <c r="V96" s="36">
        <v>16.274699999999999</v>
      </c>
      <c r="W96" s="36">
        <v>22.8917</v>
      </c>
      <c r="X96" s="36">
        <v>18.052499999999998</v>
      </c>
      <c r="Y96" s="36">
        <v>40.708799999999997</v>
      </c>
      <c r="Z96" s="36">
        <v>1.988</v>
      </c>
      <c r="AA96" s="36">
        <v>3.8176000000000001</v>
      </c>
      <c r="AB96" s="36">
        <v>0.2928</v>
      </c>
      <c r="AC96" s="36">
        <v>0.43009999999999998</v>
      </c>
      <c r="AD96" s="36">
        <v>3.6976</v>
      </c>
      <c r="AE96" s="36">
        <v>9.5999999999999992E-3</v>
      </c>
      <c r="AF96" s="36">
        <v>1.2051000000000001</v>
      </c>
      <c r="AG96" s="36">
        <v>1.3262</v>
      </c>
      <c r="AH96" s="36">
        <v>4.8285999999999998</v>
      </c>
      <c r="AI96" s="36">
        <v>27.076499999999999</v>
      </c>
      <c r="AJ96" s="36">
        <v>17.443999999999999</v>
      </c>
      <c r="AK96" s="36">
        <v>59.190300000000001</v>
      </c>
      <c r="AL96" s="36">
        <v>43.368899999999996</v>
      </c>
      <c r="AM96" s="36">
        <v>180.84979999999999</v>
      </c>
      <c r="AN96" s="36">
        <v>20.623799999999999</v>
      </c>
      <c r="AO96" s="36">
        <v>2.3199999999999998E-2</v>
      </c>
      <c r="AP96" s="36">
        <v>36.4069</v>
      </c>
      <c r="AQ96" s="36">
        <v>5.7828999999999997</v>
      </c>
      <c r="AR96" s="36">
        <v>76.621399999999994</v>
      </c>
      <c r="AS96" s="36">
        <v>2.3169</v>
      </c>
      <c r="AT96" s="36">
        <v>10.5495</v>
      </c>
      <c r="AU96" s="36">
        <v>5.1901000000000002</v>
      </c>
      <c r="AV96" s="36">
        <v>51.010300000000001</v>
      </c>
      <c r="AW96" s="36">
        <v>23.2623</v>
      </c>
      <c r="AX96" s="36">
        <v>2.5146000000000002</v>
      </c>
      <c r="AY96" s="36">
        <v>124.32089999999999</v>
      </c>
      <c r="AZ96" s="36">
        <v>9.5303000000000004</v>
      </c>
      <c r="BA96" s="36">
        <v>5.5651000000000002</v>
      </c>
      <c r="BB96" s="36">
        <v>122.7055</v>
      </c>
      <c r="BC96" s="36">
        <v>16.267099999999999</v>
      </c>
      <c r="BD96" s="36">
        <v>46.204799999999999</v>
      </c>
      <c r="BE96" s="36">
        <v>93.768799999999999</v>
      </c>
      <c r="BF96" s="36">
        <v>88.770799999999994</v>
      </c>
      <c r="BG96" s="36">
        <v>29.180599999999998</v>
      </c>
      <c r="BH96" s="36">
        <v>0.12429999999999999</v>
      </c>
      <c r="BI96" s="36">
        <v>50.451599999999999</v>
      </c>
      <c r="BJ96" s="36">
        <v>11.9755</v>
      </c>
      <c r="BK96" s="36">
        <v>4.0359999999999996</v>
      </c>
      <c r="BL96" s="36">
        <v>48.116900000000001</v>
      </c>
      <c r="BM96" s="36">
        <v>15.4892</v>
      </c>
      <c r="BN96" s="36">
        <v>21.232299999999999</v>
      </c>
      <c r="BO96" s="36">
        <v>145.05099999999999</v>
      </c>
      <c r="BP96" s="36">
        <v>320.11</v>
      </c>
      <c r="BQ96" s="36">
        <v>77.736999999999995</v>
      </c>
      <c r="BR96" s="36">
        <v>33.424599999999998</v>
      </c>
      <c r="BS96" s="36">
        <v>24.402699999999999</v>
      </c>
      <c r="BT96" s="36">
        <v>648.60440000000006</v>
      </c>
      <c r="BU96" s="36">
        <v>233.9314</v>
      </c>
      <c r="BV96" s="36">
        <v>1069.1753000000001</v>
      </c>
      <c r="BW96" s="36">
        <v>2602.038</v>
      </c>
      <c r="BX96" s="36">
        <v>819.50930000000005</v>
      </c>
      <c r="BY96" s="36">
        <v>696.40440000000001</v>
      </c>
      <c r="BZ96" s="36">
        <v>91.695300000000003</v>
      </c>
      <c r="CA96" s="36">
        <v>253.77959999999999</v>
      </c>
      <c r="CB96" s="36">
        <v>303.12029999999999</v>
      </c>
      <c r="CC96" s="36">
        <v>104.9616</v>
      </c>
      <c r="CD96" s="36">
        <v>13.142099999999999</v>
      </c>
      <c r="CE96" s="36">
        <v>47.182099999999998</v>
      </c>
      <c r="CF96" s="36">
        <v>146.98439999999999</v>
      </c>
      <c r="CG96" s="36">
        <v>569.35929999999996</v>
      </c>
      <c r="CH96" s="36">
        <v>9.9654000000000007</v>
      </c>
      <c r="CI96" s="36">
        <v>62.055300000000003</v>
      </c>
      <c r="CJ96" s="36">
        <v>46.419800000000002</v>
      </c>
      <c r="CK96" s="36">
        <v>366.26749999999998</v>
      </c>
      <c r="CL96" s="36">
        <v>271.93360000000001</v>
      </c>
      <c r="CM96" s="36">
        <v>2.9969999999999999</v>
      </c>
      <c r="CN96" s="36">
        <v>318.49430000000001</v>
      </c>
      <c r="CO96" s="36">
        <v>218.83969999999999</v>
      </c>
      <c r="CP96" s="36">
        <v>220.94499999999999</v>
      </c>
      <c r="CQ96" s="36">
        <v>309.90949999999998</v>
      </c>
      <c r="CR96" s="36">
        <v>5.62E-2</v>
      </c>
      <c r="CS96" s="36">
        <v>574.5643</v>
      </c>
      <c r="CT96" s="36">
        <v>1300.4861000000001</v>
      </c>
      <c r="CU96" s="36">
        <v>920.82169999999996</v>
      </c>
      <c r="CV96" s="36">
        <v>428.09350000000001</v>
      </c>
      <c r="CW96" s="36">
        <v>475.03789999999998</v>
      </c>
      <c r="CX96" s="36">
        <v>670.94140000000004</v>
      </c>
      <c r="CY96" s="36">
        <v>75.982200000000006</v>
      </c>
      <c r="CZ96" s="36">
        <v>242.28909999999999</v>
      </c>
      <c r="DA96" s="36">
        <v>115.42310000000001</v>
      </c>
      <c r="DB96" s="36">
        <v>181.81030000000001</v>
      </c>
      <c r="DC96" s="36">
        <v>23.900099999999998</v>
      </c>
      <c r="DD96" s="36">
        <v>817.51149999999996</v>
      </c>
      <c r="DE96" s="36">
        <v>385.54770000000002</v>
      </c>
      <c r="DF96" s="36">
        <v>59.074199999999998</v>
      </c>
      <c r="DG96" s="36">
        <v>234.2834</v>
      </c>
      <c r="DH96" s="36">
        <v>121.8951</v>
      </c>
      <c r="DI96" s="36">
        <v>366.87459999999999</v>
      </c>
      <c r="DJ96" s="36">
        <v>1153.4467</v>
      </c>
      <c r="DK96" s="36">
        <v>357.87869999999998</v>
      </c>
      <c r="DL96" s="36">
        <v>20.065000000000001</v>
      </c>
      <c r="DM96" s="36">
        <v>23791.8331</v>
      </c>
      <c r="DN96" s="36">
        <v>1265.4775999999999</v>
      </c>
      <c r="DO96" s="36">
        <v>0</v>
      </c>
      <c r="DP96" s="36">
        <v>86.554000000000002</v>
      </c>
      <c r="DQ96" s="36">
        <v>1.3875999999999999</v>
      </c>
      <c r="DR96" s="36">
        <v>19.933499999999999</v>
      </c>
      <c r="DS96" s="36">
        <v>-1.3886000000000001</v>
      </c>
      <c r="DT96" s="36">
        <v>1094.2028</v>
      </c>
      <c r="DU96" s="36">
        <v>2466.1669000000002</v>
      </c>
      <c r="DV96" s="36">
        <v>26258</v>
      </c>
      <c r="DW96" s="36"/>
      <c r="DX96" s="36">
        <f t="shared" si="1"/>
        <v>107.8751</v>
      </c>
      <c r="DY96" s="36" t="s">
        <v>31</v>
      </c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</row>
    <row r="97" spans="1:256" ht="11.25" customHeight="1" x14ac:dyDescent="0.15">
      <c r="A97" s="35">
        <v>6701</v>
      </c>
      <c r="B97" s="11" t="s">
        <v>754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6">
        <v>0</v>
      </c>
      <c r="DG97" s="36">
        <v>0</v>
      </c>
      <c r="DH97" s="36">
        <v>0</v>
      </c>
      <c r="DI97" s="36">
        <v>0</v>
      </c>
      <c r="DJ97" s="36">
        <v>0</v>
      </c>
      <c r="DK97" s="36">
        <v>0</v>
      </c>
      <c r="DL97" s="36">
        <v>0</v>
      </c>
      <c r="DM97" s="36">
        <v>0</v>
      </c>
      <c r="DN97" s="36">
        <v>215204</v>
      </c>
      <c r="DO97" s="36">
        <v>308</v>
      </c>
      <c r="DP97" s="36">
        <v>0</v>
      </c>
      <c r="DQ97" s="36">
        <v>0</v>
      </c>
      <c r="DR97" s="36">
        <v>0</v>
      </c>
      <c r="DS97" s="36">
        <v>0</v>
      </c>
      <c r="DT97" s="36">
        <v>4626</v>
      </c>
      <c r="DU97" s="36">
        <v>220138</v>
      </c>
      <c r="DV97" s="36">
        <v>220138</v>
      </c>
      <c r="DW97" s="36"/>
      <c r="DX97" s="36">
        <f t="shared" si="1"/>
        <v>0</v>
      </c>
      <c r="DY97" s="36" t="s">
        <v>815</v>
      </c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</row>
    <row r="98" spans="1:256" ht="11.25" customHeight="1" x14ac:dyDescent="0.15">
      <c r="A98" s="35">
        <v>6702</v>
      </c>
      <c r="B98" s="11" t="s">
        <v>755</v>
      </c>
      <c r="C98" s="36">
        <v>290.13139999999999</v>
      </c>
      <c r="D98" s="36">
        <v>37.050699999999999</v>
      </c>
      <c r="E98" s="36">
        <v>202.96979999999999</v>
      </c>
      <c r="F98" s="36">
        <v>3.3999999999999998E-3</v>
      </c>
      <c r="G98" s="36">
        <v>2E-3</v>
      </c>
      <c r="H98" s="36">
        <v>0.84089999999999998</v>
      </c>
      <c r="I98" s="36">
        <v>55.426200000000001</v>
      </c>
      <c r="J98" s="36">
        <v>312.58409999999998</v>
      </c>
      <c r="K98" s="36">
        <v>287.43709999999999</v>
      </c>
      <c r="L98" s="36">
        <v>121.57250000000001</v>
      </c>
      <c r="M98" s="36">
        <v>1622.4170999999999</v>
      </c>
      <c r="N98" s="36">
        <v>49.760899999999999</v>
      </c>
      <c r="O98" s="36">
        <v>29.22</v>
      </c>
      <c r="P98" s="36">
        <v>138.11680000000001</v>
      </c>
      <c r="Q98" s="36">
        <v>0.90249999999999997</v>
      </c>
      <c r="R98" s="36">
        <v>63.221299999999999</v>
      </c>
      <c r="S98" s="36">
        <v>18.605</v>
      </c>
      <c r="T98" s="36">
        <v>14.5532</v>
      </c>
      <c r="U98" s="36">
        <v>36.331299999999999</v>
      </c>
      <c r="V98" s="36">
        <v>45.164700000000003</v>
      </c>
      <c r="W98" s="36">
        <v>34.571100000000001</v>
      </c>
      <c r="X98" s="36">
        <v>67.894199999999998</v>
      </c>
      <c r="Y98" s="36">
        <v>21.731100000000001</v>
      </c>
      <c r="Z98" s="36">
        <v>10.5886</v>
      </c>
      <c r="AA98" s="36">
        <v>21.269200000000001</v>
      </c>
      <c r="AB98" s="36">
        <v>9.6299999999999997E-2</v>
      </c>
      <c r="AC98" s="36">
        <v>0.66879999999999995</v>
      </c>
      <c r="AD98" s="36">
        <v>5.1805000000000003</v>
      </c>
      <c r="AE98" s="36">
        <v>0</v>
      </c>
      <c r="AF98" s="36">
        <v>1.1595</v>
      </c>
      <c r="AG98" s="36">
        <v>0.50639999999999996</v>
      </c>
      <c r="AH98" s="36">
        <v>24.627099999999999</v>
      </c>
      <c r="AI98" s="36">
        <v>52.435200000000002</v>
      </c>
      <c r="AJ98" s="36">
        <v>65.557400000000001</v>
      </c>
      <c r="AK98" s="36">
        <v>71.992699999999999</v>
      </c>
      <c r="AL98" s="36">
        <v>57.817599999999999</v>
      </c>
      <c r="AM98" s="36">
        <v>505.18119999999999</v>
      </c>
      <c r="AN98" s="36">
        <v>40.073099999999997</v>
      </c>
      <c r="AO98" s="36">
        <v>0.1183</v>
      </c>
      <c r="AP98" s="36">
        <v>62.0655</v>
      </c>
      <c r="AQ98" s="36">
        <v>9.8849</v>
      </c>
      <c r="AR98" s="36">
        <v>76.215500000000006</v>
      </c>
      <c r="AS98" s="36">
        <v>4.6426999999999996</v>
      </c>
      <c r="AT98" s="36">
        <v>42.971899999999998</v>
      </c>
      <c r="AU98" s="36">
        <v>9.8945000000000007</v>
      </c>
      <c r="AV98" s="36">
        <v>105.7475</v>
      </c>
      <c r="AW98" s="36">
        <v>20.013999999999999</v>
      </c>
      <c r="AX98" s="36">
        <v>2.4704000000000002</v>
      </c>
      <c r="AY98" s="36">
        <v>57.340699999999998</v>
      </c>
      <c r="AZ98" s="36">
        <v>6.1418999999999997</v>
      </c>
      <c r="BA98" s="36">
        <v>33.222499999999997</v>
      </c>
      <c r="BB98" s="36">
        <v>312.0462</v>
      </c>
      <c r="BC98" s="36">
        <v>61.316400000000002</v>
      </c>
      <c r="BD98" s="36">
        <v>124.7169</v>
      </c>
      <c r="BE98" s="36">
        <v>89.653800000000004</v>
      </c>
      <c r="BF98" s="36">
        <v>130.63249999999999</v>
      </c>
      <c r="BG98" s="36">
        <v>31.046800000000001</v>
      </c>
      <c r="BH98" s="36">
        <v>112.15389999999999</v>
      </c>
      <c r="BI98" s="36">
        <v>36.055</v>
      </c>
      <c r="BJ98" s="36">
        <v>34.241700000000002</v>
      </c>
      <c r="BK98" s="36">
        <v>7.6814</v>
      </c>
      <c r="BL98" s="36">
        <v>97.680300000000003</v>
      </c>
      <c r="BM98" s="36">
        <v>2.4043999999999999</v>
      </c>
      <c r="BN98" s="36">
        <v>5.2343999999999999</v>
      </c>
      <c r="BO98" s="36">
        <v>23.254200000000001</v>
      </c>
      <c r="BP98" s="36">
        <v>44.807899999999997</v>
      </c>
      <c r="BQ98" s="36">
        <v>1.3232999999999999</v>
      </c>
      <c r="BR98" s="36">
        <v>11.043900000000001</v>
      </c>
      <c r="BS98" s="36">
        <v>342.98570000000001</v>
      </c>
      <c r="BT98" s="36">
        <v>798.56799999999998</v>
      </c>
      <c r="BU98" s="36">
        <v>203.5608</v>
      </c>
      <c r="BV98" s="36">
        <v>644.4511</v>
      </c>
      <c r="BW98" s="36">
        <v>4135.1567999999997</v>
      </c>
      <c r="BX98" s="36">
        <v>8863.7281000000003</v>
      </c>
      <c r="BY98" s="36">
        <v>9138.3628000000008</v>
      </c>
      <c r="BZ98" s="36">
        <v>201.45079999999999</v>
      </c>
      <c r="CA98" s="36">
        <v>5212.5645000000004</v>
      </c>
      <c r="CB98" s="36">
        <v>1173.7963999999999</v>
      </c>
      <c r="CC98" s="36">
        <v>628.21600000000001</v>
      </c>
      <c r="CD98" s="36">
        <v>66.025099999999995</v>
      </c>
      <c r="CE98" s="36">
        <v>428.79340000000002</v>
      </c>
      <c r="CF98" s="36">
        <v>821.68709999999999</v>
      </c>
      <c r="CG98" s="36">
        <v>1417.3979999999999</v>
      </c>
      <c r="CH98" s="36">
        <v>85.384100000000004</v>
      </c>
      <c r="CI98" s="36">
        <v>167.3407</v>
      </c>
      <c r="CJ98" s="36">
        <v>183.27340000000001</v>
      </c>
      <c r="CK98" s="36">
        <v>246.83619999999999</v>
      </c>
      <c r="CL98" s="36">
        <v>3031.5364</v>
      </c>
      <c r="CM98" s="36">
        <v>6.5835999999999997</v>
      </c>
      <c r="CN98" s="36">
        <v>197.79329999999999</v>
      </c>
      <c r="CO98" s="36">
        <v>623.08500000000004</v>
      </c>
      <c r="CP98" s="36">
        <v>1299.9367999999999</v>
      </c>
      <c r="CQ98" s="36">
        <v>4217.8616000000002</v>
      </c>
      <c r="CR98" s="36">
        <v>1040.2102</v>
      </c>
      <c r="CS98" s="36">
        <v>4590.6508999999996</v>
      </c>
      <c r="CT98" s="36">
        <v>6195.0923000000003</v>
      </c>
      <c r="CU98" s="36">
        <v>2155.2384000000002</v>
      </c>
      <c r="CV98" s="36">
        <v>2728.1428999999998</v>
      </c>
      <c r="CW98" s="36">
        <v>1987.9815000000001</v>
      </c>
      <c r="CX98" s="36">
        <v>1429.0008</v>
      </c>
      <c r="CY98" s="36">
        <v>68.932699999999997</v>
      </c>
      <c r="CZ98" s="36">
        <v>649.43290000000002</v>
      </c>
      <c r="DA98" s="36">
        <v>1032.6098</v>
      </c>
      <c r="DB98" s="36">
        <v>1286.8019999999999</v>
      </c>
      <c r="DC98" s="36">
        <v>466.35910000000001</v>
      </c>
      <c r="DD98" s="36">
        <v>1098.5307</v>
      </c>
      <c r="DE98" s="36">
        <v>797.86419999999998</v>
      </c>
      <c r="DF98" s="36">
        <v>243.6748</v>
      </c>
      <c r="DG98" s="36">
        <v>579.61760000000004</v>
      </c>
      <c r="DH98" s="36">
        <v>198.92330000000001</v>
      </c>
      <c r="DI98" s="36">
        <v>152.46379999999999</v>
      </c>
      <c r="DJ98" s="36">
        <v>66.068399999999997</v>
      </c>
      <c r="DK98" s="36">
        <v>270.44839999999999</v>
      </c>
      <c r="DL98" s="36">
        <v>40.885199999999998</v>
      </c>
      <c r="DM98" s="36">
        <v>77078.990099999995</v>
      </c>
      <c r="DN98" s="36">
        <v>17.8323</v>
      </c>
      <c r="DO98" s="36">
        <v>116.1233</v>
      </c>
      <c r="DP98" s="36">
        <v>11976.8619</v>
      </c>
      <c r="DQ98" s="36">
        <v>2.6741999999999999</v>
      </c>
      <c r="DR98" s="36">
        <v>19.011600000000001</v>
      </c>
      <c r="DS98" s="36">
        <v>-9.8000000000000004E-2</v>
      </c>
      <c r="DT98" s="36">
        <v>5.6045999999999996</v>
      </c>
      <c r="DU98" s="36">
        <v>12138.009899999999</v>
      </c>
      <c r="DV98" s="36">
        <v>89217</v>
      </c>
      <c r="DW98" s="36"/>
      <c r="DX98" s="36">
        <f t="shared" si="1"/>
        <v>11998.547699999999</v>
      </c>
      <c r="DY98" s="36" t="s">
        <v>31</v>
      </c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</row>
    <row r="99" spans="1:256" ht="11.25" customHeight="1" x14ac:dyDescent="0.15">
      <c r="A99" s="35">
        <v>6901</v>
      </c>
      <c r="B99" s="11" t="s">
        <v>756</v>
      </c>
      <c r="C99" s="36">
        <v>1656.9582</v>
      </c>
      <c r="D99" s="36">
        <v>167.6677</v>
      </c>
      <c r="E99" s="36">
        <v>1035.5087000000001</v>
      </c>
      <c r="F99" s="36">
        <v>86.206599999999995</v>
      </c>
      <c r="G99" s="36">
        <v>1.9821</v>
      </c>
      <c r="H99" s="36">
        <v>32.941699999999997</v>
      </c>
      <c r="I99" s="36">
        <v>349.92239999999998</v>
      </c>
      <c r="J99" s="36">
        <v>1937.6142</v>
      </c>
      <c r="K99" s="36">
        <v>503.02780000000001</v>
      </c>
      <c r="L99" s="36">
        <v>1198.1673000000001</v>
      </c>
      <c r="M99" s="36">
        <v>3373.1224000000002</v>
      </c>
      <c r="N99" s="36">
        <v>174.36240000000001</v>
      </c>
      <c r="O99" s="36">
        <v>5148.2664000000004</v>
      </c>
      <c r="P99" s="36">
        <v>162.0694</v>
      </c>
      <c r="Q99" s="36">
        <v>11.933999999999999</v>
      </c>
      <c r="R99" s="36">
        <v>335.69670000000002</v>
      </c>
      <c r="S99" s="36">
        <v>79.468599999999995</v>
      </c>
      <c r="T99" s="36">
        <v>18.201799999999999</v>
      </c>
      <c r="U99" s="36">
        <v>333.9796</v>
      </c>
      <c r="V99" s="36">
        <v>114.0669</v>
      </c>
      <c r="W99" s="36">
        <v>345.21480000000003</v>
      </c>
      <c r="X99" s="36">
        <v>310.26420000000002</v>
      </c>
      <c r="Y99" s="36">
        <v>365.4246</v>
      </c>
      <c r="Z99" s="36">
        <v>98.728899999999996</v>
      </c>
      <c r="AA99" s="36">
        <v>141.13409999999999</v>
      </c>
      <c r="AB99" s="36">
        <v>0.74980000000000002</v>
      </c>
      <c r="AC99" s="36">
        <v>4.1098999999999997</v>
      </c>
      <c r="AD99" s="36">
        <v>49.105200000000004</v>
      </c>
      <c r="AE99" s="36">
        <v>0.58420000000000005</v>
      </c>
      <c r="AF99" s="36">
        <v>11.6874</v>
      </c>
      <c r="AG99" s="36">
        <v>4.2045000000000003</v>
      </c>
      <c r="AH99" s="36">
        <v>38.216799999999999</v>
      </c>
      <c r="AI99" s="36">
        <v>314.19600000000003</v>
      </c>
      <c r="AJ99" s="36">
        <v>92.319299999999998</v>
      </c>
      <c r="AK99" s="36">
        <v>708.68430000000001</v>
      </c>
      <c r="AL99" s="36">
        <v>516.38599999999997</v>
      </c>
      <c r="AM99" s="36">
        <v>532.08010000000002</v>
      </c>
      <c r="AN99" s="36">
        <v>1180.8098</v>
      </c>
      <c r="AO99" s="36">
        <v>2.3382000000000001</v>
      </c>
      <c r="AP99" s="36">
        <v>372.90010000000001</v>
      </c>
      <c r="AQ99" s="36">
        <v>62.002800000000001</v>
      </c>
      <c r="AR99" s="36">
        <v>670.74059999999997</v>
      </c>
      <c r="AS99" s="36">
        <v>36.641599999999997</v>
      </c>
      <c r="AT99" s="36">
        <v>92.970100000000002</v>
      </c>
      <c r="AU99" s="36">
        <v>49.602400000000003</v>
      </c>
      <c r="AV99" s="36">
        <v>522.93539999999996</v>
      </c>
      <c r="AW99" s="36">
        <v>223.81790000000001</v>
      </c>
      <c r="AX99" s="36">
        <v>28.2745</v>
      </c>
      <c r="AY99" s="36">
        <v>334.65109999999999</v>
      </c>
      <c r="AZ99" s="36">
        <v>10.483700000000001</v>
      </c>
      <c r="BA99" s="36">
        <v>15.533300000000001</v>
      </c>
      <c r="BB99" s="36">
        <v>924.70389999999998</v>
      </c>
      <c r="BC99" s="36">
        <v>134.23429999999999</v>
      </c>
      <c r="BD99" s="36">
        <v>461.7122</v>
      </c>
      <c r="BE99" s="36">
        <v>424.34320000000002</v>
      </c>
      <c r="BF99" s="36">
        <v>1157.7236</v>
      </c>
      <c r="BG99" s="36">
        <v>214.8766</v>
      </c>
      <c r="BH99" s="36">
        <v>701.44979999999998</v>
      </c>
      <c r="BI99" s="36">
        <v>288.70089999999999</v>
      </c>
      <c r="BJ99" s="36">
        <v>755.05370000000005</v>
      </c>
      <c r="BK99" s="36">
        <v>58.828800000000001</v>
      </c>
      <c r="BL99" s="36">
        <v>1439.4445000000001</v>
      </c>
      <c r="BM99" s="36">
        <v>133.98339999999999</v>
      </c>
      <c r="BN99" s="36">
        <v>59.369799999999998</v>
      </c>
      <c r="BO99" s="36">
        <v>434.66969999999998</v>
      </c>
      <c r="BP99" s="36">
        <v>886.73050000000001</v>
      </c>
      <c r="BQ99" s="36">
        <v>229.64789999999999</v>
      </c>
      <c r="BR99" s="36">
        <v>976.21820000000002</v>
      </c>
      <c r="BS99" s="36">
        <v>3940.0340999999999</v>
      </c>
      <c r="BT99" s="36">
        <v>4050.9598999999998</v>
      </c>
      <c r="BU99" s="36">
        <v>2868.9780999999998</v>
      </c>
      <c r="BV99" s="36">
        <v>7617.1808000000001</v>
      </c>
      <c r="BW99" s="36">
        <v>7631.2101000000002</v>
      </c>
      <c r="BX99" s="36">
        <v>7352.165</v>
      </c>
      <c r="BY99" s="36">
        <v>9284.4703000000009</v>
      </c>
      <c r="BZ99" s="36">
        <v>271.86759999999998</v>
      </c>
      <c r="CA99" s="36">
        <v>893.73810000000003</v>
      </c>
      <c r="CB99" s="36">
        <v>4379.2999</v>
      </c>
      <c r="CC99" s="36">
        <v>96.932400000000001</v>
      </c>
      <c r="CD99" s="36">
        <v>366.46870000000001</v>
      </c>
      <c r="CE99" s="36">
        <v>959.65949999999998</v>
      </c>
      <c r="CF99" s="36">
        <v>408.35939999999999</v>
      </c>
      <c r="CG99" s="36">
        <v>3321.7629000000002</v>
      </c>
      <c r="CH99" s="36">
        <v>698.23689999999999</v>
      </c>
      <c r="CI99" s="36">
        <v>383.54309999999998</v>
      </c>
      <c r="CJ99" s="36">
        <v>587.55600000000004</v>
      </c>
      <c r="CK99" s="36">
        <v>582.0992</v>
      </c>
      <c r="CL99" s="36">
        <v>4764.3163000000004</v>
      </c>
      <c r="CM99" s="36">
        <v>14.100300000000001</v>
      </c>
      <c r="CN99" s="36">
        <v>884.27829999999994</v>
      </c>
      <c r="CO99" s="36">
        <v>1510.1044999999999</v>
      </c>
      <c r="CP99" s="36">
        <v>9668.5602999999992</v>
      </c>
      <c r="CQ99" s="36">
        <v>1386.3985</v>
      </c>
      <c r="CR99" s="36">
        <v>405.11180000000002</v>
      </c>
      <c r="CS99" s="36">
        <v>8128.4678000000004</v>
      </c>
      <c r="CT99" s="36">
        <v>36776.8145</v>
      </c>
      <c r="CU99" s="36">
        <v>6676.5771000000004</v>
      </c>
      <c r="CV99" s="36">
        <v>5828.8307000000004</v>
      </c>
      <c r="CW99" s="36">
        <v>1435.8498</v>
      </c>
      <c r="CX99" s="36">
        <v>6580.2165999999997</v>
      </c>
      <c r="CY99" s="36">
        <v>1073.5164</v>
      </c>
      <c r="CZ99" s="36">
        <v>788.49130000000002</v>
      </c>
      <c r="DA99" s="36">
        <v>1317.6831</v>
      </c>
      <c r="DB99" s="36">
        <v>1517.5513000000001</v>
      </c>
      <c r="DC99" s="36">
        <v>210.50299999999999</v>
      </c>
      <c r="DD99" s="36">
        <v>4153.8734999999997</v>
      </c>
      <c r="DE99" s="36">
        <v>1595.3534</v>
      </c>
      <c r="DF99" s="36">
        <v>513.33550000000002</v>
      </c>
      <c r="DG99" s="36">
        <v>1785.6012000000001</v>
      </c>
      <c r="DH99" s="36">
        <v>1010.859</v>
      </c>
      <c r="DI99" s="36">
        <v>1293.1559999999999</v>
      </c>
      <c r="DJ99" s="36">
        <v>1195.9559999999999</v>
      </c>
      <c r="DK99" s="36">
        <v>819.12549999999999</v>
      </c>
      <c r="DL99" s="36">
        <v>49.504199999999997</v>
      </c>
      <c r="DM99" s="36">
        <v>190218.3052</v>
      </c>
      <c r="DN99" s="36">
        <v>6657.4386999999997</v>
      </c>
      <c r="DO99" s="36">
        <v>5149.3379000000004</v>
      </c>
      <c r="DP99" s="36">
        <v>10070.140100000001</v>
      </c>
      <c r="DQ99" s="36">
        <v>51.811100000000003</v>
      </c>
      <c r="DR99" s="36">
        <v>726.36829999999998</v>
      </c>
      <c r="DS99" s="36">
        <v>-1.4376</v>
      </c>
      <c r="DT99" s="36">
        <v>7867.0361999999996</v>
      </c>
      <c r="DU99" s="36">
        <v>30520.694800000001</v>
      </c>
      <c r="DV99" s="36">
        <v>220739</v>
      </c>
      <c r="DW99" s="36"/>
      <c r="DX99" s="36">
        <f t="shared" si="1"/>
        <v>10848.319500000001</v>
      </c>
      <c r="DY99" s="36" t="s">
        <v>32</v>
      </c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</row>
    <row r="100" spans="1:256" ht="11.25" customHeight="1" x14ac:dyDescent="0.15">
      <c r="A100" s="35">
        <v>7001</v>
      </c>
      <c r="B100" s="11" t="s">
        <v>757</v>
      </c>
      <c r="C100" s="36">
        <v>7.3765999999999998</v>
      </c>
      <c r="D100" s="36">
        <v>1.4602999999999999</v>
      </c>
      <c r="E100" s="36">
        <v>3.2324000000000002</v>
      </c>
      <c r="F100" s="36">
        <v>1.9903</v>
      </c>
      <c r="G100" s="36">
        <v>3.6999999999999998E-2</v>
      </c>
      <c r="H100" s="36">
        <v>0.2041</v>
      </c>
      <c r="I100" s="36">
        <v>6.3769</v>
      </c>
      <c r="J100" s="36">
        <v>81.139399999999995</v>
      </c>
      <c r="K100" s="36">
        <v>41.689500000000002</v>
      </c>
      <c r="L100" s="36">
        <v>13.446999999999999</v>
      </c>
      <c r="M100" s="36">
        <v>87.034099999999995</v>
      </c>
      <c r="N100" s="36">
        <v>4.4248000000000003</v>
      </c>
      <c r="O100" s="36">
        <v>15.5967</v>
      </c>
      <c r="P100" s="36">
        <v>20.976500000000001</v>
      </c>
      <c r="Q100" s="36">
        <v>0.1794</v>
      </c>
      <c r="R100" s="36">
        <v>19.284199999999998</v>
      </c>
      <c r="S100" s="36">
        <v>6.0376000000000003</v>
      </c>
      <c r="T100" s="36">
        <v>1.9619</v>
      </c>
      <c r="U100" s="36">
        <v>15.271100000000001</v>
      </c>
      <c r="V100" s="36">
        <v>12.495699999999999</v>
      </c>
      <c r="W100" s="36">
        <v>15.376200000000001</v>
      </c>
      <c r="X100" s="36">
        <v>25.2942</v>
      </c>
      <c r="Y100" s="36">
        <v>29.473500000000001</v>
      </c>
      <c r="Z100" s="36">
        <v>1.9277</v>
      </c>
      <c r="AA100" s="36">
        <v>7.4718</v>
      </c>
      <c r="AB100" s="36">
        <v>6.7199999999999996E-2</v>
      </c>
      <c r="AC100" s="36">
        <v>1.1017999999999999</v>
      </c>
      <c r="AD100" s="36">
        <v>12.8283</v>
      </c>
      <c r="AE100" s="36">
        <v>0.1331</v>
      </c>
      <c r="AF100" s="36">
        <v>0.3498</v>
      </c>
      <c r="AG100" s="36">
        <v>0.39419999999999999</v>
      </c>
      <c r="AH100" s="36">
        <v>4.2710999999999997</v>
      </c>
      <c r="AI100" s="36">
        <v>20.340800000000002</v>
      </c>
      <c r="AJ100" s="36">
        <v>6.3563999999999998</v>
      </c>
      <c r="AK100" s="36">
        <v>39.473100000000002</v>
      </c>
      <c r="AL100" s="36">
        <v>28.5076</v>
      </c>
      <c r="AM100" s="36">
        <v>29.514900000000001</v>
      </c>
      <c r="AN100" s="36">
        <v>67.063400000000001</v>
      </c>
      <c r="AO100" s="36">
        <v>0.26979999999999998</v>
      </c>
      <c r="AP100" s="36">
        <v>63.375700000000002</v>
      </c>
      <c r="AQ100" s="36">
        <v>19.945</v>
      </c>
      <c r="AR100" s="36">
        <v>58.660200000000003</v>
      </c>
      <c r="AS100" s="36">
        <v>8.7197999999999993</v>
      </c>
      <c r="AT100" s="36">
        <v>20.856100000000001</v>
      </c>
      <c r="AU100" s="36">
        <v>7.0157999999999996</v>
      </c>
      <c r="AV100" s="36">
        <v>43.655799999999999</v>
      </c>
      <c r="AW100" s="36">
        <v>10.9954</v>
      </c>
      <c r="AX100" s="36">
        <v>1.7428999999999999</v>
      </c>
      <c r="AY100" s="36">
        <v>118.6294</v>
      </c>
      <c r="AZ100" s="36">
        <v>1.4498</v>
      </c>
      <c r="BA100" s="36">
        <v>5.8826999999999998</v>
      </c>
      <c r="BB100" s="36">
        <v>40.962899999999998</v>
      </c>
      <c r="BC100" s="36">
        <v>10.2087</v>
      </c>
      <c r="BD100" s="36">
        <v>24.403500000000001</v>
      </c>
      <c r="BE100" s="36">
        <v>173.61580000000001</v>
      </c>
      <c r="BF100" s="36">
        <v>12.101800000000001</v>
      </c>
      <c r="BG100" s="36">
        <v>13.363099999999999</v>
      </c>
      <c r="BH100" s="36">
        <v>8.2570999999999994</v>
      </c>
      <c r="BI100" s="36">
        <v>73.728700000000003</v>
      </c>
      <c r="BJ100" s="36">
        <v>28.659600000000001</v>
      </c>
      <c r="BK100" s="36">
        <v>8.0526999999999997</v>
      </c>
      <c r="BL100" s="36">
        <v>70.898799999999994</v>
      </c>
      <c r="BM100" s="36">
        <v>10.2461</v>
      </c>
      <c r="BN100" s="36">
        <v>3.6739000000000002</v>
      </c>
      <c r="BO100" s="36">
        <v>47.794499999999999</v>
      </c>
      <c r="BP100" s="36">
        <v>99.989699999999999</v>
      </c>
      <c r="BQ100" s="36">
        <v>14.5313</v>
      </c>
      <c r="BR100" s="36">
        <v>8.5558999999999994</v>
      </c>
      <c r="BS100" s="36">
        <v>64.664100000000005</v>
      </c>
      <c r="BT100" s="36">
        <v>106.5762</v>
      </c>
      <c r="BU100" s="36">
        <v>42.327599999999997</v>
      </c>
      <c r="BV100" s="36">
        <v>51.135899999999999</v>
      </c>
      <c r="BW100" s="36">
        <v>273.97930000000002</v>
      </c>
      <c r="BX100" s="36">
        <v>1328.0857000000001</v>
      </c>
      <c r="BY100" s="36">
        <v>702.3329</v>
      </c>
      <c r="BZ100" s="36">
        <v>49.381300000000003</v>
      </c>
      <c r="CA100" s="36">
        <v>66.09</v>
      </c>
      <c r="CB100" s="36">
        <v>219.05289999999999</v>
      </c>
      <c r="CC100" s="36">
        <v>33.558399999999999</v>
      </c>
      <c r="CD100" s="36">
        <v>26.241199999999999</v>
      </c>
      <c r="CE100" s="36">
        <v>52.064999999999998</v>
      </c>
      <c r="CF100" s="36">
        <v>109.3224</v>
      </c>
      <c r="CG100" s="36">
        <v>248.3561</v>
      </c>
      <c r="CH100" s="36">
        <v>226.5547</v>
      </c>
      <c r="CI100" s="36">
        <v>16.567</v>
      </c>
      <c r="CJ100" s="36">
        <v>0.1113</v>
      </c>
      <c r="CK100" s="36">
        <v>337.77370000000002</v>
      </c>
      <c r="CL100" s="36">
        <v>3204.1305000000002</v>
      </c>
      <c r="CM100" s="36">
        <v>6.0544000000000002</v>
      </c>
      <c r="CN100" s="36">
        <v>6809.3387000000002</v>
      </c>
      <c r="CO100" s="36">
        <v>7685.1383999999998</v>
      </c>
      <c r="CP100" s="36">
        <v>2162.1415000000002</v>
      </c>
      <c r="CQ100" s="36">
        <v>151.1054</v>
      </c>
      <c r="CR100" s="36">
        <v>1.8499999999999999E-2</v>
      </c>
      <c r="CS100" s="36">
        <v>233.83019999999999</v>
      </c>
      <c r="CT100" s="36">
        <v>2948.8962999999999</v>
      </c>
      <c r="CU100" s="36">
        <v>5077.2995000000001</v>
      </c>
      <c r="CV100" s="36">
        <v>1393.4804999999999</v>
      </c>
      <c r="CW100" s="36">
        <v>132.27860000000001</v>
      </c>
      <c r="CX100" s="36">
        <v>3635.9771999999998</v>
      </c>
      <c r="CY100" s="36">
        <v>829.83939999999996</v>
      </c>
      <c r="CZ100" s="36">
        <v>1708.9981</v>
      </c>
      <c r="DA100" s="36">
        <v>888.92430000000002</v>
      </c>
      <c r="DB100" s="36">
        <v>979.55769999999995</v>
      </c>
      <c r="DC100" s="36">
        <v>163.2501</v>
      </c>
      <c r="DD100" s="36">
        <v>367.33929999999998</v>
      </c>
      <c r="DE100" s="36">
        <v>351.37299999999999</v>
      </c>
      <c r="DF100" s="36">
        <v>175.15219999999999</v>
      </c>
      <c r="DG100" s="36">
        <v>51.239199999999997</v>
      </c>
      <c r="DH100" s="36">
        <v>48.466099999999997</v>
      </c>
      <c r="DI100" s="36">
        <v>15.066599999999999</v>
      </c>
      <c r="DJ100" s="36">
        <v>31.824100000000001</v>
      </c>
      <c r="DK100" s="36">
        <v>344.43529999999998</v>
      </c>
      <c r="DL100" s="36">
        <v>60.893500000000003</v>
      </c>
      <c r="DM100" s="36">
        <v>45050.627800000002</v>
      </c>
      <c r="DN100" s="36">
        <v>5.8285</v>
      </c>
      <c r="DO100" s="36">
        <v>25</v>
      </c>
      <c r="DP100" s="36">
        <v>17361.8884</v>
      </c>
      <c r="DQ100" s="36">
        <v>1028.7275999999999</v>
      </c>
      <c r="DR100" s="36">
        <v>3270.0351000000001</v>
      </c>
      <c r="DS100" s="36">
        <v>-0.45739999999999997</v>
      </c>
      <c r="DT100" s="36">
        <v>3086.3499000000002</v>
      </c>
      <c r="DU100" s="36">
        <v>24777.372200000002</v>
      </c>
      <c r="DV100" s="36">
        <v>69828</v>
      </c>
      <c r="DW100" s="36"/>
      <c r="DX100" s="36">
        <f t="shared" si="1"/>
        <v>21660.651099999999</v>
      </c>
      <c r="DY100" s="36" t="s">
        <v>32</v>
      </c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</row>
    <row r="101" spans="1:256" ht="11.25" customHeight="1" x14ac:dyDescent="0.15">
      <c r="A101" s="35">
        <v>7210</v>
      </c>
      <c r="B101" s="11" t="s">
        <v>758</v>
      </c>
      <c r="C101" s="36">
        <v>977.62800000000004</v>
      </c>
      <c r="D101" s="36">
        <v>39.9557</v>
      </c>
      <c r="E101" s="36">
        <v>108.857</v>
      </c>
      <c r="F101" s="36">
        <v>47.065300000000001</v>
      </c>
      <c r="G101" s="36">
        <v>0.64229999999999998</v>
      </c>
      <c r="H101" s="36">
        <v>17.906500000000001</v>
      </c>
      <c r="I101" s="36">
        <v>155.41560000000001</v>
      </c>
      <c r="J101" s="36">
        <v>432.1216</v>
      </c>
      <c r="K101" s="36">
        <v>366.84949999999998</v>
      </c>
      <c r="L101" s="36">
        <v>64.773200000000003</v>
      </c>
      <c r="M101" s="36">
        <v>462.23050000000001</v>
      </c>
      <c r="N101" s="36">
        <v>95.287700000000001</v>
      </c>
      <c r="O101" s="36">
        <v>224.2259</v>
      </c>
      <c r="P101" s="36">
        <v>529.34209999999996</v>
      </c>
      <c r="Q101" s="36">
        <v>2.9550999999999998</v>
      </c>
      <c r="R101" s="36">
        <v>41.153399999999998</v>
      </c>
      <c r="S101" s="36">
        <v>149.30340000000001</v>
      </c>
      <c r="T101" s="36">
        <v>2.8797999999999999</v>
      </c>
      <c r="U101" s="36">
        <v>27.146000000000001</v>
      </c>
      <c r="V101" s="36">
        <v>75.908600000000007</v>
      </c>
      <c r="W101" s="36">
        <v>51.880600000000001</v>
      </c>
      <c r="X101" s="36">
        <v>136.90790000000001</v>
      </c>
      <c r="Y101" s="36">
        <v>169.02119999999999</v>
      </c>
      <c r="Z101" s="36">
        <v>7.4005000000000001</v>
      </c>
      <c r="AA101" s="36">
        <v>140.7688</v>
      </c>
      <c r="AB101" s="36">
        <v>8.7499999999999994E-2</v>
      </c>
      <c r="AC101" s="36">
        <v>0.85650000000000004</v>
      </c>
      <c r="AD101" s="36">
        <v>17.9712</v>
      </c>
      <c r="AE101" s="36">
        <v>2.0669</v>
      </c>
      <c r="AF101" s="36">
        <v>66.725399999999993</v>
      </c>
      <c r="AG101" s="36">
        <v>9.9984000000000002</v>
      </c>
      <c r="AH101" s="36">
        <v>40.110700000000001</v>
      </c>
      <c r="AI101" s="36">
        <v>234.44759999999999</v>
      </c>
      <c r="AJ101" s="36">
        <v>8.5592000000000006</v>
      </c>
      <c r="AK101" s="36">
        <v>115.021</v>
      </c>
      <c r="AL101" s="36">
        <v>112.5414</v>
      </c>
      <c r="AM101" s="36">
        <v>69.508499999999998</v>
      </c>
      <c r="AN101" s="36">
        <v>213.90809999999999</v>
      </c>
      <c r="AO101" s="36">
        <v>0.30990000000000001</v>
      </c>
      <c r="AP101" s="36">
        <v>142.00800000000001</v>
      </c>
      <c r="AQ101" s="36">
        <v>26.381699999999999</v>
      </c>
      <c r="AR101" s="36">
        <v>304.09070000000003</v>
      </c>
      <c r="AS101" s="36">
        <v>41.106999999999999</v>
      </c>
      <c r="AT101" s="36">
        <v>28.569199999999999</v>
      </c>
      <c r="AU101" s="36">
        <v>7.6684999999999999</v>
      </c>
      <c r="AV101" s="36">
        <v>308.26420000000002</v>
      </c>
      <c r="AW101" s="36">
        <v>63.9846</v>
      </c>
      <c r="AX101" s="36">
        <v>9.9628999999999994</v>
      </c>
      <c r="AY101" s="36">
        <v>191.71430000000001</v>
      </c>
      <c r="AZ101" s="36">
        <v>47.322099999999999</v>
      </c>
      <c r="BA101" s="36">
        <v>1.0291999999999999</v>
      </c>
      <c r="BB101" s="36">
        <v>314.2783</v>
      </c>
      <c r="BC101" s="36">
        <v>17.751200000000001</v>
      </c>
      <c r="BD101" s="36">
        <v>56.763100000000001</v>
      </c>
      <c r="BE101" s="36">
        <v>301.19099999999997</v>
      </c>
      <c r="BF101" s="36">
        <v>28.686800000000002</v>
      </c>
      <c r="BG101" s="36">
        <v>109.506</v>
      </c>
      <c r="BH101" s="36">
        <v>39.703099999999999</v>
      </c>
      <c r="BI101" s="36">
        <v>72.817599999999999</v>
      </c>
      <c r="BJ101" s="36">
        <v>75.584500000000006</v>
      </c>
      <c r="BK101" s="36">
        <v>24.840399999999999</v>
      </c>
      <c r="BL101" s="36">
        <v>274.9631</v>
      </c>
      <c r="BM101" s="36">
        <v>62.108499999999999</v>
      </c>
      <c r="BN101" s="36">
        <v>43.067999999999998</v>
      </c>
      <c r="BO101" s="36">
        <v>236.7278</v>
      </c>
      <c r="BP101" s="36">
        <v>427.8854</v>
      </c>
      <c r="BQ101" s="36">
        <v>10.323399999999999</v>
      </c>
      <c r="BR101" s="36">
        <v>319.6524</v>
      </c>
      <c r="BS101" s="36">
        <v>290.1028</v>
      </c>
      <c r="BT101" s="36">
        <v>708.43179999999995</v>
      </c>
      <c r="BU101" s="36">
        <v>248.9091</v>
      </c>
      <c r="BV101" s="36">
        <v>1067.9358999999999</v>
      </c>
      <c r="BW101" s="36">
        <v>2133.1549</v>
      </c>
      <c r="BX101" s="36">
        <v>2142.1487000000002</v>
      </c>
      <c r="BY101" s="36">
        <v>2109.0578999999998</v>
      </c>
      <c r="BZ101" s="36">
        <v>621.40740000000005</v>
      </c>
      <c r="CA101" s="36">
        <v>2525.7190999999998</v>
      </c>
      <c r="CB101" s="36">
        <v>998.79300000000001</v>
      </c>
      <c r="CC101" s="36">
        <v>256.8938</v>
      </c>
      <c r="CD101" s="36">
        <v>183.9973</v>
      </c>
      <c r="CE101" s="36">
        <v>1910.7409</v>
      </c>
      <c r="CF101" s="36">
        <v>333.24950000000001</v>
      </c>
      <c r="CG101" s="36">
        <v>3224.4043999999999</v>
      </c>
      <c r="CH101" s="36">
        <v>254.31219999999999</v>
      </c>
      <c r="CI101" s="36">
        <v>170.00309999999999</v>
      </c>
      <c r="CJ101" s="36">
        <v>103.7272</v>
      </c>
      <c r="CK101" s="36">
        <v>166.6086</v>
      </c>
      <c r="CL101" s="36">
        <v>485.9049</v>
      </c>
      <c r="CM101" s="36">
        <v>265.59289999999999</v>
      </c>
      <c r="CN101" s="36">
        <v>3031.4499000000001</v>
      </c>
      <c r="CO101" s="36">
        <v>5203.3177999999998</v>
      </c>
      <c r="CP101" s="36">
        <v>2703.8896</v>
      </c>
      <c r="CQ101" s="36">
        <v>1207.3444</v>
      </c>
      <c r="CR101" s="36">
        <v>62.0822</v>
      </c>
      <c r="CS101" s="36">
        <v>1121.4204999999999</v>
      </c>
      <c r="CT101" s="36">
        <v>10234.107099999999</v>
      </c>
      <c r="CU101" s="36">
        <v>3601.4861000000001</v>
      </c>
      <c r="CV101" s="36">
        <v>3398.7060000000001</v>
      </c>
      <c r="CW101" s="36">
        <v>1040.5320999999999</v>
      </c>
      <c r="CX101" s="36">
        <v>1632.98</v>
      </c>
      <c r="CY101" s="36">
        <v>17.8552</v>
      </c>
      <c r="CZ101" s="36">
        <v>2073.4126000000001</v>
      </c>
      <c r="DA101" s="36">
        <v>1477.4294</v>
      </c>
      <c r="DB101" s="36">
        <v>1704.0838000000001</v>
      </c>
      <c r="DC101" s="36">
        <v>267.85989999999998</v>
      </c>
      <c r="DD101" s="36">
        <v>4274.2236000000003</v>
      </c>
      <c r="DE101" s="36">
        <v>1644.9858999999999</v>
      </c>
      <c r="DF101" s="36">
        <v>554.12710000000004</v>
      </c>
      <c r="DG101" s="36">
        <v>1237.6642999999999</v>
      </c>
      <c r="DH101" s="36">
        <v>374.9237</v>
      </c>
      <c r="DI101" s="36">
        <v>189.994</v>
      </c>
      <c r="DJ101" s="36">
        <v>401.02850000000001</v>
      </c>
      <c r="DK101" s="36">
        <v>953.04430000000002</v>
      </c>
      <c r="DL101" s="36">
        <v>17.1936</v>
      </c>
      <c r="DM101" s="36">
        <v>77433.928899999999</v>
      </c>
      <c r="DN101" s="36">
        <v>3119.9459000000002</v>
      </c>
      <c r="DO101" s="36">
        <v>4873.8409000000001</v>
      </c>
      <c r="DP101" s="36">
        <v>169.928</v>
      </c>
      <c r="DQ101" s="36">
        <v>4.2103999999999999</v>
      </c>
      <c r="DR101" s="36">
        <v>37.0565</v>
      </c>
      <c r="DS101" s="36">
        <v>-0.68610000000000004</v>
      </c>
      <c r="DT101" s="36">
        <v>3452.7755000000002</v>
      </c>
      <c r="DU101" s="36">
        <v>11657.071099999999</v>
      </c>
      <c r="DV101" s="36">
        <v>89091</v>
      </c>
      <c r="DW101" s="36"/>
      <c r="DX101" s="36">
        <f t="shared" si="1"/>
        <v>211.19489999999999</v>
      </c>
      <c r="DY101" s="36" t="s">
        <v>33</v>
      </c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</row>
    <row r="102" spans="1:256" ht="11.25" customHeight="1" x14ac:dyDescent="0.15">
      <c r="A102" s="35">
        <v>7310</v>
      </c>
      <c r="B102" s="11" t="s">
        <v>759</v>
      </c>
      <c r="C102" s="36">
        <v>22.276</v>
      </c>
      <c r="D102" s="36">
        <v>13.21</v>
      </c>
      <c r="E102" s="36">
        <v>49.790599999999998</v>
      </c>
      <c r="F102" s="36">
        <v>25.7972</v>
      </c>
      <c r="G102" s="36">
        <v>0.15060000000000001</v>
      </c>
      <c r="H102" s="36">
        <v>12.542899999999999</v>
      </c>
      <c r="I102" s="36">
        <v>55.0747</v>
      </c>
      <c r="J102" s="36">
        <v>4.7946</v>
      </c>
      <c r="K102" s="36">
        <v>31.976700000000001</v>
      </c>
      <c r="L102" s="36">
        <v>2.3108</v>
      </c>
      <c r="M102" s="36">
        <v>55.852600000000002</v>
      </c>
      <c r="N102" s="36">
        <v>0.94599999999999995</v>
      </c>
      <c r="O102" s="36">
        <v>5.0734000000000004</v>
      </c>
      <c r="P102" s="36">
        <v>78.686400000000006</v>
      </c>
      <c r="Q102" s="36">
        <v>9.7189999999999994</v>
      </c>
      <c r="R102" s="36">
        <v>65.294700000000006</v>
      </c>
      <c r="S102" s="36">
        <v>84.215900000000005</v>
      </c>
      <c r="T102" s="36">
        <v>23.1387</v>
      </c>
      <c r="U102" s="36">
        <v>40.414900000000003</v>
      </c>
      <c r="V102" s="36">
        <v>76.915700000000001</v>
      </c>
      <c r="W102" s="36">
        <v>48.8414</v>
      </c>
      <c r="X102" s="36">
        <v>42.001100000000001</v>
      </c>
      <c r="Y102" s="36">
        <v>27.508700000000001</v>
      </c>
      <c r="Z102" s="36">
        <v>51.031799999999997</v>
      </c>
      <c r="AA102" s="36">
        <v>98.544799999999995</v>
      </c>
      <c r="AB102" s="36">
        <v>1.3615999999999999</v>
      </c>
      <c r="AC102" s="36">
        <v>0.88959999999999995</v>
      </c>
      <c r="AD102" s="36">
        <v>15.5969</v>
      </c>
      <c r="AE102" s="36">
        <v>1E-4</v>
      </c>
      <c r="AF102" s="36">
        <v>0.42330000000000001</v>
      </c>
      <c r="AG102" s="36">
        <v>2.1878000000000002</v>
      </c>
      <c r="AH102" s="36">
        <v>18.031600000000001</v>
      </c>
      <c r="AI102" s="36">
        <v>30.429200000000002</v>
      </c>
      <c r="AJ102" s="36">
        <v>11.7349</v>
      </c>
      <c r="AK102" s="36">
        <v>77.073899999999995</v>
      </c>
      <c r="AL102" s="36">
        <v>32.657699999999998</v>
      </c>
      <c r="AM102" s="36">
        <v>12.691599999999999</v>
      </c>
      <c r="AN102" s="36">
        <v>81.307699999999997</v>
      </c>
      <c r="AO102" s="36">
        <v>0.17480000000000001</v>
      </c>
      <c r="AP102" s="36">
        <v>23.052</v>
      </c>
      <c r="AQ102" s="36">
        <v>3.7065000000000001</v>
      </c>
      <c r="AR102" s="36">
        <v>30.3064</v>
      </c>
      <c r="AS102" s="36">
        <v>17.093299999999999</v>
      </c>
      <c r="AT102" s="36">
        <v>54.284700000000001</v>
      </c>
      <c r="AU102" s="36">
        <v>29.056699999999999</v>
      </c>
      <c r="AV102" s="36">
        <v>76.552199999999999</v>
      </c>
      <c r="AW102" s="36">
        <v>29.3521</v>
      </c>
      <c r="AX102" s="36">
        <v>14.3855</v>
      </c>
      <c r="AY102" s="36">
        <v>5.2617000000000003</v>
      </c>
      <c r="AZ102" s="36">
        <v>0.70030000000000003</v>
      </c>
      <c r="BA102" s="36">
        <v>5.5652999999999997</v>
      </c>
      <c r="BB102" s="36">
        <v>20.263400000000001</v>
      </c>
      <c r="BC102" s="36">
        <v>4.8501000000000003</v>
      </c>
      <c r="BD102" s="36">
        <v>11.5366</v>
      </c>
      <c r="BE102" s="36">
        <v>7.9226999999999999</v>
      </c>
      <c r="BF102" s="36">
        <v>25.528300000000002</v>
      </c>
      <c r="BG102" s="36">
        <v>6.7701000000000002</v>
      </c>
      <c r="BH102" s="36">
        <v>0.44450000000000001</v>
      </c>
      <c r="BI102" s="36">
        <v>4.9751000000000003</v>
      </c>
      <c r="BJ102" s="36">
        <v>8.6152999999999995</v>
      </c>
      <c r="BK102" s="36">
        <v>2.3081</v>
      </c>
      <c r="BL102" s="36">
        <v>21.150600000000001</v>
      </c>
      <c r="BM102" s="36">
        <v>7.4358000000000004</v>
      </c>
      <c r="BN102" s="36">
        <v>6.1113999999999997</v>
      </c>
      <c r="BO102" s="36">
        <v>1.3031999999999999</v>
      </c>
      <c r="BP102" s="36">
        <v>8.2278000000000002</v>
      </c>
      <c r="BQ102" s="36">
        <v>5.4226999999999999</v>
      </c>
      <c r="BR102" s="36">
        <v>9.1420999999999992</v>
      </c>
      <c r="BS102" s="36">
        <v>84.4953</v>
      </c>
      <c r="BT102" s="36">
        <v>339.8227</v>
      </c>
      <c r="BU102" s="36">
        <v>205.0908</v>
      </c>
      <c r="BV102" s="36">
        <v>275.637</v>
      </c>
      <c r="BW102" s="36">
        <v>1291.3248000000001</v>
      </c>
      <c r="BX102" s="36">
        <v>1351.3373999999999</v>
      </c>
      <c r="BY102" s="36">
        <v>550.00940000000003</v>
      </c>
      <c r="BZ102" s="36">
        <v>652.08370000000002</v>
      </c>
      <c r="CA102" s="36">
        <v>469.89530000000002</v>
      </c>
      <c r="CB102" s="36">
        <v>105.2338</v>
      </c>
      <c r="CC102" s="36">
        <v>78.914400000000001</v>
      </c>
      <c r="CD102" s="36">
        <v>48.311399999999999</v>
      </c>
      <c r="CE102" s="36">
        <v>99.109800000000007</v>
      </c>
      <c r="CF102" s="36">
        <v>166.60550000000001</v>
      </c>
      <c r="CG102" s="36">
        <v>977.87869999999998</v>
      </c>
      <c r="CH102" s="36">
        <v>5.4721000000000002</v>
      </c>
      <c r="CI102" s="36">
        <v>12.135</v>
      </c>
      <c r="CJ102" s="36">
        <v>1.0580000000000001</v>
      </c>
      <c r="CK102" s="36">
        <v>3.0739999999999998</v>
      </c>
      <c r="CL102" s="36">
        <v>173.92160000000001</v>
      </c>
      <c r="CM102" s="36">
        <v>0.96060000000000001</v>
      </c>
      <c r="CN102" s="36">
        <v>13.3887</v>
      </c>
      <c r="CO102" s="36">
        <v>8.4433000000000007</v>
      </c>
      <c r="CP102" s="36">
        <v>26.714600000000001</v>
      </c>
      <c r="CQ102" s="36">
        <v>288.26690000000002</v>
      </c>
      <c r="CR102" s="36">
        <v>544.81039999999996</v>
      </c>
      <c r="CS102" s="36">
        <v>3440.4639000000002</v>
      </c>
      <c r="CT102" s="36">
        <v>1250.5450000000001</v>
      </c>
      <c r="CU102" s="36">
        <v>7.8792999999999997</v>
      </c>
      <c r="CV102" s="36">
        <v>65.291300000000007</v>
      </c>
      <c r="CW102" s="36">
        <v>960.02390000000003</v>
      </c>
      <c r="CX102" s="36">
        <v>629.29229999999995</v>
      </c>
      <c r="CY102" s="36">
        <v>74.283500000000004</v>
      </c>
      <c r="CZ102" s="36">
        <v>650.62720000000002</v>
      </c>
      <c r="DA102" s="36">
        <v>592.6481</v>
      </c>
      <c r="DB102" s="36">
        <v>598.41539999999998</v>
      </c>
      <c r="DC102" s="36">
        <v>84.903400000000005</v>
      </c>
      <c r="DD102" s="36">
        <v>1183.9443000000001</v>
      </c>
      <c r="DE102" s="36">
        <v>1003.3894</v>
      </c>
      <c r="DF102" s="36">
        <v>51.2211</v>
      </c>
      <c r="DG102" s="36">
        <v>362.21420000000001</v>
      </c>
      <c r="DH102" s="36">
        <v>145.1104</v>
      </c>
      <c r="DI102" s="36">
        <v>19.1921</v>
      </c>
      <c r="DJ102" s="36">
        <v>23.8752</v>
      </c>
      <c r="DK102" s="36">
        <v>502.73700000000002</v>
      </c>
      <c r="DL102" s="36">
        <v>98.839799999999997</v>
      </c>
      <c r="DM102" s="36">
        <v>21170.887299999999</v>
      </c>
      <c r="DN102" s="36">
        <v>1479.9855</v>
      </c>
      <c r="DO102" s="36">
        <v>5.3499999999999999E-2</v>
      </c>
      <c r="DP102" s="36">
        <v>31.3935</v>
      </c>
      <c r="DQ102" s="36">
        <v>0.57630000000000003</v>
      </c>
      <c r="DR102" s="36">
        <v>7.2484999999999999</v>
      </c>
      <c r="DS102" s="36">
        <v>-0.68610000000000004</v>
      </c>
      <c r="DT102" s="36">
        <v>12.541499999999999</v>
      </c>
      <c r="DU102" s="36">
        <v>1531.1126999999999</v>
      </c>
      <c r="DV102" s="36">
        <v>22702</v>
      </c>
      <c r="DW102" s="36"/>
      <c r="DX102" s="36">
        <f t="shared" si="1"/>
        <v>39.218299999999999</v>
      </c>
      <c r="DY102" s="36" t="s">
        <v>33</v>
      </c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</row>
    <row r="103" spans="1:256" ht="11.25" customHeight="1" x14ac:dyDescent="0.15">
      <c r="A103" s="35">
        <v>7501</v>
      </c>
      <c r="B103" s="11" t="s">
        <v>760</v>
      </c>
      <c r="C103" s="36">
        <v>33.349699999999999</v>
      </c>
      <c r="D103" s="36">
        <v>1.5044999999999999</v>
      </c>
      <c r="E103" s="36">
        <v>40.711199999999998</v>
      </c>
      <c r="F103" s="36">
        <v>4.9781000000000004</v>
      </c>
      <c r="G103" s="36">
        <v>0.21310000000000001</v>
      </c>
      <c r="H103" s="36">
        <v>9.2533999999999992</v>
      </c>
      <c r="I103" s="36">
        <v>18.131</v>
      </c>
      <c r="J103" s="36">
        <v>335.67660000000001</v>
      </c>
      <c r="K103" s="36">
        <v>221.56890000000001</v>
      </c>
      <c r="L103" s="36">
        <v>137.39519999999999</v>
      </c>
      <c r="M103" s="36">
        <v>661.41369999999995</v>
      </c>
      <c r="N103" s="36">
        <v>46.473599999999998</v>
      </c>
      <c r="O103" s="36">
        <v>18.3215</v>
      </c>
      <c r="P103" s="36">
        <v>43.511899999999997</v>
      </c>
      <c r="Q103" s="36">
        <v>8.9999999999999998E-4</v>
      </c>
      <c r="R103" s="36">
        <v>4.4417</v>
      </c>
      <c r="S103" s="36">
        <v>0.11990000000000001</v>
      </c>
      <c r="T103" s="36">
        <v>0.47489999999999999</v>
      </c>
      <c r="U103" s="36">
        <v>15.5328</v>
      </c>
      <c r="V103" s="36">
        <v>5.6041999999999996</v>
      </c>
      <c r="W103" s="36">
        <v>28.553799999999999</v>
      </c>
      <c r="X103" s="36">
        <v>43.807000000000002</v>
      </c>
      <c r="Y103" s="36">
        <v>46.893900000000002</v>
      </c>
      <c r="Z103" s="36">
        <v>3.4056999999999999</v>
      </c>
      <c r="AA103" s="36">
        <v>6.5853999999999999</v>
      </c>
      <c r="AB103" s="36">
        <v>3.3999999999999998E-3</v>
      </c>
      <c r="AC103" s="36">
        <v>8.6E-3</v>
      </c>
      <c r="AD103" s="36">
        <v>1.1414</v>
      </c>
      <c r="AE103" s="36">
        <v>6.3E-3</v>
      </c>
      <c r="AF103" s="36">
        <v>1.1299999999999999E-2</v>
      </c>
      <c r="AG103" s="36">
        <v>7.7000000000000002E-3</v>
      </c>
      <c r="AH103" s="36">
        <v>2.6379000000000001</v>
      </c>
      <c r="AI103" s="36">
        <v>15.9323</v>
      </c>
      <c r="AJ103" s="36">
        <v>10.3386</v>
      </c>
      <c r="AK103" s="36">
        <v>99.283199999999994</v>
      </c>
      <c r="AL103" s="36">
        <v>33.438499999999998</v>
      </c>
      <c r="AM103" s="36">
        <v>70.577799999999996</v>
      </c>
      <c r="AN103" s="36">
        <v>11.1515</v>
      </c>
      <c r="AO103" s="36">
        <v>7.4000000000000003E-3</v>
      </c>
      <c r="AP103" s="36">
        <v>261.47449999999998</v>
      </c>
      <c r="AQ103" s="36">
        <v>19.911100000000001</v>
      </c>
      <c r="AR103" s="36">
        <v>77.358400000000003</v>
      </c>
      <c r="AS103" s="36">
        <v>0.14899999999999999</v>
      </c>
      <c r="AT103" s="36">
        <v>2.4419</v>
      </c>
      <c r="AU103" s="36">
        <v>1.1827000000000001</v>
      </c>
      <c r="AV103" s="36">
        <v>32.377299999999998</v>
      </c>
      <c r="AW103" s="36">
        <v>2.9161999999999999</v>
      </c>
      <c r="AX103" s="36">
        <v>0.25119999999999998</v>
      </c>
      <c r="AY103" s="36">
        <v>49.648600000000002</v>
      </c>
      <c r="AZ103" s="36">
        <v>0.51649999999999996</v>
      </c>
      <c r="BA103" s="36">
        <v>1.4261999999999999</v>
      </c>
      <c r="BB103" s="36">
        <v>54.379399999999997</v>
      </c>
      <c r="BC103" s="36">
        <v>14.005599999999999</v>
      </c>
      <c r="BD103" s="36">
        <v>19.648499999999999</v>
      </c>
      <c r="BE103" s="36">
        <v>127.3909</v>
      </c>
      <c r="BF103" s="36">
        <v>36.918300000000002</v>
      </c>
      <c r="BG103" s="36">
        <v>6.9135999999999997</v>
      </c>
      <c r="BH103" s="36">
        <v>0.18590000000000001</v>
      </c>
      <c r="BI103" s="36">
        <v>7.0488</v>
      </c>
      <c r="BJ103" s="36">
        <v>6.1966999999999999</v>
      </c>
      <c r="BK103" s="36">
        <v>1.5547</v>
      </c>
      <c r="BL103" s="36">
        <v>22.442</v>
      </c>
      <c r="BM103" s="36">
        <v>2.1863000000000001</v>
      </c>
      <c r="BN103" s="36">
        <v>5.67E-2</v>
      </c>
      <c r="BO103" s="36">
        <v>22.707100000000001</v>
      </c>
      <c r="BP103" s="36">
        <v>42.0685</v>
      </c>
      <c r="BQ103" s="36">
        <v>0.25729999999999997</v>
      </c>
      <c r="BR103" s="36">
        <v>132.17490000000001</v>
      </c>
      <c r="BS103" s="36">
        <v>5.91E-2</v>
      </c>
      <c r="BT103" s="36">
        <v>753.61479999999995</v>
      </c>
      <c r="BU103" s="36">
        <v>471.23669999999998</v>
      </c>
      <c r="BV103" s="36">
        <v>402.57420000000002</v>
      </c>
      <c r="BW103" s="36">
        <v>465.40199999999999</v>
      </c>
      <c r="BX103" s="36">
        <v>255.4974</v>
      </c>
      <c r="BY103" s="36">
        <v>405.92439999999999</v>
      </c>
      <c r="BZ103" s="36">
        <v>1.7664</v>
      </c>
      <c r="CA103" s="36">
        <v>1.1657999999999999</v>
      </c>
      <c r="CB103" s="36">
        <v>1608.1775</v>
      </c>
      <c r="CC103" s="36">
        <v>35.114100000000001</v>
      </c>
      <c r="CD103" s="36">
        <v>4.7199</v>
      </c>
      <c r="CE103" s="36">
        <v>0.7127</v>
      </c>
      <c r="CF103" s="36">
        <v>155.01599999999999</v>
      </c>
      <c r="CG103" s="36">
        <v>801.52940000000001</v>
      </c>
      <c r="CH103" s="36">
        <v>5.1763000000000003</v>
      </c>
      <c r="CI103" s="36">
        <v>9.2791999999999994</v>
      </c>
      <c r="CJ103" s="36">
        <v>888.47709999999995</v>
      </c>
      <c r="CK103" s="36">
        <v>2.84</v>
      </c>
      <c r="CL103" s="36">
        <v>238.58949999999999</v>
      </c>
      <c r="CM103" s="36">
        <v>1.0809</v>
      </c>
      <c r="CN103" s="36">
        <v>197.9</v>
      </c>
      <c r="CO103" s="36">
        <v>174.958</v>
      </c>
      <c r="CP103" s="36">
        <v>348.11900000000003</v>
      </c>
      <c r="CQ103" s="36">
        <v>97.973500000000001</v>
      </c>
      <c r="CR103" s="36">
        <v>0</v>
      </c>
      <c r="CS103" s="36">
        <v>93.535300000000007</v>
      </c>
      <c r="CT103" s="36">
        <v>1594.6631</v>
      </c>
      <c r="CU103" s="36">
        <v>655.9212</v>
      </c>
      <c r="CV103" s="36">
        <v>354.05270000000002</v>
      </c>
      <c r="CW103" s="36">
        <v>206.89279999999999</v>
      </c>
      <c r="CX103" s="36">
        <v>3459.5581999999999</v>
      </c>
      <c r="CY103" s="36">
        <v>146.61670000000001</v>
      </c>
      <c r="CZ103" s="36">
        <v>278.30619999999999</v>
      </c>
      <c r="DA103" s="36">
        <v>643.53489999999999</v>
      </c>
      <c r="DB103" s="36">
        <v>630.61490000000003</v>
      </c>
      <c r="DC103" s="36">
        <v>91.165300000000002</v>
      </c>
      <c r="DD103" s="36">
        <v>349.26510000000002</v>
      </c>
      <c r="DE103" s="36">
        <v>311.62479999999999</v>
      </c>
      <c r="DF103" s="36">
        <v>38.173299999999998</v>
      </c>
      <c r="DG103" s="36">
        <v>16.539899999999999</v>
      </c>
      <c r="DH103" s="36">
        <v>14.7658</v>
      </c>
      <c r="DI103" s="36">
        <v>204.2364</v>
      </c>
      <c r="DJ103" s="36">
        <v>85.735399999999998</v>
      </c>
      <c r="DK103" s="36">
        <v>146.48699999999999</v>
      </c>
      <c r="DL103" s="36">
        <v>4.1433999999999997</v>
      </c>
      <c r="DM103" s="36">
        <v>19570.993699999999</v>
      </c>
      <c r="DN103" s="36">
        <v>930.86900000000003</v>
      </c>
      <c r="DO103" s="36">
        <v>87615</v>
      </c>
      <c r="DP103" s="36">
        <v>1531.4096999999999</v>
      </c>
      <c r="DQ103" s="36">
        <v>28.396699999999999</v>
      </c>
      <c r="DR103" s="36">
        <v>171.2037</v>
      </c>
      <c r="DS103" s="36">
        <v>0</v>
      </c>
      <c r="DT103" s="36">
        <v>62.127200000000002</v>
      </c>
      <c r="DU103" s="36">
        <v>90339.006299999994</v>
      </c>
      <c r="DV103" s="36">
        <v>109910</v>
      </c>
      <c r="DW103" s="36"/>
      <c r="DX103" s="36">
        <f t="shared" si="1"/>
        <v>1731.0101</v>
      </c>
      <c r="DY103" s="36" t="s">
        <v>34</v>
      </c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</row>
    <row r="104" spans="1:256" ht="11.25" customHeight="1" x14ac:dyDescent="0.15">
      <c r="A104" s="35">
        <v>7601</v>
      </c>
      <c r="B104" s="11" t="s">
        <v>761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2.9999999999999997E-4</v>
      </c>
      <c r="I104" s="36">
        <v>4.4299999999999999E-2</v>
      </c>
      <c r="J104" s="36">
        <v>0.20930000000000001</v>
      </c>
      <c r="K104" s="36">
        <v>7.4099999999999999E-2</v>
      </c>
      <c r="L104" s="36">
        <v>3.95E-2</v>
      </c>
      <c r="M104" s="36">
        <v>0.29809999999999998</v>
      </c>
      <c r="N104" s="36">
        <v>1.6E-2</v>
      </c>
      <c r="O104" s="36">
        <v>9.06E-2</v>
      </c>
      <c r="P104" s="36">
        <v>5.0200000000000002E-2</v>
      </c>
      <c r="Q104" s="36">
        <v>0</v>
      </c>
      <c r="R104" s="36">
        <v>6.5299999999999997E-2</v>
      </c>
      <c r="S104" s="36">
        <v>5.21E-2</v>
      </c>
      <c r="T104" s="36">
        <v>1.49E-2</v>
      </c>
      <c r="U104" s="36">
        <v>7.9899999999999999E-2</v>
      </c>
      <c r="V104" s="36">
        <v>0.1051</v>
      </c>
      <c r="W104" s="36">
        <v>7.6899999999999996E-2</v>
      </c>
      <c r="X104" s="36">
        <v>0.16300000000000001</v>
      </c>
      <c r="Y104" s="36">
        <v>0.14249999999999999</v>
      </c>
      <c r="Z104" s="36">
        <v>0</v>
      </c>
      <c r="AA104" s="36">
        <v>3.2000000000000001E-2</v>
      </c>
      <c r="AB104" s="36">
        <v>2.9999999999999997E-4</v>
      </c>
      <c r="AC104" s="36">
        <v>3.5000000000000001E-3</v>
      </c>
      <c r="AD104" s="36">
        <v>5.5E-2</v>
      </c>
      <c r="AE104" s="36">
        <v>0</v>
      </c>
      <c r="AF104" s="36">
        <v>1.2999999999999999E-3</v>
      </c>
      <c r="AG104" s="36">
        <v>2.0999999999999999E-3</v>
      </c>
      <c r="AH104" s="36">
        <v>3.0300000000000001E-2</v>
      </c>
      <c r="AI104" s="36">
        <v>0.12820000000000001</v>
      </c>
      <c r="AJ104" s="36">
        <v>4.8599999999999997E-2</v>
      </c>
      <c r="AK104" s="36">
        <v>0.14910000000000001</v>
      </c>
      <c r="AL104" s="36">
        <v>0.112</v>
      </c>
      <c r="AM104" s="36">
        <v>0.1085</v>
      </c>
      <c r="AN104" s="36">
        <v>0.19650000000000001</v>
      </c>
      <c r="AO104" s="36">
        <v>1.8E-3</v>
      </c>
      <c r="AP104" s="36">
        <v>0.26040000000000002</v>
      </c>
      <c r="AQ104" s="36">
        <v>0.13880000000000001</v>
      </c>
      <c r="AR104" s="36">
        <v>0.13039999999999999</v>
      </c>
      <c r="AS104" s="36">
        <v>5.8700000000000002E-2</v>
      </c>
      <c r="AT104" s="36">
        <v>0.129</v>
      </c>
      <c r="AU104" s="36">
        <v>5.1700000000000003E-2</v>
      </c>
      <c r="AV104" s="36">
        <v>0.26479999999999998</v>
      </c>
      <c r="AW104" s="36">
        <v>5.7599999999999998E-2</v>
      </c>
      <c r="AX104" s="36">
        <v>1.2E-2</v>
      </c>
      <c r="AY104" s="36">
        <v>9.6500000000000002E-2</v>
      </c>
      <c r="AZ104" s="36">
        <v>1.5E-3</v>
      </c>
      <c r="BA104" s="36">
        <v>3.1899999999999998E-2</v>
      </c>
      <c r="BB104" s="36">
        <v>0.13059999999999999</v>
      </c>
      <c r="BC104" s="36">
        <v>7.4499999999999997E-2</v>
      </c>
      <c r="BD104" s="36">
        <v>0.1366</v>
      </c>
      <c r="BE104" s="36">
        <v>2.53E-2</v>
      </c>
      <c r="BF104" s="36">
        <v>6.9000000000000006E-2</v>
      </c>
      <c r="BG104" s="36">
        <v>7.3599999999999999E-2</v>
      </c>
      <c r="BH104" s="36">
        <v>7.8E-2</v>
      </c>
      <c r="BI104" s="36">
        <v>0.53639999999999999</v>
      </c>
      <c r="BJ104" s="36">
        <v>0.19040000000000001</v>
      </c>
      <c r="BK104" s="36">
        <v>3.2599999999999997E-2</v>
      </c>
      <c r="BL104" s="36">
        <v>0.37569999999999998</v>
      </c>
      <c r="BM104" s="36">
        <v>7.6999999999999999E-2</v>
      </c>
      <c r="BN104" s="36">
        <v>1.67E-2</v>
      </c>
      <c r="BO104" s="36">
        <v>0.1132</v>
      </c>
      <c r="BP104" s="36">
        <v>0.2303</v>
      </c>
      <c r="BQ104" s="36">
        <v>0.11700000000000001</v>
      </c>
      <c r="BR104" s="36">
        <v>8.3999999999999995E-3</v>
      </c>
      <c r="BS104" s="36">
        <v>2.3900000000000001E-2</v>
      </c>
      <c r="BT104" s="36">
        <v>0.3649</v>
      </c>
      <c r="BU104" s="36">
        <v>0.1298</v>
      </c>
      <c r="BV104" s="36">
        <v>0.1353</v>
      </c>
      <c r="BW104" s="36">
        <v>0.89129999999999998</v>
      </c>
      <c r="BX104" s="36">
        <v>8.1195000000000004</v>
      </c>
      <c r="BY104" s="36">
        <v>4.1769999999999996</v>
      </c>
      <c r="BZ104" s="36">
        <v>0.30109999999999998</v>
      </c>
      <c r="CA104" s="36">
        <v>0.42720000000000002</v>
      </c>
      <c r="CB104" s="36">
        <v>0.59660000000000002</v>
      </c>
      <c r="CC104" s="36">
        <v>0.19550000000000001</v>
      </c>
      <c r="CD104" s="36">
        <v>0.16639999999999999</v>
      </c>
      <c r="CE104" s="36">
        <v>0.32150000000000001</v>
      </c>
      <c r="CF104" s="36">
        <v>0.55579999999999996</v>
      </c>
      <c r="CG104" s="36">
        <v>0.86199999999999999</v>
      </c>
      <c r="CH104" s="36">
        <v>0.99939999999999996</v>
      </c>
      <c r="CI104" s="36">
        <v>9.8000000000000004E-2</v>
      </c>
      <c r="CJ104" s="36">
        <v>0</v>
      </c>
      <c r="CK104" s="36">
        <v>0.83509999999999995</v>
      </c>
      <c r="CL104" s="36">
        <v>20.7196</v>
      </c>
      <c r="CM104" s="36">
        <v>4.3900000000000002E-2</v>
      </c>
      <c r="CN104" s="36">
        <v>64.133499999999998</v>
      </c>
      <c r="CO104" s="36">
        <v>70.812299999999993</v>
      </c>
      <c r="CP104" s="36">
        <v>10.107100000000001</v>
      </c>
      <c r="CQ104" s="36">
        <v>0.91779999999999995</v>
      </c>
      <c r="CR104" s="36">
        <v>0</v>
      </c>
      <c r="CS104" s="36">
        <v>1.1024</v>
      </c>
      <c r="CT104" s="36">
        <v>19.940999999999999</v>
      </c>
      <c r="CU104" s="36">
        <v>24.378699999999998</v>
      </c>
      <c r="CV104" s="36">
        <v>8.8612000000000002</v>
      </c>
      <c r="CW104" s="36">
        <v>0.57599999999999996</v>
      </c>
      <c r="CX104" s="36">
        <v>26.039200000000001</v>
      </c>
      <c r="CY104" s="36">
        <v>3.6225999999999998</v>
      </c>
      <c r="CZ104" s="36">
        <v>9.8451000000000004</v>
      </c>
      <c r="DA104" s="36">
        <v>5.1669999999999998</v>
      </c>
      <c r="DB104" s="36">
        <v>5.6356000000000002</v>
      </c>
      <c r="DC104" s="36">
        <v>0.99139999999999995</v>
      </c>
      <c r="DD104" s="36">
        <v>1.8832</v>
      </c>
      <c r="DE104" s="36">
        <v>2.6181000000000001</v>
      </c>
      <c r="DF104" s="36">
        <v>1.0694999999999999</v>
      </c>
      <c r="DG104" s="36">
        <v>0.37969999999999998</v>
      </c>
      <c r="DH104" s="36">
        <v>0.37090000000000001</v>
      </c>
      <c r="DI104" s="36">
        <v>3.1300000000000001E-2</v>
      </c>
      <c r="DJ104" s="36">
        <v>0.13739999999999999</v>
      </c>
      <c r="DK104" s="36">
        <v>1.5588</v>
      </c>
      <c r="DL104" s="36">
        <v>0.45290000000000002</v>
      </c>
      <c r="DM104" s="36">
        <v>306.50659999999999</v>
      </c>
      <c r="DN104" s="36">
        <v>0</v>
      </c>
      <c r="DO104" s="36">
        <v>37406</v>
      </c>
      <c r="DP104" s="36">
        <v>802.01210000000003</v>
      </c>
      <c r="DQ104" s="36">
        <v>16.8765</v>
      </c>
      <c r="DR104" s="36">
        <v>175.9486</v>
      </c>
      <c r="DS104" s="36">
        <v>0</v>
      </c>
      <c r="DT104" s="36">
        <v>149.65610000000001</v>
      </c>
      <c r="DU104" s="36">
        <v>38550.493399999999</v>
      </c>
      <c r="DV104" s="36">
        <v>38857</v>
      </c>
      <c r="DW104" s="36"/>
      <c r="DX104" s="36">
        <f t="shared" si="1"/>
        <v>994.83719999999994</v>
      </c>
      <c r="DY104" s="36" t="s">
        <v>34</v>
      </c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</row>
    <row r="105" spans="1:256" ht="11.25" customHeight="1" x14ac:dyDescent="0.15">
      <c r="A105" s="35">
        <v>7701</v>
      </c>
      <c r="B105" s="11" t="s">
        <v>762</v>
      </c>
      <c r="C105" s="36">
        <v>1.2458</v>
      </c>
      <c r="D105" s="36">
        <v>0</v>
      </c>
      <c r="E105" s="36">
        <v>0.50180000000000002</v>
      </c>
      <c r="F105" s="36">
        <v>0.85950000000000004</v>
      </c>
      <c r="G105" s="36">
        <v>0</v>
      </c>
      <c r="H105" s="36">
        <v>1.4389000000000001</v>
      </c>
      <c r="I105" s="36">
        <v>3.8651</v>
      </c>
      <c r="J105" s="36">
        <v>153.62989999999999</v>
      </c>
      <c r="K105" s="36">
        <v>33.256700000000002</v>
      </c>
      <c r="L105" s="36">
        <v>60.548699999999997</v>
      </c>
      <c r="M105" s="36">
        <v>247.6833</v>
      </c>
      <c r="N105" s="36">
        <v>17.142399999999999</v>
      </c>
      <c r="O105" s="36">
        <v>42.145800000000001</v>
      </c>
      <c r="P105" s="36">
        <v>5.8444000000000003</v>
      </c>
      <c r="Q105" s="36">
        <v>0</v>
      </c>
      <c r="R105" s="36">
        <v>2.9241999999999999</v>
      </c>
      <c r="S105" s="36">
        <v>2.93E-2</v>
      </c>
      <c r="T105" s="36">
        <v>8.3999999999999995E-3</v>
      </c>
      <c r="U105" s="36">
        <v>0.85509999999999997</v>
      </c>
      <c r="V105" s="36">
        <v>14.9552</v>
      </c>
      <c r="W105" s="36">
        <v>3.0655999999999999</v>
      </c>
      <c r="X105" s="36">
        <v>2.4472999999999998</v>
      </c>
      <c r="Y105" s="36">
        <v>16.849799999999998</v>
      </c>
      <c r="Z105" s="36">
        <v>8.1100000000000005E-2</v>
      </c>
      <c r="AA105" s="36">
        <v>9.4957999999999991</v>
      </c>
      <c r="AB105" s="36">
        <v>2.0000000000000001E-4</v>
      </c>
      <c r="AC105" s="36">
        <v>2E-3</v>
      </c>
      <c r="AD105" s="36">
        <v>1.2431000000000001</v>
      </c>
      <c r="AE105" s="36">
        <v>0</v>
      </c>
      <c r="AF105" s="36">
        <v>0.30059999999999998</v>
      </c>
      <c r="AG105" s="36">
        <v>0.19139999999999999</v>
      </c>
      <c r="AH105" s="36">
        <v>3.6410999999999998</v>
      </c>
      <c r="AI105" s="36">
        <v>22.870100000000001</v>
      </c>
      <c r="AJ105" s="36">
        <v>18.131900000000002</v>
      </c>
      <c r="AK105" s="36">
        <v>52.336500000000001</v>
      </c>
      <c r="AL105" s="36">
        <v>1.0468999999999999</v>
      </c>
      <c r="AM105" s="36">
        <v>62.994900000000001</v>
      </c>
      <c r="AN105" s="36">
        <v>120.4524</v>
      </c>
      <c r="AO105" s="36">
        <v>1E-3</v>
      </c>
      <c r="AP105" s="36">
        <v>46.145200000000003</v>
      </c>
      <c r="AQ105" s="36">
        <v>6.5487000000000002</v>
      </c>
      <c r="AR105" s="36">
        <v>110.5562</v>
      </c>
      <c r="AS105" s="36">
        <v>7.6219000000000001</v>
      </c>
      <c r="AT105" s="36">
        <v>8.3516999999999992</v>
      </c>
      <c r="AU105" s="36">
        <v>0.11700000000000001</v>
      </c>
      <c r="AV105" s="36">
        <v>53.694099999999999</v>
      </c>
      <c r="AW105" s="36">
        <v>20.590599999999998</v>
      </c>
      <c r="AX105" s="36">
        <v>0.38279999999999997</v>
      </c>
      <c r="AY105" s="36">
        <v>3.0084</v>
      </c>
      <c r="AZ105" s="36">
        <v>8.0000000000000004E-4</v>
      </c>
      <c r="BA105" s="36">
        <v>1.7899999999999999E-2</v>
      </c>
      <c r="BB105" s="36">
        <v>114.4225</v>
      </c>
      <c r="BC105" s="36">
        <v>12.023099999999999</v>
      </c>
      <c r="BD105" s="36">
        <v>31.6449</v>
      </c>
      <c r="BE105" s="36">
        <v>119.07</v>
      </c>
      <c r="BF105" s="36">
        <v>15.7484</v>
      </c>
      <c r="BG105" s="36">
        <v>0.48120000000000002</v>
      </c>
      <c r="BH105" s="36">
        <v>4.3900000000000002E-2</v>
      </c>
      <c r="BI105" s="36">
        <v>23.1021</v>
      </c>
      <c r="BJ105" s="36">
        <v>11.3447</v>
      </c>
      <c r="BK105" s="36">
        <v>4.7685000000000004</v>
      </c>
      <c r="BL105" s="36">
        <v>54.671300000000002</v>
      </c>
      <c r="BM105" s="36">
        <v>9.9387000000000008</v>
      </c>
      <c r="BN105" s="36">
        <v>2.8803000000000001</v>
      </c>
      <c r="BO105" s="36">
        <v>40.9681</v>
      </c>
      <c r="BP105" s="36">
        <v>55.755800000000001</v>
      </c>
      <c r="BQ105" s="36">
        <v>2.1145999999999998</v>
      </c>
      <c r="BR105" s="36">
        <v>29.866</v>
      </c>
      <c r="BS105" s="36">
        <v>21.148</v>
      </c>
      <c r="BT105" s="36">
        <v>118.2133</v>
      </c>
      <c r="BU105" s="36">
        <v>109.0894</v>
      </c>
      <c r="BV105" s="36">
        <v>106.1793</v>
      </c>
      <c r="BW105" s="36">
        <v>470.68340000000001</v>
      </c>
      <c r="BX105" s="36">
        <v>233.95249999999999</v>
      </c>
      <c r="BY105" s="36">
        <v>237.0257</v>
      </c>
      <c r="BZ105" s="36">
        <v>12.0511</v>
      </c>
      <c r="CA105" s="36">
        <v>49.311100000000003</v>
      </c>
      <c r="CB105" s="36">
        <v>117.1228</v>
      </c>
      <c r="CC105" s="36">
        <v>3.1888000000000001</v>
      </c>
      <c r="CD105" s="36">
        <v>5.5429000000000004</v>
      </c>
      <c r="CE105" s="36">
        <v>7.3356000000000003</v>
      </c>
      <c r="CF105" s="36">
        <v>48.392299999999999</v>
      </c>
      <c r="CG105" s="36">
        <v>287.37900000000002</v>
      </c>
      <c r="CH105" s="36">
        <v>0.5625</v>
      </c>
      <c r="CI105" s="36">
        <v>44.309100000000001</v>
      </c>
      <c r="CJ105" s="36">
        <v>0.99619999999999997</v>
      </c>
      <c r="CK105" s="36">
        <v>0.47010000000000002</v>
      </c>
      <c r="CL105" s="36">
        <v>11.662000000000001</v>
      </c>
      <c r="CM105" s="36">
        <v>1.0084</v>
      </c>
      <c r="CN105" s="36">
        <v>118.93519999999999</v>
      </c>
      <c r="CO105" s="36">
        <v>58.016100000000002</v>
      </c>
      <c r="CP105" s="36">
        <v>30.5855</v>
      </c>
      <c r="CQ105" s="36">
        <v>179.17679999999999</v>
      </c>
      <c r="CR105" s="36">
        <v>7.1525999999999996</v>
      </c>
      <c r="CS105" s="36">
        <v>294.3032</v>
      </c>
      <c r="CT105" s="36">
        <v>1041.0698</v>
      </c>
      <c r="CU105" s="36">
        <v>392.2491</v>
      </c>
      <c r="CV105" s="36">
        <v>193.86410000000001</v>
      </c>
      <c r="CW105" s="36">
        <v>110.0073</v>
      </c>
      <c r="CX105" s="36">
        <v>417.35879999999997</v>
      </c>
      <c r="CY105" s="36">
        <v>12.8348</v>
      </c>
      <c r="CZ105" s="36">
        <v>81.330500000000001</v>
      </c>
      <c r="DA105" s="36">
        <v>177.7492</v>
      </c>
      <c r="DB105" s="36">
        <v>176.59010000000001</v>
      </c>
      <c r="DC105" s="36">
        <v>29.270600000000002</v>
      </c>
      <c r="DD105" s="36">
        <v>223.5351</v>
      </c>
      <c r="DE105" s="36">
        <v>190.18889999999999</v>
      </c>
      <c r="DF105" s="36">
        <v>73.262600000000006</v>
      </c>
      <c r="DG105" s="36">
        <v>75.283500000000004</v>
      </c>
      <c r="DH105" s="36">
        <v>72.968999999999994</v>
      </c>
      <c r="DI105" s="36">
        <v>59.839399999999998</v>
      </c>
      <c r="DJ105" s="36">
        <v>144.08770000000001</v>
      </c>
      <c r="DK105" s="36">
        <v>133.26570000000001</v>
      </c>
      <c r="DL105" s="36">
        <v>3.2801</v>
      </c>
      <c r="DM105" s="36">
        <v>7869.7951999999996</v>
      </c>
      <c r="DN105" s="36">
        <v>229.73660000000001</v>
      </c>
      <c r="DO105" s="36">
        <v>25827</v>
      </c>
      <c r="DP105" s="36">
        <v>121.8265</v>
      </c>
      <c r="DQ105" s="36">
        <v>6.5072999999999999</v>
      </c>
      <c r="DR105" s="36">
        <v>23.522099999999998</v>
      </c>
      <c r="DS105" s="36">
        <v>0</v>
      </c>
      <c r="DT105" s="36">
        <v>41.612299999999998</v>
      </c>
      <c r="DU105" s="36">
        <v>26250.2048</v>
      </c>
      <c r="DV105" s="36">
        <v>34120</v>
      </c>
      <c r="DW105" s="36"/>
      <c r="DX105" s="36">
        <f t="shared" si="1"/>
        <v>151.85589999999999</v>
      </c>
      <c r="DY105" s="36" t="s">
        <v>34</v>
      </c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</row>
    <row r="106" spans="1:256" ht="11.25" customHeight="1" x14ac:dyDescent="0.15">
      <c r="A106" s="35">
        <v>8010</v>
      </c>
      <c r="B106" s="11" t="s">
        <v>763</v>
      </c>
      <c r="C106" s="36">
        <v>0.1037</v>
      </c>
      <c r="D106" s="36">
        <v>2.07E-2</v>
      </c>
      <c r="E106" s="36">
        <v>2.4E-2</v>
      </c>
      <c r="F106" s="36">
        <v>2.8999999999999998E-3</v>
      </c>
      <c r="G106" s="36">
        <v>1.6999999999999999E-3</v>
      </c>
      <c r="H106" s="36">
        <v>1.6999999999999999E-3</v>
      </c>
      <c r="I106" s="36">
        <v>1.29E-2</v>
      </c>
      <c r="J106" s="36">
        <v>0.04</v>
      </c>
      <c r="K106" s="36">
        <v>1.72E-2</v>
      </c>
      <c r="L106" s="36">
        <v>1.5699999999999999E-2</v>
      </c>
      <c r="M106" s="36">
        <v>5.5800000000000002E-2</v>
      </c>
      <c r="N106" s="36">
        <v>3.5000000000000001E-3</v>
      </c>
      <c r="O106" s="36">
        <v>1.3100000000000001E-2</v>
      </c>
      <c r="P106" s="36">
        <v>0.14799999999999999</v>
      </c>
      <c r="Q106" s="36">
        <v>5.4000000000000003E-3</v>
      </c>
      <c r="R106" s="36">
        <v>5.3600000000000002E-2</v>
      </c>
      <c r="S106" s="36">
        <v>3.1399999999999997E-2</v>
      </c>
      <c r="T106" s="36">
        <v>6.6E-3</v>
      </c>
      <c r="U106" s="36">
        <v>4.8099999999999997E-2</v>
      </c>
      <c r="V106" s="36">
        <v>3.8800000000000001E-2</v>
      </c>
      <c r="W106" s="36">
        <v>2.18E-2</v>
      </c>
      <c r="X106" s="36">
        <v>6.1800000000000001E-2</v>
      </c>
      <c r="Y106" s="36">
        <v>2.46E-2</v>
      </c>
      <c r="Z106" s="36">
        <v>1.17E-2</v>
      </c>
      <c r="AA106" s="36">
        <v>1.17E-2</v>
      </c>
      <c r="AB106" s="36">
        <v>8.9999999999999998E-4</v>
      </c>
      <c r="AC106" s="36">
        <v>6.4999999999999997E-3</v>
      </c>
      <c r="AD106" s="36">
        <v>1.12E-2</v>
      </c>
      <c r="AE106" s="36">
        <v>0</v>
      </c>
      <c r="AF106" s="36">
        <v>2.9999999999999997E-4</v>
      </c>
      <c r="AG106" s="36">
        <v>2.9999999999999997E-4</v>
      </c>
      <c r="AH106" s="36">
        <v>8.6800000000000002E-2</v>
      </c>
      <c r="AI106" s="36">
        <v>8.3000000000000004E-2</v>
      </c>
      <c r="AJ106" s="36">
        <v>1.0800000000000001E-2</v>
      </c>
      <c r="AK106" s="36">
        <v>2.2200000000000001E-2</v>
      </c>
      <c r="AL106" s="36">
        <v>1.7299999999999999E-2</v>
      </c>
      <c r="AM106" s="36">
        <v>2.53E-2</v>
      </c>
      <c r="AN106" s="36">
        <v>3.2899999999999999E-2</v>
      </c>
      <c r="AO106" s="36">
        <v>1.4E-3</v>
      </c>
      <c r="AP106" s="36">
        <v>6.4699999999999994E-2</v>
      </c>
      <c r="AQ106" s="36">
        <v>1.7399999999999999E-2</v>
      </c>
      <c r="AR106" s="36">
        <v>3.3799999999999997E-2</v>
      </c>
      <c r="AS106" s="36">
        <v>6.4999999999999997E-3</v>
      </c>
      <c r="AT106" s="36">
        <v>2.2800000000000001E-2</v>
      </c>
      <c r="AU106" s="36">
        <v>7.3000000000000001E-3</v>
      </c>
      <c r="AV106" s="36">
        <v>5.8599999999999999E-2</v>
      </c>
      <c r="AW106" s="36">
        <v>1.2200000000000001E-2</v>
      </c>
      <c r="AX106" s="36">
        <v>9.5999999999999992E-3</v>
      </c>
      <c r="AY106" s="36">
        <v>3.2899999999999999E-2</v>
      </c>
      <c r="AZ106" s="36">
        <v>7.5600000000000001E-2</v>
      </c>
      <c r="BA106" s="36">
        <v>5.3E-3</v>
      </c>
      <c r="BB106" s="36">
        <v>5.04E-2</v>
      </c>
      <c r="BC106" s="36">
        <v>1.3899999999999999E-2</v>
      </c>
      <c r="BD106" s="36">
        <v>2.92E-2</v>
      </c>
      <c r="BE106" s="36">
        <v>1.8200000000000001E-2</v>
      </c>
      <c r="BF106" s="36">
        <v>1.3100000000000001E-2</v>
      </c>
      <c r="BG106" s="36">
        <v>1.1599999999999999E-2</v>
      </c>
      <c r="BH106" s="36">
        <v>1.4999999999999999E-2</v>
      </c>
      <c r="BI106" s="36">
        <v>6.7100000000000007E-2</v>
      </c>
      <c r="BJ106" s="36">
        <v>2.7300000000000001E-2</v>
      </c>
      <c r="BK106" s="36">
        <v>7.1000000000000004E-3</v>
      </c>
      <c r="BL106" s="36">
        <v>5.5E-2</v>
      </c>
      <c r="BM106" s="36">
        <v>2.2800000000000001E-2</v>
      </c>
      <c r="BN106" s="36">
        <v>7.4999999999999997E-3</v>
      </c>
      <c r="BO106" s="36">
        <v>2.7199999999999998E-2</v>
      </c>
      <c r="BP106" s="36">
        <v>2.8899999999999999E-2</v>
      </c>
      <c r="BQ106" s="36">
        <v>1.24E-2</v>
      </c>
      <c r="BR106" s="36">
        <v>1.15E-2</v>
      </c>
      <c r="BS106" s="36">
        <v>7.0000000000000001E-3</v>
      </c>
      <c r="BT106" s="36">
        <v>0.19769999999999999</v>
      </c>
      <c r="BU106" s="36">
        <v>0.12089999999999999</v>
      </c>
      <c r="BV106" s="36">
        <v>7.5999999999999998E-2</v>
      </c>
      <c r="BW106" s="36">
        <v>0.49569999999999997</v>
      </c>
      <c r="BX106" s="36">
        <v>0.85460000000000003</v>
      </c>
      <c r="BY106" s="36">
        <v>0.48949999999999999</v>
      </c>
      <c r="BZ106" s="36">
        <v>4.5499999999999999E-2</v>
      </c>
      <c r="CA106" s="36">
        <v>0.12889999999999999</v>
      </c>
      <c r="CB106" s="36">
        <v>9.2200000000000004E-2</v>
      </c>
      <c r="CC106" s="36">
        <v>2.4799999999999999E-2</v>
      </c>
      <c r="CD106" s="36">
        <v>1.84E-2</v>
      </c>
      <c r="CE106" s="36">
        <v>8.6099999999999996E-2</v>
      </c>
      <c r="CF106" s="36">
        <v>7.1199999999999999E-2</v>
      </c>
      <c r="CG106" s="36">
        <v>9.1700000000000004E-2</v>
      </c>
      <c r="CH106" s="36">
        <v>0.10589999999999999</v>
      </c>
      <c r="CI106" s="36">
        <v>1.3299999999999999E-2</v>
      </c>
      <c r="CJ106" s="36">
        <v>1.6999999999999999E-3</v>
      </c>
      <c r="CK106" s="36">
        <v>8.5999999999999993E-2</v>
      </c>
      <c r="CL106" s="36">
        <v>2.1103999999999998</v>
      </c>
      <c r="CM106" s="36">
        <v>4.5999999999999999E-3</v>
      </c>
      <c r="CN106" s="36">
        <v>6.5037000000000003</v>
      </c>
      <c r="CO106" s="36">
        <v>7.1768000000000001</v>
      </c>
      <c r="CP106" s="36">
        <v>1.0282</v>
      </c>
      <c r="CQ106" s="36">
        <v>9.7000000000000003E-2</v>
      </c>
      <c r="CR106" s="36">
        <v>3.3E-3</v>
      </c>
      <c r="CS106" s="36">
        <v>0.1144</v>
      </c>
      <c r="CT106" s="36">
        <v>2.0316999999999998</v>
      </c>
      <c r="CU106" s="36">
        <v>2.4735</v>
      </c>
      <c r="CV106" s="36">
        <v>0.90100000000000002</v>
      </c>
      <c r="CW106" s="36">
        <v>6.1800000000000001E-2</v>
      </c>
      <c r="CX106" s="36">
        <v>2.6453000000000002</v>
      </c>
      <c r="CY106" s="36">
        <v>0.37959999999999999</v>
      </c>
      <c r="CZ106" s="36">
        <v>1.0042</v>
      </c>
      <c r="DA106" s="36">
        <v>0.53949999999999998</v>
      </c>
      <c r="DB106" s="36">
        <v>0.59040000000000004</v>
      </c>
      <c r="DC106" s="36">
        <v>0.1022</v>
      </c>
      <c r="DD106" s="36">
        <v>0.24260000000000001</v>
      </c>
      <c r="DE106" s="36">
        <v>0.30020000000000002</v>
      </c>
      <c r="DF106" s="36">
        <v>0.11020000000000001</v>
      </c>
      <c r="DG106" s="36">
        <v>5.0900000000000001E-2</v>
      </c>
      <c r="DH106" s="36">
        <v>4.24E-2</v>
      </c>
      <c r="DI106" s="36">
        <v>1.9300000000000001E-2</v>
      </c>
      <c r="DJ106" s="36">
        <v>3.1300000000000001E-2</v>
      </c>
      <c r="DK106" s="36">
        <v>0.16539999999999999</v>
      </c>
      <c r="DL106" s="36">
        <v>4.7699999999999999E-2</v>
      </c>
      <c r="DM106" s="36">
        <v>33.624499999999998</v>
      </c>
      <c r="DN106" s="36">
        <v>29069.040799999999</v>
      </c>
      <c r="DO106" s="36">
        <v>43644</v>
      </c>
      <c r="DP106" s="36">
        <v>16.877500000000001</v>
      </c>
      <c r="DQ106" s="36">
        <v>1.1323000000000001</v>
      </c>
      <c r="DR106" s="36">
        <v>3.1059999999999999</v>
      </c>
      <c r="DS106" s="36">
        <v>-8.1699999999999995E-2</v>
      </c>
      <c r="DT106" s="36">
        <v>556.30070000000001</v>
      </c>
      <c r="DU106" s="36">
        <v>73290.375499999995</v>
      </c>
      <c r="DV106" s="36">
        <v>73324</v>
      </c>
      <c r="DW106" s="36"/>
      <c r="DX106" s="36">
        <f t="shared" si="1"/>
        <v>21.1158</v>
      </c>
      <c r="DY106" s="36" t="s">
        <v>35</v>
      </c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</row>
    <row r="107" spans="1:256" ht="11.25" customHeight="1" x14ac:dyDescent="0.15">
      <c r="A107" s="35">
        <v>8110</v>
      </c>
      <c r="B107" s="11" t="s">
        <v>764</v>
      </c>
      <c r="C107" s="36">
        <v>2.0981999999999998</v>
      </c>
      <c r="D107" s="36">
        <v>0.26569999999999999</v>
      </c>
      <c r="E107" s="36">
        <v>2.2755000000000001</v>
      </c>
      <c r="F107" s="36">
        <v>0.22420000000000001</v>
      </c>
      <c r="G107" s="36">
        <v>8.6E-3</v>
      </c>
      <c r="H107" s="36">
        <v>0.40039999999999998</v>
      </c>
      <c r="I107" s="36">
        <v>1.1648000000000001</v>
      </c>
      <c r="J107" s="36">
        <v>31.1008</v>
      </c>
      <c r="K107" s="36">
        <v>23.011900000000001</v>
      </c>
      <c r="L107" s="36">
        <v>8.7942</v>
      </c>
      <c r="M107" s="36">
        <v>38.857799999999997</v>
      </c>
      <c r="N107" s="36">
        <v>1.7625</v>
      </c>
      <c r="O107" s="36">
        <v>8.2467000000000006</v>
      </c>
      <c r="P107" s="36">
        <v>8.8203999999999994</v>
      </c>
      <c r="Q107" s="36">
        <v>2.5999999999999999E-3</v>
      </c>
      <c r="R107" s="36">
        <v>9.0425000000000004</v>
      </c>
      <c r="S107" s="36">
        <v>0.93679999999999997</v>
      </c>
      <c r="T107" s="36">
        <v>0.59389999999999998</v>
      </c>
      <c r="U107" s="36">
        <v>2.9417</v>
      </c>
      <c r="V107" s="36">
        <v>2.7227999999999999</v>
      </c>
      <c r="W107" s="36">
        <v>5.2621000000000002</v>
      </c>
      <c r="X107" s="36">
        <v>2.6469999999999998</v>
      </c>
      <c r="Y107" s="36">
        <v>4.5442999999999998</v>
      </c>
      <c r="Z107" s="36">
        <v>0.91180000000000005</v>
      </c>
      <c r="AA107" s="36">
        <v>1.0216000000000001</v>
      </c>
      <c r="AB107" s="36">
        <v>3.3999999999999998E-3</v>
      </c>
      <c r="AC107" s="36">
        <v>2.1399999999999999E-2</v>
      </c>
      <c r="AD107" s="36">
        <v>1.26</v>
      </c>
      <c r="AE107" s="36">
        <v>1.2999999999999999E-3</v>
      </c>
      <c r="AF107" s="36">
        <v>0.48170000000000002</v>
      </c>
      <c r="AG107" s="36">
        <v>1.9400000000000001E-2</v>
      </c>
      <c r="AH107" s="36">
        <v>0.48570000000000002</v>
      </c>
      <c r="AI107" s="36">
        <v>4.2838000000000003</v>
      </c>
      <c r="AJ107" s="36">
        <v>1.1089</v>
      </c>
      <c r="AK107" s="36">
        <v>3.8751000000000002</v>
      </c>
      <c r="AL107" s="36">
        <v>6.0111999999999997</v>
      </c>
      <c r="AM107" s="36">
        <v>21.564800000000002</v>
      </c>
      <c r="AN107" s="36">
        <v>16.938099999999999</v>
      </c>
      <c r="AO107" s="36">
        <v>1.18E-2</v>
      </c>
      <c r="AP107" s="36">
        <v>6.9009999999999998</v>
      </c>
      <c r="AQ107" s="36">
        <v>1.3033999999999999</v>
      </c>
      <c r="AR107" s="36">
        <v>10.4506</v>
      </c>
      <c r="AS107" s="36">
        <v>0.18160000000000001</v>
      </c>
      <c r="AT107" s="36">
        <v>1.4608000000000001</v>
      </c>
      <c r="AU107" s="36">
        <v>0.28160000000000002</v>
      </c>
      <c r="AV107" s="36">
        <v>15.252700000000001</v>
      </c>
      <c r="AW107" s="36">
        <v>1.746</v>
      </c>
      <c r="AX107" s="36">
        <v>0.14360000000000001</v>
      </c>
      <c r="AY107" s="36">
        <v>10.8847</v>
      </c>
      <c r="AZ107" s="36">
        <v>0.5151</v>
      </c>
      <c r="BA107" s="36">
        <v>0.2465</v>
      </c>
      <c r="BB107" s="36">
        <v>14.838699999999999</v>
      </c>
      <c r="BC107" s="36">
        <v>1.0137</v>
      </c>
      <c r="BD107" s="36">
        <v>3.1842000000000001</v>
      </c>
      <c r="BE107" s="36">
        <v>13.210900000000001</v>
      </c>
      <c r="BF107" s="36">
        <v>4.8704000000000001</v>
      </c>
      <c r="BG107" s="36">
        <v>2.8330000000000002</v>
      </c>
      <c r="BH107" s="36">
        <v>1.5699999999999999E-2</v>
      </c>
      <c r="BI107" s="36">
        <v>6.5244</v>
      </c>
      <c r="BJ107" s="36">
        <v>3.2374000000000001</v>
      </c>
      <c r="BK107" s="36">
        <v>1.032</v>
      </c>
      <c r="BL107" s="36">
        <v>13.319599999999999</v>
      </c>
      <c r="BM107" s="36">
        <v>0.82020000000000004</v>
      </c>
      <c r="BN107" s="36">
        <v>0.21379999999999999</v>
      </c>
      <c r="BO107" s="36">
        <v>1.5476000000000001</v>
      </c>
      <c r="BP107" s="36">
        <v>57.702199999999998</v>
      </c>
      <c r="BQ107" s="36">
        <v>3.1387999999999998</v>
      </c>
      <c r="BR107" s="36">
        <v>7.2133000000000003</v>
      </c>
      <c r="BS107" s="36">
        <v>51.8872</v>
      </c>
      <c r="BT107" s="36">
        <v>23.121400000000001</v>
      </c>
      <c r="BU107" s="36">
        <v>7.0953999999999997</v>
      </c>
      <c r="BV107" s="36">
        <v>7.1878000000000002</v>
      </c>
      <c r="BW107" s="36">
        <v>40.628700000000002</v>
      </c>
      <c r="BX107" s="36">
        <v>28.344799999999999</v>
      </c>
      <c r="BY107" s="36">
        <v>24.677199999999999</v>
      </c>
      <c r="BZ107" s="36">
        <v>3.3982000000000001</v>
      </c>
      <c r="CA107" s="36">
        <v>7.3250999999999999</v>
      </c>
      <c r="CB107" s="36">
        <v>23.583400000000001</v>
      </c>
      <c r="CC107" s="36">
        <v>6.3929</v>
      </c>
      <c r="CD107" s="36">
        <v>2.2315999999999998</v>
      </c>
      <c r="CE107" s="36">
        <v>5.2518000000000002</v>
      </c>
      <c r="CF107" s="36">
        <v>7.0594000000000001</v>
      </c>
      <c r="CG107" s="36">
        <v>55.311900000000001</v>
      </c>
      <c r="CH107" s="36">
        <v>12.3294</v>
      </c>
      <c r="CI107" s="36">
        <v>2.0924999999999998</v>
      </c>
      <c r="CJ107" s="36">
        <v>4.0692000000000004</v>
      </c>
      <c r="CK107" s="36">
        <v>5.8700000000000002E-2</v>
      </c>
      <c r="CL107" s="36">
        <v>11.371600000000001</v>
      </c>
      <c r="CM107" s="36">
        <v>1.0057</v>
      </c>
      <c r="CN107" s="36">
        <v>353.16980000000001</v>
      </c>
      <c r="CO107" s="36">
        <v>70.244600000000005</v>
      </c>
      <c r="CP107" s="36">
        <v>337.2491</v>
      </c>
      <c r="CQ107" s="36">
        <v>24.024100000000001</v>
      </c>
      <c r="CR107" s="36">
        <v>1.2999999999999999E-3</v>
      </c>
      <c r="CS107" s="36">
        <v>33.595199999999998</v>
      </c>
      <c r="CT107" s="36">
        <v>338.20060000000001</v>
      </c>
      <c r="CU107" s="36">
        <v>65.100399999999993</v>
      </c>
      <c r="CV107" s="36">
        <v>107.6046</v>
      </c>
      <c r="CW107" s="36">
        <v>62.5931</v>
      </c>
      <c r="CX107" s="36">
        <v>88.6935</v>
      </c>
      <c r="CY107" s="36">
        <v>19.189499999999999</v>
      </c>
      <c r="CZ107" s="36">
        <v>60.874600000000001</v>
      </c>
      <c r="DA107" s="36">
        <v>311.35969999999998</v>
      </c>
      <c r="DB107" s="36">
        <v>341.71749999999997</v>
      </c>
      <c r="DC107" s="36">
        <v>39.413800000000002</v>
      </c>
      <c r="DD107" s="36">
        <v>68.907700000000006</v>
      </c>
      <c r="DE107" s="36">
        <v>98.149299999999997</v>
      </c>
      <c r="DF107" s="36">
        <v>25.417300000000001</v>
      </c>
      <c r="DG107" s="36">
        <v>3.3862000000000001</v>
      </c>
      <c r="DH107" s="36">
        <v>3.2759</v>
      </c>
      <c r="DI107" s="36">
        <v>50.478900000000003</v>
      </c>
      <c r="DJ107" s="36">
        <v>19.6999</v>
      </c>
      <c r="DK107" s="36">
        <v>73.094099999999997</v>
      </c>
      <c r="DL107" s="36">
        <v>12.0518</v>
      </c>
      <c r="DM107" s="36">
        <v>3329.7260999999999</v>
      </c>
      <c r="DN107" s="36">
        <v>19083.500100000001</v>
      </c>
      <c r="DO107" s="36">
        <v>18412</v>
      </c>
      <c r="DP107" s="36">
        <v>972.35699999999997</v>
      </c>
      <c r="DQ107" s="36">
        <v>9.3871000000000002</v>
      </c>
      <c r="DR107" s="36">
        <v>222.33240000000001</v>
      </c>
      <c r="DS107" s="36">
        <v>-3.27E-2</v>
      </c>
      <c r="DT107" s="36">
        <v>14755.730100000001</v>
      </c>
      <c r="DU107" s="36">
        <v>53455.2739</v>
      </c>
      <c r="DV107" s="36">
        <v>56785</v>
      </c>
      <c r="DW107" s="36"/>
      <c r="DX107" s="36">
        <f t="shared" si="1"/>
        <v>1204.0765000000001</v>
      </c>
      <c r="DY107" s="36" t="s">
        <v>35</v>
      </c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</row>
    <row r="108" spans="1:256" ht="11.25" customHeight="1" x14ac:dyDescent="0.15">
      <c r="A108" s="35">
        <v>8210</v>
      </c>
      <c r="B108" s="11" t="s">
        <v>765</v>
      </c>
      <c r="C108" s="36">
        <v>0.56430000000000002</v>
      </c>
      <c r="D108" s="36">
        <v>0.14449999999999999</v>
      </c>
      <c r="E108" s="36">
        <v>0.18970000000000001</v>
      </c>
      <c r="F108" s="36">
        <v>6.2E-2</v>
      </c>
      <c r="G108" s="36">
        <v>2.0999999999999999E-3</v>
      </c>
      <c r="H108" s="36">
        <v>0.1244</v>
      </c>
      <c r="I108" s="36">
        <v>0.6623</v>
      </c>
      <c r="J108" s="36">
        <v>6.7291999999999996</v>
      </c>
      <c r="K108" s="36">
        <v>2.6747999999999998</v>
      </c>
      <c r="L108" s="36">
        <v>1.0841000000000001</v>
      </c>
      <c r="M108" s="36">
        <v>16.812799999999999</v>
      </c>
      <c r="N108" s="36">
        <v>1E-3</v>
      </c>
      <c r="O108" s="36">
        <v>1.0254000000000001</v>
      </c>
      <c r="P108" s="36">
        <v>0.31169999999999998</v>
      </c>
      <c r="Q108" s="36">
        <v>0.18229999999999999</v>
      </c>
      <c r="R108" s="36">
        <v>0.15570000000000001</v>
      </c>
      <c r="S108" s="36">
        <v>8.09E-2</v>
      </c>
      <c r="T108" s="36">
        <v>1.8599999999999998E-2</v>
      </c>
      <c r="U108" s="36">
        <v>8.5500000000000007E-2</v>
      </c>
      <c r="V108" s="36">
        <v>7.0900000000000005E-2</v>
      </c>
      <c r="W108" s="36">
        <v>0.2767</v>
      </c>
      <c r="X108" s="36">
        <v>0.12820000000000001</v>
      </c>
      <c r="Y108" s="36">
        <v>0.72540000000000004</v>
      </c>
      <c r="Z108" s="36">
        <v>6.2300000000000001E-2</v>
      </c>
      <c r="AA108" s="36">
        <v>0.1429</v>
      </c>
      <c r="AB108" s="36">
        <v>8.9999999999999998E-4</v>
      </c>
      <c r="AC108" s="36">
        <v>6.6199999999999995E-2</v>
      </c>
      <c r="AD108" s="36">
        <v>0.89780000000000004</v>
      </c>
      <c r="AE108" s="36">
        <v>6.4899999999999999E-2</v>
      </c>
      <c r="AF108" s="36">
        <v>7.1000000000000004E-3</v>
      </c>
      <c r="AG108" s="36">
        <v>1E-3</v>
      </c>
      <c r="AH108" s="36">
        <v>7.6300000000000007E-2</v>
      </c>
      <c r="AI108" s="36">
        <v>0.94689999999999996</v>
      </c>
      <c r="AJ108" s="36">
        <v>0.27060000000000001</v>
      </c>
      <c r="AK108" s="36">
        <v>0.83720000000000006</v>
      </c>
      <c r="AL108" s="36">
        <v>0.99660000000000004</v>
      </c>
      <c r="AM108" s="36">
        <v>0.78500000000000003</v>
      </c>
      <c r="AN108" s="36">
        <v>8.0023</v>
      </c>
      <c r="AO108" s="36">
        <v>7.0000000000000001E-3</v>
      </c>
      <c r="AP108" s="36">
        <v>0.91269999999999996</v>
      </c>
      <c r="AQ108" s="36">
        <v>0.13789999999999999</v>
      </c>
      <c r="AR108" s="36">
        <v>0.95989999999999998</v>
      </c>
      <c r="AS108" s="36">
        <v>2.6700000000000002E-2</v>
      </c>
      <c r="AT108" s="36">
        <v>0.18390000000000001</v>
      </c>
      <c r="AU108" s="36">
        <v>5.0200000000000002E-2</v>
      </c>
      <c r="AV108" s="36">
        <v>2.0467</v>
      </c>
      <c r="AW108" s="36">
        <v>0.51359999999999995</v>
      </c>
      <c r="AX108" s="36">
        <v>2.0999999999999999E-3</v>
      </c>
      <c r="AY108" s="36">
        <v>1.0417000000000001</v>
      </c>
      <c r="AZ108" s="36">
        <v>0.26829999999999998</v>
      </c>
      <c r="BA108" s="36">
        <v>7.1000000000000004E-3</v>
      </c>
      <c r="BB108" s="36">
        <v>1.6181000000000001</v>
      </c>
      <c r="BC108" s="36">
        <v>0.80120000000000002</v>
      </c>
      <c r="BD108" s="36">
        <v>0.43070000000000003</v>
      </c>
      <c r="BE108" s="36">
        <v>0.75319999999999998</v>
      </c>
      <c r="BF108" s="36">
        <v>0.15629999999999999</v>
      </c>
      <c r="BG108" s="36">
        <v>5.91E-2</v>
      </c>
      <c r="BH108" s="36">
        <v>4.1999999999999997E-3</v>
      </c>
      <c r="BI108" s="36">
        <v>0.38879999999999998</v>
      </c>
      <c r="BJ108" s="36">
        <v>0.1094</v>
      </c>
      <c r="BK108" s="36">
        <v>9.6299999999999997E-2</v>
      </c>
      <c r="BL108" s="36">
        <v>0.39960000000000001</v>
      </c>
      <c r="BM108" s="36">
        <v>0.87250000000000005</v>
      </c>
      <c r="BN108" s="36">
        <v>0.1361</v>
      </c>
      <c r="BO108" s="36">
        <v>1.0368999999999999</v>
      </c>
      <c r="BP108" s="36">
        <v>2.2896000000000001</v>
      </c>
      <c r="BQ108" s="36">
        <v>4.3E-3</v>
      </c>
      <c r="BR108" s="36">
        <v>3.1267999999999998</v>
      </c>
      <c r="BS108" s="36">
        <v>9.3408999999999995</v>
      </c>
      <c r="BT108" s="36">
        <v>3.0198999999999998</v>
      </c>
      <c r="BU108" s="36">
        <v>3.0059999999999998</v>
      </c>
      <c r="BV108" s="36">
        <v>4.0683999999999996</v>
      </c>
      <c r="BW108" s="36">
        <v>19.946899999999999</v>
      </c>
      <c r="BX108" s="36">
        <v>13.819100000000001</v>
      </c>
      <c r="BY108" s="36">
        <v>11.2166</v>
      </c>
      <c r="BZ108" s="36">
        <v>1.0423</v>
      </c>
      <c r="CA108" s="36">
        <v>1.2891999999999999</v>
      </c>
      <c r="CB108" s="36">
        <v>18.494499999999999</v>
      </c>
      <c r="CC108" s="36">
        <v>1.1801999999999999</v>
      </c>
      <c r="CD108" s="36">
        <v>1.1612</v>
      </c>
      <c r="CE108" s="36">
        <v>1.0654999999999999</v>
      </c>
      <c r="CF108" s="36">
        <v>1.2490000000000001</v>
      </c>
      <c r="CG108" s="36">
        <v>3.4834999999999998</v>
      </c>
      <c r="CH108" s="36">
        <v>3.0718000000000001</v>
      </c>
      <c r="CI108" s="36">
        <v>1.0337000000000001</v>
      </c>
      <c r="CJ108" s="36">
        <v>2.8E-3</v>
      </c>
      <c r="CK108" s="36">
        <v>0.03</v>
      </c>
      <c r="CL108" s="36">
        <v>0.81479999999999997</v>
      </c>
      <c r="CM108" s="36">
        <v>1.6000000000000001E-3</v>
      </c>
      <c r="CN108" s="36">
        <v>2.2964000000000002</v>
      </c>
      <c r="CO108" s="36">
        <v>2.5392000000000001</v>
      </c>
      <c r="CP108" s="36">
        <v>0.36259999999999998</v>
      </c>
      <c r="CQ108" s="36">
        <v>3.5485000000000002</v>
      </c>
      <c r="CR108" s="36">
        <v>6.9999999999999999E-4</v>
      </c>
      <c r="CS108" s="36">
        <v>15.248699999999999</v>
      </c>
      <c r="CT108" s="36">
        <v>31.841699999999999</v>
      </c>
      <c r="CU108" s="36">
        <v>0.87150000000000005</v>
      </c>
      <c r="CV108" s="36">
        <v>9.0359999999999996</v>
      </c>
      <c r="CW108" s="36">
        <v>4.5294999999999996</v>
      </c>
      <c r="CX108" s="36">
        <v>38.868899999999996</v>
      </c>
      <c r="CY108" s="36">
        <v>0.1351</v>
      </c>
      <c r="CZ108" s="36">
        <v>1.3629</v>
      </c>
      <c r="DA108" s="36">
        <v>72.938000000000002</v>
      </c>
      <c r="DB108" s="36">
        <v>114.30289999999999</v>
      </c>
      <c r="DC108" s="36">
        <v>225.43369999999999</v>
      </c>
      <c r="DD108" s="36">
        <v>7.0105000000000004</v>
      </c>
      <c r="DE108" s="36">
        <v>35.490499999999997</v>
      </c>
      <c r="DF108" s="36">
        <v>65.692099999999996</v>
      </c>
      <c r="DG108" s="36">
        <v>172.20359999999999</v>
      </c>
      <c r="DH108" s="36">
        <v>0.47420000000000001</v>
      </c>
      <c r="DI108" s="36">
        <v>1.5428999999999999</v>
      </c>
      <c r="DJ108" s="36">
        <v>1.1352</v>
      </c>
      <c r="DK108" s="36">
        <v>2.9015</v>
      </c>
      <c r="DL108" s="36">
        <v>0.19650000000000001</v>
      </c>
      <c r="DM108" s="36">
        <v>972.01250000000005</v>
      </c>
      <c r="DN108" s="36">
        <v>7149.0895</v>
      </c>
      <c r="DO108" s="36">
        <v>1516</v>
      </c>
      <c r="DP108" s="36">
        <v>51.138199999999998</v>
      </c>
      <c r="DQ108" s="36">
        <v>0.80759999999999998</v>
      </c>
      <c r="DR108" s="36">
        <v>11.444000000000001</v>
      </c>
      <c r="DS108" s="36">
        <v>-1.6299999999999999E-2</v>
      </c>
      <c r="DT108" s="36">
        <v>767.52449999999999</v>
      </c>
      <c r="DU108" s="36">
        <v>9495.9874999999993</v>
      </c>
      <c r="DV108" s="36">
        <v>10468</v>
      </c>
      <c r="DW108" s="36"/>
      <c r="DX108" s="36">
        <f t="shared" si="1"/>
        <v>63.389800000000001</v>
      </c>
      <c r="DY108" s="36" t="s">
        <v>35</v>
      </c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</row>
    <row r="109" spans="1:256" ht="11.25" customHeight="1" x14ac:dyDescent="0.15">
      <c r="A109" s="35">
        <v>8401</v>
      </c>
      <c r="B109" s="11" t="s">
        <v>766</v>
      </c>
      <c r="C109" s="36">
        <v>0.14630000000000001</v>
      </c>
      <c r="D109" s="36">
        <v>2.7799999999999998E-2</v>
      </c>
      <c r="E109" s="36">
        <v>0.1105</v>
      </c>
      <c r="F109" s="36">
        <v>2.1812</v>
      </c>
      <c r="G109" s="36">
        <v>0.54879999999999995</v>
      </c>
      <c r="H109" s="36">
        <v>3.0445000000000002</v>
      </c>
      <c r="I109" s="36">
        <v>1.6944999999999999</v>
      </c>
      <c r="J109" s="36">
        <v>0.1585</v>
      </c>
      <c r="K109" s="36">
        <v>1.4036999999999999</v>
      </c>
      <c r="L109" s="36">
        <v>0.37809999999999999</v>
      </c>
      <c r="M109" s="36">
        <v>0.98350000000000004</v>
      </c>
      <c r="N109" s="36">
        <v>5.8099999999999999E-2</v>
      </c>
      <c r="O109" s="36">
        <v>2.1833999999999998</v>
      </c>
      <c r="P109" s="36">
        <v>0.93679999999999997</v>
      </c>
      <c r="Q109" s="36">
        <v>9.1499999999999998E-2</v>
      </c>
      <c r="R109" s="36">
        <v>0.57410000000000005</v>
      </c>
      <c r="S109" s="36">
        <v>0.39689999999999998</v>
      </c>
      <c r="T109" s="36">
        <v>0.33200000000000002</v>
      </c>
      <c r="U109" s="36">
        <v>0.95520000000000005</v>
      </c>
      <c r="V109" s="36">
        <v>0.67730000000000001</v>
      </c>
      <c r="W109" s="36">
        <v>0.67769999999999997</v>
      </c>
      <c r="X109" s="36">
        <v>0.92669999999999997</v>
      </c>
      <c r="Y109" s="36">
        <v>12.0977</v>
      </c>
      <c r="Z109" s="36">
        <v>6.0353000000000003</v>
      </c>
      <c r="AA109" s="36">
        <v>6.2735000000000003</v>
      </c>
      <c r="AB109" s="36">
        <v>1.8878999999999999</v>
      </c>
      <c r="AC109" s="36">
        <v>1.8943000000000001</v>
      </c>
      <c r="AD109" s="36">
        <v>4.7441000000000004</v>
      </c>
      <c r="AE109" s="36">
        <v>0.11550000000000001</v>
      </c>
      <c r="AF109" s="36">
        <v>0.16270000000000001</v>
      </c>
      <c r="AG109" s="36">
        <v>0.96740000000000004</v>
      </c>
      <c r="AH109" s="36">
        <v>3.44</v>
      </c>
      <c r="AI109" s="36">
        <v>10.492699999999999</v>
      </c>
      <c r="AJ109" s="36">
        <v>3.7621000000000002</v>
      </c>
      <c r="AK109" s="36">
        <v>3.9956</v>
      </c>
      <c r="AL109" s="36">
        <v>7.0235000000000003</v>
      </c>
      <c r="AM109" s="36">
        <v>3.3144</v>
      </c>
      <c r="AN109" s="36">
        <v>92.800899999999999</v>
      </c>
      <c r="AO109" s="36">
        <v>3.6974999999999998</v>
      </c>
      <c r="AP109" s="36">
        <v>143.61240000000001</v>
      </c>
      <c r="AQ109" s="36">
        <v>69.819400000000002</v>
      </c>
      <c r="AR109" s="36">
        <v>5.3924000000000003</v>
      </c>
      <c r="AS109" s="36">
        <v>5.8594999999999997</v>
      </c>
      <c r="AT109" s="36">
        <v>0.64570000000000005</v>
      </c>
      <c r="AU109" s="36">
        <v>0.1759</v>
      </c>
      <c r="AV109" s="36">
        <v>0.89800000000000002</v>
      </c>
      <c r="AW109" s="36">
        <v>0.17460000000000001</v>
      </c>
      <c r="AX109" s="36">
        <v>0.15060000000000001</v>
      </c>
      <c r="AY109" s="36">
        <v>4.7781000000000002</v>
      </c>
      <c r="AZ109" s="36">
        <v>0.98160000000000003</v>
      </c>
      <c r="BA109" s="36">
        <v>0.54079999999999995</v>
      </c>
      <c r="BB109" s="36">
        <v>0.51119999999999999</v>
      </c>
      <c r="BC109" s="36">
        <v>0.4884</v>
      </c>
      <c r="BD109" s="36">
        <v>0.53910000000000002</v>
      </c>
      <c r="BE109" s="36">
        <v>0.13619999999999999</v>
      </c>
      <c r="BF109" s="36">
        <v>0.23730000000000001</v>
      </c>
      <c r="BG109" s="36">
        <v>0.82969999999999999</v>
      </c>
      <c r="BH109" s="36">
        <v>0.86950000000000005</v>
      </c>
      <c r="BI109" s="36">
        <v>0.98429999999999995</v>
      </c>
      <c r="BJ109" s="36">
        <v>1.5182</v>
      </c>
      <c r="BK109" s="36">
        <v>0.90590000000000004</v>
      </c>
      <c r="BL109" s="36">
        <v>1.6015999999999999</v>
      </c>
      <c r="BM109" s="36">
        <v>0.54659999999999997</v>
      </c>
      <c r="BN109" s="36">
        <v>0.49149999999999999</v>
      </c>
      <c r="BO109" s="36">
        <v>2.2479</v>
      </c>
      <c r="BP109" s="36">
        <v>1.1387</v>
      </c>
      <c r="BQ109" s="36">
        <v>1.4800000000000001E-2</v>
      </c>
      <c r="BR109" s="36">
        <v>1.2847999999999999</v>
      </c>
      <c r="BS109" s="36">
        <v>4.4000000000000003E-3</v>
      </c>
      <c r="BT109" s="36">
        <v>4.8599999999999997E-2</v>
      </c>
      <c r="BU109" s="36">
        <v>2.0518000000000001</v>
      </c>
      <c r="BV109" s="36">
        <v>4.1830999999999996</v>
      </c>
      <c r="BW109" s="36">
        <v>5.1841999999999997</v>
      </c>
      <c r="BX109" s="36">
        <v>12.3873</v>
      </c>
      <c r="BY109" s="36">
        <v>15.723699999999999</v>
      </c>
      <c r="BZ109" s="36">
        <v>6.2526999999999999</v>
      </c>
      <c r="CA109" s="36">
        <v>5.4165000000000001</v>
      </c>
      <c r="CB109" s="36">
        <v>0.1003</v>
      </c>
      <c r="CC109" s="36">
        <v>9.5600000000000004E-2</v>
      </c>
      <c r="CD109" s="36">
        <v>2.3515999999999999</v>
      </c>
      <c r="CE109" s="36">
        <v>4.8800000000000003E-2</v>
      </c>
      <c r="CF109" s="36">
        <v>29.051600000000001</v>
      </c>
      <c r="CG109" s="36">
        <v>12.673500000000001</v>
      </c>
      <c r="CH109" s="36">
        <v>16.484000000000002</v>
      </c>
      <c r="CI109" s="36">
        <v>4.0599999999999997E-2</v>
      </c>
      <c r="CJ109" s="36">
        <v>5.3E-3</v>
      </c>
      <c r="CK109" s="36">
        <v>0.11020000000000001</v>
      </c>
      <c r="CL109" s="36">
        <v>2.2305000000000001</v>
      </c>
      <c r="CM109" s="36">
        <v>4.7999999999999996E-3</v>
      </c>
      <c r="CN109" s="36">
        <v>26.988800000000001</v>
      </c>
      <c r="CO109" s="36">
        <v>2220.4994000000002</v>
      </c>
      <c r="CP109" s="36">
        <v>70.504599999999996</v>
      </c>
      <c r="CQ109" s="36">
        <v>5.6135000000000002</v>
      </c>
      <c r="CR109" s="36">
        <v>0</v>
      </c>
      <c r="CS109" s="36">
        <v>8.5871999999999993</v>
      </c>
      <c r="CT109" s="36">
        <v>29.547999999999998</v>
      </c>
      <c r="CU109" s="36">
        <v>2.4459</v>
      </c>
      <c r="CV109" s="36">
        <v>20.502600000000001</v>
      </c>
      <c r="CW109" s="36">
        <v>36.8078</v>
      </c>
      <c r="CX109" s="36">
        <v>141.84460000000001</v>
      </c>
      <c r="CY109" s="36">
        <v>157.0917</v>
      </c>
      <c r="CZ109" s="36">
        <v>17.116800000000001</v>
      </c>
      <c r="DA109" s="36">
        <v>85.540599999999998</v>
      </c>
      <c r="DB109" s="36">
        <v>127.73990000000001</v>
      </c>
      <c r="DC109" s="36">
        <v>15.1896</v>
      </c>
      <c r="DD109" s="36">
        <v>1346.9592</v>
      </c>
      <c r="DE109" s="36">
        <v>261.09739999999999</v>
      </c>
      <c r="DF109" s="36">
        <v>0.1135</v>
      </c>
      <c r="DG109" s="36">
        <v>12.449400000000001</v>
      </c>
      <c r="DH109" s="36">
        <v>2.9563999999999999</v>
      </c>
      <c r="DI109" s="36">
        <v>6.05</v>
      </c>
      <c r="DJ109" s="36">
        <v>9.4586000000000006</v>
      </c>
      <c r="DK109" s="36">
        <v>13.4945</v>
      </c>
      <c r="DL109" s="36">
        <v>0.92930000000000001</v>
      </c>
      <c r="DM109" s="36">
        <v>5162.5456999999997</v>
      </c>
      <c r="DN109" s="36">
        <v>39471.821799999998</v>
      </c>
      <c r="DO109" s="36">
        <v>75022</v>
      </c>
      <c r="DP109" s="36">
        <v>292.59699999999998</v>
      </c>
      <c r="DQ109" s="36">
        <v>3.6101999999999999</v>
      </c>
      <c r="DR109" s="36">
        <v>66.2607</v>
      </c>
      <c r="DS109" s="36">
        <v>0</v>
      </c>
      <c r="DT109" s="36">
        <v>479.16469999999998</v>
      </c>
      <c r="DU109" s="36">
        <v>115335.4543</v>
      </c>
      <c r="DV109" s="36">
        <v>120498</v>
      </c>
      <c r="DW109" s="36"/>
      <c r="DX109" s="36">
        <f t="shared" si="1"/>
        <v>362.46789999999999</v>
      </c>
      <c r="DY109" s="36" t="s">
        <v>36</v>
      </c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ht="11.25" customHeight="1" x14ac:dyDescent="0.15">
      <c r="A110" s="35">
        <v>8601</v>
      </c>
      <c r="B110" s="11" t="s">
        <v>767</v>
      </c>
      <c r="C110" s="36">
        <v>0</v>
      </c>
      <c r="D110" s="36">
        <v>0</v>
      </c>
      <c r="E110" s="36">
        <v>6.4000000000000003E-3</v>
      </c>
      <c r="F110" s="36">
        <v>0</v>
      </c>
      <c r="G110" s="36">
        <v>0</v>
      </c>
      <c r="H110" s="36">
        <v>1E-4</v>
      </c>
      <c r="I110" s="36">
        <v>1.0699999999999999E-2</v>
      </c>
      <c r="J110" s="36">
        <v>5.9200000000000003E-2</v>
      </c>
      <c r="K110" s="36">
        <v>2.0400000000000001E-2</v>
      </c>
      <c r="L110" s="36">
        <v>0.14080000000000001</v>
      </c>
      <c r="M110" s="36">
        <v>0.20910000000000001</v>
      </c>
      <c r="N110" s="36">
        <v>3.8999999999999998E-3</v>
      </c>
      <c r="O110" s="36">
        <v>2.53E-2</v>
      </c>
      <c r="P110" s="36">
        <v>5.2299999999999999E-2</v>
      </c>
      <c r="Q110" s="36">
        <v>0</v>
      </c>
      <c r="R110" s="36">
        <v>1.6400000000000001E-2</v>
      </c>
      <c r="S110" s="36">
        <v>1.5699999999999999E-2</v>
      </c>
      <c r="T110" s="36">
        <v>3.5999999999999999E-3</v>
      </c>
      <c r="U110" s="36">
        <v>1.9300000000000001E-2</v>
      </c>
      <c r="V110" s="36">
        <v>2.5399999999999999E-2</v>
      </c>
      <c r="W110" s="36">
        <v>6.4000000000000001E-2</v>
      </c>
      <c r="X110" s="36">
        <v>4.4499999999999998E-2</v>
      </c>
      <c r="Y110" s="36">
        <v>3.4500000000000003E-2</v>
      </c>
      <c r="Z110" s="36">
        <v>5.0000000000000001E-4</v>
      </c>
      <c r="AA110" s="36">
        <v>7.7000000000000002E-3</v>
      </c>
      <c r="AB110" s="36">
        <v>1E-4</v>
      </c>
      <c r="AC110" s="36">
        <v>8.0000000000000004E-4</v>
      </c>
      <c r="AD110" s="36">
        <v>1.3299999999999999E-2</v>
      </c>
      <c r="AE110" s="36">
        <v>0</v>
      </c>
      <c r="AF110" s="36">
        <v>2.9999999999999997E-4</v>
      </c>
      <c r="AG110" s="36">
        <v>5.0000000000000001E-4</v>
      </c>
      <c r="AH110" s="36">
        <v>2.6800000000000001E-2</v>
      </c>
      <c r="AI110" s="36">
        <v>3.1E-2</v>
      </c>
      <c r="AJ110" s="36">
        <v>4.6899999999999997E-2</v>
      </c>
      <c r="AK110" s="36">
        <v>4.6600000000000003E-2</v>
      </c>
      <c r="AL110" s="36">
        <v>2.7300000000000001E-2</v>
      </c>
      <c r="AM110" s="36">
        <v>2.63E-2</v>
      </c>
      <c r="AN110" s="36">
        <v>4.7600000000000003E-2</v>
      </c>
      <c r="AO110" s="36">
        <v>4.0000000000000002E-4</v>
      </c>
      <c r="AP110" s="36">
        <v>6.3E-2</v>
      </c>
      <c r="AQ110" s="36">
        <v>3.3599999999999998E-2</v>
      </c>
      <c r="AR110" s="36">
        <v>3.8199999999999998E-2</v>
      </c>
      <c r="AS110" s="36">
        <v>1.4200000000000001E-2</v>
      </c>
      <c r="AT110" s="36">
        <v>3.1199999999999999E-2</v>
      </c>
      <c r="AU110" s="36">
        <v>1.2500000000000001E-2</v>
      </c>
      <c r="AV110" s="36">
        <v>6.54E-2</v>
      </c>
      <c r="AW110" s="36">
        <v>1.3899999999999999E-2</v>
      </c>
      <c r="AX110" s="36">
        <v>2.8999999999999998E-3</v>
      </c>
      <c r="AY110" s="36">
        <v>4.4499999999999998E-2</v>
      </c>
      <c r="AZ110" s="36">
        <v>8.2000000000000003E-2</v>
      </c>
      <c r="BA110" s="36">
        <v>7.7000000000000002E-3</v>
      </c>
      <c r="BB110" s="36">
        <v>3.1600000000000003E-2</v>
      </c>
      <c r="BC110" s="36">
        <v>1.7999999999999999E-2</v>
      </c>
      <c r="BD110" s="36">
        <v>3.3099999999999997E-2</v>
      </c>
      <c r="BE110" s="36">
        <v>6.7000000000000002E-3</v>
      </c>
      <c r="BF110" s="36">
        <v>1.67E-2</v>
      </c>
      <c r="BG110" s="36">
        <v>1.78E-2</v>
      </c>
      <c r="BH110" s="36">
        <v>1.89E-2</v>
      </c>
      <c r="BI110" s="36">
        <v>0.1298</v>
      </c>
      <c r="BJ110" s="36">
        <v>4.6100000000000002E-2</v>
      </c>
      <c r="BK110" s="36">
        <v>7.9000000000000008E-3</v>
      </c>
      <c r="BL110" s="36">
        <v>9.0899999999999995E-2</v>
      </c>
      <c r="BM110" s="36">
        <v>1.8599999999999998E-2</v>
      </c>
      <c r="BN110" s="36">
        <v>4.0000000000000001E-3</v>
      </c>
      <c r="BO110" s="36">
        <v>3.9800000000000002E-2</v>
      </c>
      <c r="BP110" s="36">
        <v>0.1401</v>
      </c>
      <c r="BQ110" s="36">
        <v>2.8299999999999999E-2</v>
      </c>
      <c r="BR110" s="36">
        <v>4.6800000000000001E-2</v>
      </c>
      <c r="BS110" s="36">
        <v>8.8000000000000005E-3</v>
      </c>
      <c r="BT110" s="36">
        <v>8.8400000000000006E-2</v>
      </c>
      <c r="BU110" s="36">
        <v>3.4700000000000002E-2</v>
      </c>
      <c r="BV110" s="36">
        <v>5.1900000000000002E-2</v>
      </c>
      <c r="BW110" s="36">
        <v>0.21679999999999999</v>
      </c>
      <c r="BX110" s="36">
        <v>2.0491999999999999</v>
      </c>
      <c r="BY110" s="36">
        <v>1.2344999999999999</v>
      </c>
      <c r="BZ110" s="36">
        <v>8.1500000000000003E-2</v>
      </c>
      <c r="CA110" s="36">
        <v>0.1925</v>
      </c>
      <c r="CB110" s="36">
        <v>0.15079999999999999</v>
      </c>
      <c r="CC110" s="36">
        <v>8.9499999999999996E-2</v>
      </c>
      <c r="CD110" s="36">
        <v>4.0300000000000002E-2</v>
      </c>
      <c r="CE110" s="36">
        <v>7.7799999999999994E-2</v>
      </c>
      <c r="CF110" s="36">
        <v>0.14280000000000001</v>
      </c>
      <c r="CG110" s="36">
        <v>0.2384</v>
      </c>
      <c r="CH110" s="36">
        <v>0.2419</v>
      </c>
      <c r="CI110" s="36">
        <v>2.5700000000000001E-2</v>
      </c>
      <c r="CJ110" s="36">
        <v>8.0000000000000004E-4</v>
      </c>
      <c r="CK110" s="36">
        <v>0.2021</v>
      </c>
      <c r="CL110" s="36">
        <v>5.0392999999999999</v>
      </c>
      <c r="CM110" s="36">
        <v>1.06E-2</v>
      </c>
      <c r="CN110" s="36">
        <v>15.525</v>
      </c>
      <c r="CO110" s="36">
        <v>17.1432</v>
      </c>
      <c r="CP110" s="36">
        <v>2.4466999999999999</v>
      </c>
      <c r="CQ110" s="36">
        <v>0.36759999999999998</v>
      </c>
      <c r="CR110" s="36">
        <v>0</v>
      </c>
      <c r="CS110" s="36">
        <v>0.3327</v>
      </c>
      <c r="CT110" s="36">
        <v>9.0127000000000006</v>
      </c>
      <c r="CU110" s="36">
        <v>5.9009</v>
      </c>
      <c r="CV110" s="36">
        <v>2.1556000000000002</v>
      </c>
      <c r="CW110" s="36">
        <v>0.14360000000000001</v>
      </c>
      <c r="CX110" s="36">
        <v>6.6616999999999997</v>
      </c>
      <c r="CY110" s="36">
        <v>0.87790000000000001</v>
      </c>
      <c r="CZ110" s="36">
        <v>2.3849</v>
      </c>
      <c r="DA110" s="36">
        <v>1.2755000000000001</v>
      </c>
      <c r="DB110" s="36">
        <v>1.3714999999999999</v>
      </c>
      <c r="DC110" s="36">
        <v>0.24779999999999999</v>
      </c>
      <c r="DD110" s="36">
        <v>1039.6688999999999</v>
      </c>
      <c r="DE110" s="36">
        <v>45.286700000000003</v>
      </c>
      <c r="DF110" s="36">
        <v>0.26019999999999999</v>
      </c>
      <c r="DG110" s="36">
        <v>9.4899999999999998E-2</v>
      </c>
      <c r="DH110" s="36">
        <v>8.9800000000000005E-2</v>
      </c>
      <c r="DI110" s="36">
        <v>1.7000000000000001E-2</v>
      </c>
      <c r="DJ110" s="36">
        <v>3.3300000000000003E-2</v>
      </c>
      <c r="DK110" s="36">
        <v>0.37730000000000002</v>
      </c>
      <c r="DL110" s="36">
        <v>0.1154</v>
      </c>
      <c r="DM110" s="36">
        <v>1164.1413</v>
      </c>
      <c r="DN110" s="36">
        <v>20121.036499999998</v>
      </c>
      <c r="DO110" s="36">
        <v>66665</v>
      </c>
      <c r="DP110" s="36">
        <v>192.52610000000001</v>
      </c>
      <c r="DQ110" s="36">
        <v>4.0701999999999998</v>
      </c>
      <c r="DR110" s="36">
        <v>42.221800000000002</v>
      </c>
      <c r="DS110" s="36">
        <v>0</v>
      </c>
      <c r="DT110" s="36">
        <v>151.0042</v>
      </c>
      <c r="DU110" s="36">
        <v>87175.858699999997</v>
      </c>
      <c r="DV110" s="36">
        <v>88340</v>
      </c>
      <c r="DW110" s="36"/>
      <c r="DX110" s="36">
        <f t="shared" si="1"/>
        <v>238.81810000000002</v>
      </c>
      <c r="DY110" s="36" t="s">
        <v>36</v>
      </c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</row>
    <row r="111" spans="1:256" ht="11.25" customHeight="1" x14ac:dyDescent="0.15">
      <c r="A111" s="35">
        <v>8901</v>
      </c>
      <c r="B111" s="11" t="s">
        <v>768</v>
      </c>
      <c r="C111" s="36">
        <v>6.0082000000000004</v>
      </c>
      <c r="D111" s="36">
        <v>0.1159</v>
      </c>
      <c r="E111" s="36">
        <v>0.67110000000000003</v>
      </c>
      <c r="F111" s="36">
        <v>0.4511</v>
      </c>
      <c r="G111" s="36">
        <v>0.52729999999999999</v>
      </c>
      <c r="H111" s="36">
        <v>0.505</v>
      </c>
      <c r="I111" s="36">
        <v>2.6309</v>
      </c>
      <c r="J111" s="36">
        <v>4.2248999999999999</v>
      </c>
      <c r="K111" s="36">
        <v>3.8165</v>
      </c>
      <c r="L111" s="36">
        <v>3.2559</v>
      </c>
      <c r="M111" s="36">
        <v>18.723299999999998</v>
      </c>
      <c r="N111" s="36">
        <v>1.2647999999999999</v>
      </c>
      <c r="O111" s="36">
        <v>13.498900000000001</v>
      </c>
      <c r="P111" s="36">
        <v>0.35299999999999998</v>
      </c>
      <c r="Q111" s="36">
        <v>1.12E-2</v>
      </c>
      <c r="R111" s="36">
        <v>0.16719999999999999</v>
      </c>
      <c r="S111" s="36">
        <v>8.7099999999999997E-2</v>
      </c>
      <c r="T111" s="36">
        <v>5.0900000000000001E-2</v>
      </c>
      <c r="U111" s="36">
        <v>0.32679999999999998</v>
      </c>
      <c r="V111" s="36">
        <v>0.24690000000000001</v>
      </c>
      <c r="W111" s="36">
        <v>0.40250000000000002</v>
      </c>
      <c r="X111" s="36">
        <v>0.379</v>
      </c>
      <c r="Y111" s="36">
        <v>1.9108000000000001</v>
      </c>
      <c r="Z111" s="36">
        <v>0.72499999999999998</v>
      </c>
      <c r="AA111" s="36">
        <v>0.51949999999999996</v>
      </c>
      <c r="AB111" s="36">
        <v>1.4E-3</v>
      </c>
      <c r="AC111" s="36">
        <v>1.15E-2</v>
      </c>
      <c r="AD111" s="36">
        <v>6.5100000000000005E-2</v>
      </c>
      <c r="AE111" s="36">
        <v>1E-4</v>
      </c>
      <c r="AF111" s="36">
        <v>7.3000000000000001E-3</v>
      </c>
      <c r="AG111" s="36">
        <v>6.4999999999999997E-3</v>
      </c>
      <c r="AH111" s="36">
        <v>0.53239999999999998</v>
      </c>
      <c r="AI111" s="36">
        <v>0.73670000000000002</v>
      </c>
      <c r="AJ111" s="36">
        <v>0.16500000000000001</v>
      </c>
      <c r="AK111" s="36">
        <v>0.51259999999999994</v>
      </c>
      <c r="AL111" s="36">
        <v>0.37819999999999998</v>
      </c>
      <c r="AM111" s="36">
        <v>1.1479999999999999</v>
      </c>
      <c r="AN111" s="36">
        <v>0.70120000000000005</v>
      </c>
      <c r="AO111" s="36">
        <v>3.5000000000000001E-3</v>
      </c>
      <c r="AP111" s="36">
        <v>0.82150000000000001</v>
      </c>
      <c r="AQ111" s="36">
        <v>0.1119</v>
      </c>
      <c r="AR111" s="36">
        <v>0.54079999999999995</v>
      </c>
      <c r="AS111" s="36">
        <v>1.6799999999999999E-2</v>
      </c>
      <c r="AT111" s="36">
        <v>0.1537</v>
      </c>
      <c r="AU111" s="36">
        <v>5.28E-2</v>
      </c>
      <c r="AV111" s="36">
        <v>0.61009999999999998</v>
      </c>
      <c r="AW111" s="36">
        <v>0.16550000000000001</v>
      </c>
      <c r="AX111" s="36">
        <v>3.6400000000000002E-2</v>
      </c>
      <c r="AY111" s="36">
        <v>0.34079999999999999</v>
      </c>
      <c r="AZ111" s="36">
        <v>0.1893</v>
      </c>
      <c r="BA111" s="36">
        <v>4.5400000000000003E-2</v>
      </c>
      <c r="BB111" s="36">
        <v>1.2741</v>
      </c>
      <c r="BC111" s="36">
        <v>0.1913</v>
      </c>
      <c r="BD111" s="36">
        <v>0.43380000000000002</v>
      </c>
      <c r="BE111" s="36">
        <v>1.0777000000000001</v>
      </c>
      <c r="BF111" s="36">
        <v>1.0597000000000001</v>
      </c>
      <c r="BG111" s="36">
        <v>0.20580000000000001</v>
      </c>
      <c r="BH111" s="36">
        <v>0.11650000000000001</v>
      </c>
      <c r="BI111" s="36">
        <v>0.4531</v>
      </c>
      <c r="BJ111" s="36">
        <v>0.1145</v>
      </c>
      <c r="BK111" s="36">
        <v>4.1599999999999998E-2</v>
      </c>
      <c r="BL111" s="36">
        <v>0.4234</v>
      </c>
      <c r="BM111" s="36">
        <v>0.82110000000000005</v>
      </c>
      <c r="BN111" s="36">
        <v>0.39100000000000001</v>
      </c>
      <c r="BO111" s="36">
        <v>7.9824999999999999</v>
      </c>
      <c r="BP111" s="36">
        <v>26.7592</v>
      </c>
      <c r="BQ111" s="36">
        <v>4.19E-2</v>
      </c>
      <c r="BR111" s="36">
        <v>2.4365999999999999</v>
      </c>
      <c r="BS111" s="36">
        <v>0.62760000000000005</v>
      </c>
      <c r="BT111" s="36">
        <v>14.159700000000001</v>
      </c>
      <c r="BU111" s="36">
        <v>0.53700000000000003</v>
      </c>
      <c r="BV111" s="36">
        <v>1.1203000000000001</v>
      </c>
      <c r="BW111" s="36">
        <v>15.239800000000001</v>
      </c>
      <c r="BX111" s="36">
        <v>16.896599999999999</v>
      </c>
      <c r="BY111" s="36">
        <v>32.654800000000002</v>
      </c>
      <c r="BZ111" s="36">
        <v>17.223500000000001</v>
      </c>
      <c r="CA111" s="36">
        <v>28.272300000000001</v>
      </c>
      <c r="CB111" s="36">
        <v>3.7231000000000001</v>
      </c>
      <c r="CC111" s="36">
        <v>25.715</v>
      </c>
      <c r="CD111" s="36">
        <v>1.2669999999999999</v>
      </c>
      <c r="CE111" s="36">
        <v>0.54730000000000001</v>
      </c>
      <c r="CF111" s="36">
        <v>1.3829</v>
      </c>
      <c r="CG111" s="36">
        <v>2.5686</v>
      </c>
      <c r="CH111" s="36">
        <v>135.66040000000001</v>
      </c>
      <c r="CI111" s="36">
        <v>228.0615</v>
      </c>
      <c r="CJ111" s="36">
        <v>66.540700000000001</v>
      </c>
      <c r="CK111" s="36">
        <v>13.8154</v>
      </c>
      <c r="CL111" s="36">
        <v>53.871899999999997</v>
      </c>
      <c r="CM111" s="36">
        <v>1.9006000000000001</v>
      </c>
      <c r="CN111" s="36">
        <v>18.753699999999998</v>
      </c>
      <c r="CO111" s="36">
        <v>7.0720999999999998</v>
      </c>
      <c r="CP111" s="36">
        <v>10.7613</v>
      </c>
      <c r="CQ111" s="36">
        <v>39.999200000000002</v>
      </c>
      <c r="CR111" s="36">
        <v>4.0000000000000001E-3</v>
      </c>
      <c r="CS111" s="36">
        <v>12.602600000000001</v>
      </c>
      <c r="CT111" s="36">
        <v>443.17959999999999</v>
      </c>
      <c r="CU111" s="36">
        <v>8.1438000000000006</v>
      </c>
      <c r="CV111" s="36">
        <v>180.631</v>
      </c>
      <c r="CW111" s="36">
        <v>55.372599999999998</v>
      </c>
      <c r="CX111" s="36">
        <v>52.793500000000002</v>
      </c>
      <c r="CY111" s="36">
        <v>36.786200000000001</v>
      </c>
      <c r="CZ111" s="36">
        <v>38.930399999999999</v>
      </c>
      <c r="DA111" s="36">
        <v>395.07089999999999</v>
      </c>
      <c r="DB111" s="36">
        <v>460.94529999999997</v>
      </c>
      <c r="DC111" s="36">
        <v>71.194199999999995</v>
      </c>
      <c r="DD111" s="36">
        <v>74.251900000000006</v>
      </c>
      <c r="DE111" s="36">
        <v>193.53550000000001</v>
      </c>
      <c r="DF111" s="36">
        <v>718.60209999999995</v>
      </c>
      <c r="DG111" s="36">
        <v>268.77800000000002</v>
      </c>
      <c r="DH111" s="36">
        <v>91.802899999999994</v>
      </c>
      <c r="DI111" s="36">
        <v>1.3557999999999999</v>
      </c>
      <c r="DJ111" s="36">
        <v>1.2573000000000001</v>
      </c>
      <c r="DK111" s="36">
        <v>37.132599999999996</v>
      </c>
      <c r="DL111" s="36">
        <v>27.974699999999999</v>
      </c>
      <c r="DM111" s="36">
        <v>4020.7692999999999</v>
      </c>
      <c r="DN111" s="36">
        <v>1350.6437000000001</v>
      </c>
      <c r="DO111" s="36">
        <v>3639.6736000000001</v>
      </c>
      <c r="DP111" s="36">
        <v>277.55930000000001</v>
      </c>
      <c r="DQ111" s="36">
        <v>1.0517000000000001</v>
      </c>
      <c r="DR111" s="36">
        <v>6.2027000000000001</v>
      </c>
      <c r="DS111" s="36">
        <v>-9.8000000000000004E-2</v>
      </c>
      <c r="DT111" s="36">
        <v>407.19779999999997</v>
      </c>
      <c r="DU111" s="36">
        <v>5682.2307000000001</v>
      </c>
      <c r="DV111" s="36">
        <v>9703</v>
      </c>
      <c r="DW111" s="36"/>
      <c r="DX111" s="36">
        <f t="shared" si="1"/>
        <v>284.81369999999998</v>
      </c>
      <c r="DY111" s="36" t="s">
        <v>37</v>
      </c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</row>
    <row r="112" spans="1:256" ht="11.25" customHeight="1" x14ac:dyDescent="0.15">
      <c r="A112" s="35">
        <v>9101</v>
      </c>
      <c r="B112" s="11" t="s">
        <v>769</v>
      </c>
      <c r="C112" s="36">
        <v>5.9169</v>
      </c>
      <c r="D112" s="36">
        <v>2.6993999999999998</v>
      </c>
      <c r="E112" s="36">
        <v>3.5184000000000002</v>
      </c>
      <c r="F112" s="36">
        <v>3.0615000000000001</v>
      </c>
      <c r="G112" s="36">
        <v>4.7300000000000002E-2</v>
      </c>
      <c r="H112" s="36">
        <v>0.24959999999999999</v>
      </c>
      <c r="I112" s="36">
        <v>1.8432999999999999</v>
      </c>
      <c r="J112" s="36">
        <v>64.049400000000006</v>
      </c>
      <c r="K112" s="36">
        <v>72.544300000000007</v>
      </c>
      <c r="L112" s="36">
        <v>22.6295</v>
      </c>
      <c r="M112" s="36">
        <v>97.1494</v>
      </c>
      <c r="N112" s="36">
        <v>8.1511999999999993</v>
      </c>
      <c r="O112" s="36">
        <v>1.4983</v>
      </c>
      <c r="P112" s="36">
        <v>0.48509999999999998</v>
      </c>
      <c r="Q112" s="36">
        <v>2.7000000000000001E-3</v>
      </c>
      <c r="R112" s="36">
        <v>1.0808</v>
      </c>
      <c r="S112" s="36">
        <v>0.28710000000000002</v>
      </c>
      <c r="T112" s="36">
        <v>0.57450000000000001</v>
      </c>
      <c r="U112" s="36">
        <v>1.448</v>
      </c>
      <c r="V112" s="36">
        <v>0.46239999999999998</v>
      </c>
      <c r="W112" s="36">
        <v>1.8603000000000001</v>
      </c>
      <c r="X112" s="36">
        <v>0.92079999999999995</v>
      </c>
      <c r="Y112" s="36">
        <v>2.9588000000000001</v>
      </c>
      <c r="Z112" s="36">
        <v>0.14019999999999999</v>
      </c>
      <c r="AA112" s="36">
        <v>0.32679999999999998</v>
      </c>
      <c r="AB112" s="36">
        <v>3.0999999999999999E-3</v>
      </c>
      <c r="AC112" s="36">
        <v>3.49E-2</v>
      </c>
      <c r="AD112" s="36">
        <v>0.17180000000000001</v>
      </c>
      <c r="AE112" s="36">
        <v>1E-3</v>
      </c>
      <c r="AF112" s="36">
        <v>0.125</v>
      </c>
      <c r="AG112" s="36">
        <v>0.14399999999999999</v>
      </c>
      <c r="AH112" s="36">
        <v>0.1074</v>
      </c>
      <c r="AI112" s="36">
        <v>0.1346</v>
      </c>
      <c r="AJ112" s="36">
        <v>1.2269000000000001</v>
      </c>
      <c r="AK112" s="36">
        <v>2.2648999999999999</v>
      </c>
      <c r="AL112" s="36">
        <v>1.1061000000000001</v>
      </c>
      <c r="AM112" s="36">
        <v>2.9529999999999998</v>
      </c>
      <c r="AN112" s="36">
        <v>0.73209999999999997</v>
      </c>
      <c r="AO112" s="36">
        <v>2.9999999999999997E-4</v>
      </c>
      <c r="AP112" s="36">
        <v>2.3153999999999999</v>
      </c>
      <c r="AQ112" s="36">
        <v>0.47070000000000001</v>
      </c>
      <c r="AR112" s="36">
        <v>4.4016999999999999</v>
      </c>
      <c r="AS112" s="36">
        <v>0.1326</v>
      </c>
      <c r="AT112" s="36">
        <v>0.92759999999999998</v>
      </c>
      <c r="AU112" s="36">
        <v>0.51300000000000001</v>
      </c>
      <c r="AV112" s="36">
        <v>3.6991999999999998</v>
      </c>
      <c r="AW112" s="36">
        <v>2.2989999999999999</v>
      </c>
      <c r="AX112" s="36">
        <v>0.2069</v>
      </c>
      <c r="AY112" s="36">
        <v>1.5891</v>
      </c>
      <c r="AZ112" s="36">
        <v>0.97529999999999994</v>
      </c>
      <c r="BA112" s="36">
        <v>0.12520000000000001</v>
      </c>
      <c r="BB112" s="36">
        <v>4.3560999999999996</v>
      </c>
      <c r="BC112" s="36">
        <v>0.92579999999999996</v>
      </c>
      <c r="BD112" s="36">
        <v>1.9708000000000001</v>
      </c>
      <c r="BE112" s="36">
        <v>8.4384999999999994</v>
      </c>
      <c r="BF112" s="36">
        <v>4.2141999999999999</v>
      </c>
      <c r="BG112" s="36">
        <v>1.1097999999999999</v>
      </c>
      <c r="BH112" s="36">
        <v>0.23749999999999999</v>
      </c>
      <c r="BI112" s="36">
        <v>4.5449000000000002</v>
      </c>
      <c r="BJ112" s="36">
        <v>0.59050000000000002</v>
      </c>
      <c r="BK112" s="36">
        <v>0.2707</v>
      </c>
      <c r="BL112" s="36">
        <v>1.6466000000000001</v>
      </c>
      <c r="BM112" s="36">
        <v>1.0546</v>
      </c>
      <c r="BN112" s="36">
        <v>2.1301999999999999</v>
      </c>
      <c r="BO112" s="36">
        <v>15.873799999999999</v>
      </c>
      <c r="BP112" s="36">
        <v>14.1348</v>
      </c>
      <c r="BQ112" s="36">
        <v>0.12659999999999999</v>
      </c>
      <c r="BR112" s="36">
        <v>3.7198000000000002</v>
      </c>
      <c r="BS112" s="36">
        <v>0.70820000000000005</v>
      </c>
      <c r="BT112" s="36">
        <v>120.8712</v>
      </c>
      <c r="BU112" s="36">
        <v>74.046099999999996</v>
      </c>
      <c r="BV112" s="36">
        <v>69.667199999999994</v>
      </c>
      <c r="BW112" s="36">
        <v>201.80330000000001</v>
      </c>
      <c r="BX112" s="36">
        <v>302.36590000000001</v>
      </c>
      <c r="BY112" s="36">
        <v>306.73750000000001</v>
      </c>
      <c r="BZ112" s="36">
        <v>14.9863</v>
      </c>
      <c r="CA112" s="36">
        <v>19.9236</v>
      </c>
      <c r="CB112" s="36">
        <v>18.884</v>
      </c>
      <c r="CC112" s="36">
        <v>2.3622999999999998</v>
      </c>
      <c r="CD112" s="36">
        <v>6.7156000000000002</v>
      </c>
      <c r="CE112" s="36">
        <v>21.229500000000002</v>
      </c>
      <c r="CF112" s="36">
        <v>2.9863</v>
      </c>
      <c r="CG112" s="36">
        <v>3.0347</v>
      </c>
      <c r="CH112" s="36">
        <v>0.21290000000000001</v>
      </c>
      <c r="CI112" s="36">
        <v>139.61660000000001</v>
      </c>
      <c r="CJ112" s="36">
        <v>0.39179999999999998</v>
      </c>
      <c r="CK112" s="36">
        <v>40.705399999999997</v>
      </c>
      <c r="CL112" s="36">
        <v>6.4158999999999997</v>
      </c>
      <c r="CM112" s="36">
        <v>1.0490999999999999</v>
      </c>
      <c r="CN112" s="36">
        <v>64.061700000000002</v>
      </c>
      <c r="CO112" s="36">
        <v>68.851699999999994</v>
      </c>
      <c r="CP112" s="36">
        <v>97.726100000000002</v>
      </c>
      <c r="CQ112" s="36">
        <v>46.032200000000003</v>
      </c>
      <c r="CR112" s="36">
        <v>0</v>
      </c>
      <c r="CS112" s="36">
        <v>90.278099999999995</v>
      </c>
      <c r="CT112" s="36">
        <v>470.01830000000001</v>
      </c>
      <c r="CU112" s="36">
        <v>37.043399999999998</v>
      </c>
      <c r="CV112" s="36">
        <v>166.4179</v>
      </c>
      <c r="CW112" s="36">
        <v>13.5091</v>
      </c>
      <c r="CX112" s="36">
        <v>139.37370000000001</v>
      </c>
      <c r="CY112" s="36">
        <v>128.7961</v>
      </c>
      <c r="CZ112" s="36">
        <v>68.083299999999994</v>
      </c>
      <c r="DA112" s="36">
        <v>334.76600000000002</v>
      </c>
      <c r="DB112" s="36">
        <v>355.3655</v>
      </c>
      <c r="DC112" s="36">
        <v>59.293199999999999</v>
      </c>
      <c r="DD112" s="36">
        <v>297.27260000000001</v>
      </c>
      <c r="DE112" s="36">
        <v>270.66239999999999</v>
      </c>
      <c r="DF112" s="36">
        <v>52.464300000000001</v>
      </c>
      <c r="DG112" s="36">
        <v>1959.1035999999999</v>
      </c>
      <c r="DH112" s="36">
        <v>379.03449999999998</v>
      </c>
      <c r="DI112" s="36">
        <v>11.423299999999999</v>
      </c>
      <c r="DJ112" s="36">
        <v>10.8505</v>
      </c>
      <c r="DK112" s="36">
        <v>95.836799999999997</v>
      </c>
      <c r="DL112" s="36">
        <v>12.976000000000001</v>
      </c>
      <c r="DM112" s="36">
        <v>6969.8658999999998</v>
      </c>
      <c r="DN112" s="36">
        <v>9126.3076000000001</v>
      </c>
      <c r="DO112" s="36">
        <v>3551.2435999999998</v>
      </c>
      <c r="DP112" s="36">
        <v>72.787999999999997</v>
      </c>
      <c r="DQ112" s="36">
        <v>0.94879999999999998</v>
      </c>
      <c r="DR112" s="36">
        <v>16.4422</v>
      </c>
      <c r="DS112" s="36">
        <v>0</v>
      </c>
      <c r="DT112" s="36">
        <v>805.40390000000002</v>
      </c>
      <c r="DU112" s="36">
        <v>13573.134099999999</v>
      </c>
      <c r="DV112" s="36">
        <v>20543</v>
      </c>
      <c r="DW112" s="36"/>
      <c r="DX112" s="36">
        <f t="shared" si="1"/>
        <v>90.179000000000002</v>
      </c>
      <c r="DY112" s="36" t="s">
        <v>37</v>
      </c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</row>
    <row r="113" spans="1:256" ht="11.25" customHeight="1" x14ac:dyDescent="0.15">
      <c r="A113" s="35">
        <v>9201</v>
      </c>
      <c r="B113" s="11" t="s">
        <v>770</v>
      </c>
      <c r="C113" s="36">
        <v>6.4996999999999998</v>
      </c>
      <c r="D113" s="36">
        <v>1.3465</v>
      </c>
      <c r="E113" s="36">
        <v>4.4821</v>
      </c>
      <c r="F113" s="36">
        <v>2.3738999999999999</v>
      </c>
      <c r="G113" s="36">
        <v>3.7400000000000003E-2</v>
      </c>
      <c r="H113" s="36">
        <v>0.38129999999999997</v>
      </c>
      <c r="I113" s="36">
        <v>0.99450000000000005</v>
      </c>
      <c r="J113" s="36">
        <v>13.8809</v>
      </c>
      <c r="K113" s="36">
        <v>9.5309000000000008</v>
      </c>
      <c r="L113" s="36">
        <v>4.3270999999999997</v>
      </c>
      <c r="M113" s="36">
        <v>14.8439</v>
      </c>
      <c r="N113" s="36">
        <v>1.3234999999999999</v>
      </c>
      <c r="O113" s="36">
        <v>2.7549000000000001</v>
      </c>
      <c r="P113" s="36">
        <v>0.2044</v>
      </c>
      <c r="Q113" s="36">
        <v>1.52E-2</v>
      </c>
      <c r="R113" s="36">
        <v>0.72519999999999996</v>
      </c>
      <c r="S113" s="36">
        <v>0.26090000000000002</v>
      </c>
      <c r="T113" s="36">
        <v>0.43430000000000002</v>
      </c>
      <c r="U113" s="36">
        <v>1.6714</v>
      </c>
      <c r="V113" s="36">
        <v>0.80059999999999998</v>
      </c>
      <c r="W113" s="36">
        <v>2.2275</v>
      </c>
      <c r="X113" s="36">
        <v>1.3617999999999999</v>
      </c>
      <c r="Y113" s="36">
        <v>8.3210999999999995</v>
      </c>
      <c r="Z113" s="36">
        <v>2.5057</v>
      </c>
      <c r="AA113" s="36">
        <v>1.8895</v>
      </c>
      <c r="AB113" s="36">
        <v>2.3E-3</v>
      </c>
      <c r="AC113" s="36">
        <v>3.1099999999999999E-2</v>
      </c>
      <c r="AD113" s="36">
        <v>0.27639999999999998</v>
      </c>
      <c r="AE113" s="36">
        <v>8.9999999999999998E-4</v>
      </c>
      <c r="AF113" s="36">
        <v>9.35E-2</v>
      </c>
      <c r="AG113" s="36">
        <v>0.1047</v>
      </c>
      <c r="AH113" s="36">
        <v>5.1900000000000002E-2</v>
      </c>
      <c r="AI113" s="36">
        <v>0.29699999999999999</v>
      </c>
      <c r="AJ113" s="36">
        <v>0.87619999999999998</v>
      </c>
      <c r="AK113" s="36">
        <v>2.84</v>
      </c>
      <c r="AL113" s="36">
        <v>1.6160000000000001</v>
      </c>
      <c r="AM113" s="36">
        <v>5.4212999999999996</v>
      </c>
      <c r="AN113" s="36">
        <v>2.7587000000000002</v>
      </c>
      <c r="AO113" s="36">
        <v>6.6E-3</v>
      </c>
      <c r="AP113" s="36">
        <v>3.9962</v>
      </c>
      <c r="AQ113" s="36">
        <v>0.59250000000000003</v>
      </c>
      <c r="AR113" s="36">
        <v>4.1142000000000003</v>
      </c>
      <c r="AS113" s="36">
        <v>9.6000000000000002E-2</v>
      </c>
      <c r="AT113" s="36">
        <v>0.81899999999999995</v>
      </c>
      <c r="AU113" s="36">
        <v>0.42180000000000001</v>
      </c>
      <c r="AV113" s="36">
        <v>3.6373000000000002</v>
      </c>
      <c r="AW113" s="36">
        <v>1.8109999999999999</v>
      </c>
      <c r="AX113" s="36">
        <v>0.19980000000000001</v>
      </c>
      <c r="AY113" s="36">
        <v>1.74</v>
      </c>
      <c r="AZ113" s="36">
        <v>0.63170000000000004</v>
      </c>
      <c r="BA113" s="36">
        <v>5.6899999999999999E-2</v>
      </c>
      <c r="BB113" s="36">
        <v>5.4424999999999999</v>
      </c>
      <c r="BC113" s="36">
        <v>0.88329999999999997</v>
      </c>
      <c r="BD113" s="36">
        <v>2.0118</v>
      </c>
      <c r="BE113" s="36">
        <v>4.4527000000000001</v>
      </c>
      <c r="BF113" s="36">
        <v>3.2465000000000002</v>
      </c>
      <c r="BG113" s="36">
        <v>1.0747</v>
      </c>
      <c r="BH113" s="36">
        <v>8.9999999999999998E-4</v>
      </c>
      <c r="BI113" s="36">
        <v>3.95</v>
      </c>
      <c r="BJ113" s="36">
        <v>0.53410000000000002</v>
      </c>
      <c r="BK113" s="36">
        <v>0.2472</v>
      </c>
      <c r="BL113" s="36">
        <v>1.9094</v>
      </c>
      <c r="BM113" s="36">
        <v>0.95730000000000004</v>
      </c>
      <c r="BN113" s="36">
        <v>1.6398999999999999</v>
      </c>
      <c r="BO113" s="36">
        <v>1.1613</v>
      </c>
      <c r="BP113" s="36">
        <v>3.8708</v>
      </c>
      <c r="BQ113" s="36">
        <v>0.15260000000000001</v>
      </c>
      <c r="BR113" s="36">
        <v>3.754</v>
      </c>
      <c r="BS113" s="36">
        <v>1.1820999999999999</v>
      </c>
      <c r="BT113" s="36">
        <v>7.3924000000000003</v>
      </c>
      <c r="BU113" s="36">
        <v>3.5720000000000001</v>
      </c>
      <c r="BV113" s="36">
        <v>5.1223999999999998</v>
      </c>
      <c r="BW113" s="36">
        <v>64.042100000000005</v>
      </c>
      <c r="BX113" s="36">
        <v>9.7605000000000004</v>
      </c>
      <c r="BY113" s="36">
        <v>9.2180999999999997</v>
      </c>
      <c r="BZ113" s="36">
        <v>0.46010000000000001</v>
      </c>
      <c r="CA113" s="36">
        <v>1.4545999999999999</v>
      </c>
      <c r="CB113" s="36">
        <v>9.1203000000000003</v>
      </c>
      <c r="CC113" s="36">
        <v>0.94510000000000005</v>
      </c>
      <c r="CD113" s="36">
        <v>0.65259999999999996</v>
      </c>
      <c r="CE113" s="36">
        <v>1.0648</v>
      </c>
      <c r="CF113" s="36">
        <v>2.6671</v>
      </c>
      <c r="CG113" s="36">
        <v>4.3959999999999999</v>
      </c>
      <c r="CH113" s="36">
        <v>0.19409999999999999</v>
      </c>
      <c r="CI113" s="36">
        <v>0.96909999999999996</v>
      </c>
      <c r="CJ113" s="36">
        <v>0.66600000000000004</v>
      </c>
      <c r="CK113" s="36">
        <v>29.5139</v>
      </c>
      <c r="CL113" s="36">
        <v>7.0415999999999999</v>
      </c>
      <c r="CM113" s="36">
        <v>6.4699999999999994E-2</v>
      </c>
      <c r="CN113" s="36">
        <v>11.398300000000001</v>
      </c>
      <c r="CO113" s="36">
        <v>4.1605999999999996</v>
      </c>
      <c r="CP113" s="36">
        <v>4.0080999999999998</v>
      </c>
      <c r="CQ113" s="36">
        <v>4.6375999999999999</v>
      </c>
      <c r="CR113" s="36">
        <v>0</v>
      </c>
      <c r="CS113" s="36">
        <v>10.161</v>
      </c>
      <c r="CT113" s="36">
        <v>87.826599999999999</v>
      </c>
      <c r="CU113" s="36">
        <v>25.905000000000001</v>
      </c>
      <c r="CV113" s="36">
        <v>36.308799999999998</v>
      </c>
      <c r="CW113" s="36">
        <v>5.3625999999999996</v>
      </c>
      <c r="CX113" s="36">
        <v>11.0855</v>
      </c>
      <c r="CY113" s="36">
        <v>2.3673999999999999</v>
      </c>
      <c r="CZ113" s="36">
        <v>8.2592999999999996</v>
      </c>
      <c r="DA113" s="36">
        <v>6.0547000000000004</v>
      </c>
      <c r="DB113" s="36">
        <v>9.7012</v>
      </c>
      <c r="DC113" s="36">
        <v>0.96189999999999998</v>
      </c>
      <c r="DD113" s="36">
        <v>3.6032999999999999</v>
      </c>
      <c r="DE113" s="36">
        <v>2.7545000000000002</v>
      </c>
      <c r="DF113" s="36">
        <v>0.78700000000000003</v>
      </c>
      <c r="DG113" s="36">
        <v>2.4502000000000002</v>
      </c>
      <c r="DH113" s="36">
        <v>226.51130000000001</v>
      </c>
      <c r="DI113" s="36">
        <v>8.5610999999999997</v>
      </c>
      <c r="DJ113" s="36">
        <v>7.5773999999999999</v>
      </c>
      <c r="DK113" s="36">
        <v>2.5998000000000001</v>
      </c>
      <c r="DL113" s="36">
        <v>0.59750000000000003</v>
      </c>
      <c r="DM113" s="36">
        <v>794.11710000000005</v>
      </c>
      <c r="DN113" s="36">
        <v>9061.7873</v>
      </c>
      <c r="DO113" s="36">
        <v>203.25720000000001</v>
      </c>
      <c r="DP113" s="36">
        <v>43.851999999999997</v>
      </c>
      <c r="DQ113" s="36">
        <v>0.50609999999999999</v>
      </c>
      <c r="DR113" s="36">
        <v>9.9589999999999996</v>
      </c>
      <c r="DS113" s="36">
        <v>0</v>
      </c>
      <c r="DT113" s="36">
        <v>628.52120000000002</v>
      </c>
      <c r="DU113" s="36">
        <v>9947.8829000000005</v>
      </c>
      <c r="DV113" s="36">
        <v>10742</v>
      </c>
      <c r="DW113" s="36"/>
      <c r="DX113" s="36">
        <f t="shared" si="1"/>
        <v>54.317099999999996</v>
      </c>
      <c r="DY113" s="36" t="s">
        <v>37</v>
      </c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</row>
    <row r="114" spans="1:256" ht="11.25" customHeight="1" x14ac:dyDescent="0.15">
      <c r="A114" s="35">
        <v>9401</v>
      </c>
      <c r="B114" s="11" t="s">
        <v>771</v>
      </c>
      <c r="C114" s="36">
        <v>75.104900000000001</v>
      </c>
      <c r="D114" s="36">
        <v>3.4518</v>
      </c>
      <c r="E114" s="36">
        <v>49.082000000000001</v>
      </c>
      <c r="F114" s="36">
        <v>9.4456000000000007</v>
      </c>
      <c r="G114" s="36">
        <v>5.3661000000000003</v>
      </c>
      <c r="H114" s="36">
        <v>20.451799999999999</v>
      </c>
      <c r="I114" s="36">
        <v>32.523600000000002</v>
      </c>
      <c r="J114" s="36">
        <v>133.0463</v>
      </c>
      <c r="K114" s="36">
        <v>107.9186</v>
      </c>
      <c r="L114" s="36">
        <v>53.105800000000002</v>
      </c>
      <c r="M114" s="36">
        <v>298.83199999999999</v>
      </c>
      <c r="N114" s="36">
        <v>22.895399999999999</v>
      </c>
      <c r="O114" s="36">
        <v>45.976300000000002</v>
      </c>
      <c r="P114" s="36">
        <v>6.5807000000000002</v>
      </c>
      <c r="Q114" s="36">
        <v>0.22989999999999999</v>
      </c>
      <c r="R114" s="36">
        <v>4.3464</v>
      </c>
      <c r="S114" s="36">
        <v>5.9537000000000004</v>
      </c>
      <c r="T114" s="36">
        <v>2.3529</v>
      </c>
      <c r="U114" s="36">
        <v>19.1629</v>
      </c>
      <c r="V114" s="36">
        <v>12.370100000000001</v>
      </c>
      <c r="W114" s="36">
        <v>18.014500000000002</v>
      </c>
      <c r="X114" s="36">
        <v>18.5153</v>
      </c>
      <c r="Y114" s="36">
        <v>25.318999999999999</v>
      </c>
      <c r="Z114" s="36">
        <v>1.4982</v>
      </c>
      <c r="AA114" s="36">
        <v>0.82869999999999999</v>
      </c>
      <c r="AB114" s="36">
        <v>4.4000000000000003E-3</v>
      </c>
      <c r="AC114" s="36">
        <v>2.9499999999999998E-2</v>
      </c>
      <c r="AD114" s="36">
        <v>2.7E-2</v>
      </c>
      <c r="AE114" s="36">
        <v>0</v>
      </c>
      <c r="AF114" s="36">
        <v>8.0000000000000004E-4</v>
      </c>
      <c r="AG114" s="36">
        <v>5.9999999999999995E-4</v>
      </c>
      <c r="AH114" s="36">
        <v>3.2509999999999999</v>
      </c>
      <c r="AI114" s="36">
        <v>12.0059</v>
      </c>
      <c r="AJ114" s="36">
        <v>3.8548</v>
      </c>
      <c r="AK114" s="36">
        <v>5.5190999999999999</v>
      </c>
      <c r="AL114" s="36">
        <v>20.748899999999999</v>
      </c>
      <c r="AM114" s="36">
        <v>53.834299999999999</v>
      </c>
      <c r="AN114" s="36">
        <v>33.697200000000002</v>
      </c>
      <c r="AO114" s="36">
        <v>3.9199999999999999E-2</v>
      </c>
      <c r="AP114" s="36">
        <v>29.701799999999999</v>
      </c>
      <c r="AQ114" s="36">
        <v>5.6143000000000001</v>
      </c>
      <c r="AR114" s="36">
        <v>8.6310000000000002</v>
      </c>
      <c r="AS114" s="36">
        <v>0.46189999999999998</v>
      </c>
      <c r="AT114" s="36">
        <v>4.0216000000000003</v>
      </c>
      <c r="AU114" s="36">
        <v>1.6226</v>
      </c>
      <c r="AV114" s="36">
        <v>11.423299999999999</v>
      </c>
      <c r="AW114" s="36">
        <v>1.9523999999999999</v>
      </c>
      <c r="AX114" s="36">
        <v>1.0665</v>
      </c>
      <c r="AY114" s="36">
        <v>9.2236999999999991</v>
      </c>
      <c r="AZ114" s="36">
        <v>1.1377999999999999</v>
      </c>
      <c r="BA114" s="36">
        <v>1.9864999999999999</v>
      </c>
      <c r="BB114" s="36">
        <v>21.587299999999999</v>
      </c>
      <c r="BC114" s="36">
        <v>4.1643999999999997</v>
      </c>
      <c r="BD114" s="36">
        <v>6.8949999999999996</v>
      </c>
      <c r="BE114" s="36">
        <v>41.390599999999999</v>
      </c>
      <c r="BF114" s="36">
        <v>0.23580000000000001</v>
      </c>
      <c r="BG114" s="36">
        <v>2.7300000000000001E-2</v>
      </c>
      <c r="BH114" s="36">
        <v>3.4099999999999998E-2</v>
      </c>
      <c r="BI114" s="36">
        <v>1.5142</v>
      </c>
      <c r="BJ114" s="36">
        <v>2.7040000000000002</v>
      </c>
      <c r="BK114" s="36">
        <v>0.1138</v>
      </c>
      <c r="BL114" s="36">
        <v>13.014699999999999</v>
      </c>
      <c r="BM114" s="36">
        <v>14.4587</v>
      </c>
      <c r="BN114" s="36">
        <v>8.2423999999999999</v>
      </c>
      <c r="BO114" s="36">
        <v>27.345700000000001</v>
      </c>
      <c r="BP114" s="36">
        <v>55.506300000000003</v>
      </c>
      <c r="BQ114" s="36">
        <v>1.4141999999999999</v>
      </c>
      <c r="BR114" s="36">
        <v>67.431799999999996</v>
      </c>
      <c r="BS114" s="36">
        <v>292.1463</v>
      </c>
      <c r="BT114" s="36">
        <v>129.30070000000001</v>
      </c>
      <c r="BU114" s="36">
        <v>27.5855</v>
      </c>
      <c r="BV114" s="36">
        <v>112.621</v>
      </c>
      <c r="BW114" s="36">
        <v>1120.9926</v>
      </c>
      <c r="BX114" s="36">
        <v>400.81259999999997</v>
      </c>
      <c r="BY114" s="36">
        <v>205.9263</v>
      </c>
      <c r="BZ114" s="36">
        <v>5.8639999999999999</v>
      </c>
      <c r="CA114" s="36">
        <v>12.690899999999999</v>
      </c>
      <c r="CB114" s="36">
        <v>3714.0886999999998</v>
      </c>
      <c r="CC114" s="36">
        <v>23.731300000000001</v>
      </c>
      <c r="CD114" s="36">
        <v>46.158499999999997</v>
      </c>
      <c r="CE114" s="36">
        <v>11.676399999999999</v>
      </c>
      <c r="CF114" s="36">
        <v>283.7817</v>
      </c>
      <c r="CG114" s="36">
        <v>142.07570000000001</v>
      </c>
      <c r="CH114" s="36">
        <v>2.0259999999999998</v>
      </c>
      <c r="CI114" s="36">
        <v>14.782999999999999</v>
      </c>
      <c r="CJ114" s="36">
        <v>2.5764999999999998</v>
      </c>
      <c r="CK114" s="36">
        <v>8.2000000000000007E-3</v>
      </c>
      <c r="CL114" s="36">
        <v>194.60400000000001</v>
      </c>
      <c r="CM114" s="36">
        <v>0.67330000000000001</v>
      </c>
      <c r="CN114" s="36">
        <v>71.023799999999994</v>
      </c>
      <c r="CO114" s="36">
        <v>59.572499999999998</v>
      </c>
      <c r="CP114" s="36">
        <v>66.072500000000005</v>
      </c>
      <c r="CQ114" s="36">
        <v>66.516400000000004</v>
      </c>
      <c r="CR114" s="36">
        <v>1.5900000000000001E-2</v>
      </c>
      <c r="CS114" s="36">
        <v>72.631299999999996</v>
      </c>
      <c r="CT114" s="36">
        <v>140.24590000000001</v>
      </c>
      <c r="CU114" s="36">
        <v>320.48259999999999</v>
      </c>
      <c r="CV114" s="36">
        <v>131.27090000000001</v>
      </c>
      <c r="CW114" s="36">
        <v>178.6695</v>
      </c>
      <c r="CX114" s="36">
        <v>140.89490000000001</v>
      </c>
      <c r="CY114" s="36">
        <v>60.492600000000003</v>
      </c>
      <c r="CZ114" s="36">
        <v>82.894400000000005</v>
      </c>
      <c r="DA114" s="36">
        <v>42.779899999999998</v>
      </c>
      <c r="DB114" s="36">
        <v>67.306700000000006</v>
      </c>
      <c r="DC114" s="36">
        <v>6.5997000000000003</v>
      </c>
      <c r="DD114" s="36">
        <v>90.634200000000007</v>
      </c>
      <c r="DE114" s="36">
        <v>34.422499999999999</v>
      </c>
      <c r="DF114" s="36">
        <v>29.508800000000001</v>
      </c>
      <c r="DG114" s="36">
        <v>21.081</v>
      </c>
      <c r="DH114" s="36">
        <v>14.4575</v>
      </c>
      <c r="DI114" s="36">
        <v>81.059600000000003</v>
      </c>
      <c r="DJ114" s="36">
        <v>126.3378</v>
      </c>
      <c r="DK114" s="36">
        <v>27.841799999999999</v>
      </c>
      <c r="DL114" s="36">
        <v>1.7481</v>
      </c>
      <c r="DM114" s="36">
        <v>10126.993</v>
      </c>
      <c r="DN114" s="36">
        <v>11106.3151</v>
      </c>
      <c r="DO114" s="36">
        <v>0</v>
      </c>
      <c r="DP114" s="36">
        <v>44.795699999999997</v>
      </c>
      <c r="DQ114" s="36">
        <v>0.45729999999999998</v>
      </c>
      <c r="DR114" s="36">
        <v>10.389099999999999</v>
      </c>
      <c r="DS114" s="36">
        <v>-0.3921</v>
      </c>
      <c r="DT114" s="36">
        <v>107.4418</v>
      </c>
      <c r="DU114" s="36">
        <v>11269.007</v>
      </c>
      <c r="DV114" s="36">
        <v>21396</v>
      </c>
      <c r="DW114" s="36"/>
      <c r="DX114" s="36">
        <f t="shared" si="1"/>
        <v>55.642099999999992</v>
      </c>
      <c r="DY114" s="36" t="s">
        <v>38</v>
      </c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</row>
    <row r="115" spans="1:256" ht="11.25" customHeight="1" x14ac:dyDescent="0.15">
      <c r="A115" s="35">
        <v>9402</v>
      </c>
      <c r="B115" s="11" t="s">
        <v>772</v>
      </c>
      <c r="C115" s="36">
        <v>295.87060000000002</v>
      </c>
      <c r="D115" s="36">
        <v>12.4861</v>
      </c>
      <c r="E115" s="36">
        <v>122.1738</v>
      </c>
      <c r="F115" s="36">
        <v>34.063800000000001</v>
      </c>
      <c r="G115" s="36">
        <v>5.7607999999999997</v>
      </c>
      <c r="H115" s="36">
        <v>13.4633</v>
      </c>
      <c r="I115" s="36">
        <v>135.29740000000001</v>
      </c>
      <c r="J115" s="36">
        <v>712.62540000000001</v>
      </c>
      <c r="K115" s="36">
        <v>484.56279999999998</v>
      </c>
      <c r="L115" s="36">
        <v>135.7654</v>
      </c>
      <c r="M115" s="36">
        <v>2265.9409000000001</v>
      </c>
      <c r="N115" s="36">
        <v>66.508499999999998</v>
      </c>
      <c r="O115" s="36">
        <v>297.64490000000001</v>
      </c>
      <c r="P115" s="36">
        <v>37.020000000000003</v>
      </c>
      <c r="Q115" s="36">
        <v>3.3517000000000001</v>
      </c>
      <c r="R115" s="36">
        <v>31.6327</v>
      </c>
      <c r="S115" s="36">
        <v>5.8784000000000001</v>
      </c>
      <c r="T115" s="36">
        <v>10.5375</v>
      </c>
      <c r="U115" s="36">
        <v>14.9788</v>
      </c>
      <c r="V115" s="36">
        <v>32.2913</v>
      </c>
      <c r="W115" s="36">
        <v>8.3726000000000003</v>
      </c>
      <c r="X115" s="36">
        <v>35.066600000000001</v>
      </c>
      <c r="Y115" s="36">
        <v>5.0406000000000004</v>
      </c>
      <c r="Z115" s="36">
        <v>1.4962</v>
      </c>
      <c r="AA115" s="36">
        <v>10.970499999999999</v>
      </c>
      <c r="AB115" s="36">
        <v>0.11940000000000001</v>
      </c>
      <c r="AC115" s="36">
        <v>0.40960000000000002</v>
      </c>
      <c r="AD115" s="36">
        <v>38.579700000000003</v>
      </c>
      <c r="AE115" s="36">
        <v>5.9999999999999995E-4</v>
      </c>
      <c r="AF115" s="36">
        <v>0.59079999999999999</v>
      </c>
      <c r="AG115" s="36">
        <v>5.0812999999999997</v>
      </c>
      <c r="AH115" s="36">
        <v>27.105699999999999</v>
      </c>
      <c r="AI115" s="36">
        <v>147.11600000000001</v>
      </c>
      <c r="AJ115" s="36">
        <v>28.228999999999999</v>
      </c>
      <c r="AK115" s="36">
        <v>89.724100000000007</v>
      </c>
      <c r="AL115" s="36">
        <v>52.383099999999999</v>
      </c>
      <c r="AM115" s="36">
        <v>413.75319999999999</v>
      </c>
      <c r="AN115" s="36">
        <v>58.859200000000001</v>
      </c>
      <c r="AO115" s="36">
        <v>4.3E-3</v>
      </c>
      <c r="AP115" s="36">
        <v>21.503699999999998</v>
      </c>
      <c r="AQ115" s="36">
        <v>2.8235000000000001</v>
      </c>
      <c r="AR115" s="36">
        <v>152.589</v>
      </c>
      <c r="AS115" s="36">
        <v>1.8748</v>
      </c>
      <c r="AT115" s="36">
        <v>8.4556000000000004</v>
      </c>
      <c r="AU115" s="36">
        <v>2.8702000000000001</v>
      </c>
      <c r="AV115" s="36">
        <v>228.27359999999999</v>
      </c>
      <c r="AW115" s="36">
        <v>9.9321999999999999</v>
      </c>
      <c r="AX115" s="36">
        <v>0.28549999999999998</v>
      </c>
      <c r="AY115" s="36">
        <v>38.314</v>
      </c>
      <c r="AZ115" s="36">
        <v>0.28370000000000001</v>
      </c>
      <c r="BA115" s="36">
        <v>1.5167999999999999</v>
      </c>
      <c r="BB115" s="36">
        <v>77.591999999999999</v>
      </c>
      <c r="BC115" s="36">
        <v>11.761200000000001</v>
      </c>
      <c r="BD115" s="36">
        <v>33.1905</v>
      </c>
      <c r="BE115" s="36">
        <v>15.6975</v>
      </c>
      <c r="BF115" s="36">
        <v>34.140999999999998</v>
      </c>
      <c r="BG115" s="36">
        <v>2.6549999999999998</v>
      </c>
      <c r="BH115" s="36">
        <v>47.8598</v>
      </c>
      <c r="BI115" s="36">
        <v>17.668099999999999</v>
      </c>
      <c r="BJ115" s="36">
        <v>10.7232</v>
      </c>
      <c r="BK115" s="36">
        <v>0.69579999999999997</v>
      </c>
      <c r="BL115" s="36">
        <v>58.725900000000003</v>
      </c>
      <c r="BM115" s="36">
        <v>26.426400000000001</v>
      </c>
      <c r="BN115" s="36">
        <v>10.854699999999999</v>
      </c>
      <c r="BO115" s="36">
        <v>116.5449</v>
      </c>
      <c r="BP115" s="36">
        <v>234.96440000000001</v>
      </c>
      <c r="BQ115" s="36">
        <v>33.706299999999999</v>
      </c>
      <c r="BR115" s="36">
        <v>177.13220000000001</v>
      </c>
      <c r="BS115" s="36">
        <v>69.5715</v>
      </c>
      <c r="BT115" s="36">
        <v>395.74450000000002</v>
      </c>
      <c r="BU115" s="36">
        <v>66.665599999999998</v>
      </c>
      <c r="BV115" s="36">
        <v>200.13919999999999</v>
      </c>
      <c r="BW115" s="36">
        <v>511.9905</v>
      </c>
      <c r="BX115" s="36">
        <v>739.71119999999996</v>
      </c>
      <c r="BY115" s="36">
        <v>676.05589999999995</v>
      </c>
      <c r="BZ115" s="36">
        <v>11.064399999999999</v>
      </c>
      <c r="CA115" s="36">
        <v>46.751399999999997</v>
      </c>
      <c r="CB115" s="36">
        <v>235.4057</v>
      </c>
      <c r="CC115" s="36">
        <v>76.779300000000006</v>
      </c>
      <c r="CD115" s="36">
        <v>59.875799999999998</v>
      </c>
      <c r="CE115" s="36">
        <v>79.124799999999993</v>
      </c>
      <c r="CF115" s="36">
        <v>275.26819999999998</v>
      </c>
      <c r="CG115" s="36">
        <v>580.63580000000002</v>
      </c>
      <c r="CH115" s="36">
        <v>17.241900000000001</v>
      </c>
      <c r="CI115" s="36">
        <v>6.8979999999999997</v>
      </c>
      <c r="CJ115" s="36">
        <v>10.822100000000001</v>
      </c>
      <c r="CK115" s="36">
        <v>217.00550000000001</v>
      </c>
      <c r="CL115" s="36">
        <v>1022.9043</v>
      </c>
      <c r="CM115" s="36">
        <v>0.3417</v>
      </c>
      <c r="CN115" s="36">
        <v>375.09429999999998</v>
      </c>
      <c r="CO115" s="36">
        <v>43.051900000000003</v>
      </c>
      <c r="CP115" s="36">
        <v>201.6617</v>
      </c>
      <c r="CQ115" s="36">
        <v>107.71769999999999</v>
      </c>
      <c r="CR115" s="36">
        <v>44.563200000000002</v>
      </c>
      <c r="CS115" s="36">
        <v>195.59059999999999</v>
      </c>
      <c r="CT115" s="36">
        <v>914.67510000000004</v>
      </c>
      <c r="CU115" s="36">
        <v>207.28729999999999</v>
      </c>
      <c r="CV115" s="36">
        <v>335.28210000000001</v>
      </c>
      <c r="CW115" s="36">
        <v>401.31939999999997</v>
      </c>
      <c r="CX115" s="36">
        <v>142.9058</v>
      </c>
      <c r="CY115" s="36">
        <v>93.981200000000001</v>
      </c>
      <c r="CZ115" s="36">
        <v>106.20650000000001</v>
      </c>
      <c r="DA115" s="36">
        <v>185.6489</v>
      </c>
      <c r="DB115" s="36">
        <v>207.09309999999999</v>
      </c>
      <c r="DC115" s="36">
        <v>28.522300000000001</v>
      </c>
      <c r="DD115" s="36">
        <v>107.71420000000001</v>
      </c>
      <c r="DE115" s="36">
        <v>210.43350000000001</v>
      </c>
      <c r="DF115" s="36">
        <v>13.148999999999999</v>
      </c>
      <c r="DG115" s="36">
        <v>21.479900000000001</v>
      </c>
      <c r="DH115" s="36">
        <v>21.686</v>
      </c>
      <c r="DI115" s="36">
        <v>5.6694000000000004</v>
      </c>
      <c r="DJ115" s="36">
        <v>74.145600000000002</v>
      </c>
      <c r="DK115" s="36">
        <v>147.91970000000001</v>
      </c>
      <c r="DL115" s="36">
        <v>10.6755</v>
      </c>
      <c r="DM115" s="36">
        <v>16523.289700000001</v>
      </c>
      <c r="DN115" s="36">
        <v>577.31539999999995</v>
      </c>
      <c r="DO115" s="36">
        <v>0</v>
      </c>
      <c r="DP115" s="36">
        <v>32.370800000000003</v>
      </c>
      <c r="DQ115" s="36">
        <v>0.56769999999999998</v>
      </c>
      <c r="DR115" s="36">
        <v>7.3053999999999997</v>
      </c>
      <c r="DS115" s="36">
        <v>-0.26140000000000002</v>
      </c>
      <c r="DT115" s="36">
        <v>4.4123999999999999</v>
      </c>
      <c r="DU115" s="36">
        <v>621.71029999999996</v>
      </c>
      <c r="DV115" s="36">
        <v>17145</v>
      </c>
      <c r="DW115" s="36"/>
      <c r="DX115" s="36">
        <f t="shared" si="1"/>
        <v>40.243900000000004</v>
      </c>
      <c r="DY115" s="36" t="s">
        <v>38</v>
      </c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</row>
    <row r="116" spans="1:256" ht="11.25" customHeight="1" x14ac:dyDescent="0.15">
      <c r="A116" s="35">
        <v>9501</v>
      </c>
      <c r="B116" s="11" t="s">
        <v>773</v>
      </c>
      <c r="C116" s="36">
        <v>11.4384</v>
      </c>
      <c r="D116" s="36">
        <v>1.2050000000000001</v>
      </c>
      <c r="E116" s="36">
        <v>10.7333</v>
      </c>
      <c r="F116" s="36">
        <v>3.3864999999999998</v>
      </c>
      <c r="G116" s="36">
        <v>1.9368000000000001</v>
      </c>
      <c r="H116" s="36">
        <v>1.8657999999999999</v>
      </c>
      <c r="I116" s="36">
        <v>1.5056</v>
      </c>
      <c r="J116" s="36">
        <v>11.3971</v>
      </c>
      <c r="K116" s="36">
        <v>13.4656</v>
      </c>
      <c r="L116" s="36">
        <v>2.1421999999999999</v>
      </c>
      <c r="M116" s="36">
        <v>28.359400000000001</v>
      </c>
      <c r="N116" s="36">
        <v>1.5E-3</v>
      </c>
      <c r="O116" s="36">
        <v>2.0583</v>
      </c>
      <c r="P116" s="36">
        <v>1.0806</v>
      </c>
      <c r="Q116" s="36">
        <v>7.8700000000000006E-2</v>
      </c>
      <c r="R116" s="36">
        <v>0.72319999999999995</v>
      </c>
      <c r="S116" s="36">
        <v>0.4698</v>
      </c>
      <c r="T116" s="36">
        <v>0.43740000000000001</v>
      </c>
      <c r="U116" s="36">
        <v>0.9143</v>
      </c>
      <c r="V116" s="36">
        <v>0.76549999999999996</v>
      </c>
      <c r="W116" s="36">
        <v>0.78510000000000002</v>
      </c>
      <c r="X116" s="36">
        <v>0.69120000000000004</v>
      </c>
      <c r="Y116" s="36">
        <v>2.4664999999999999</v>
      </c>
      <c r="Z116" s="36">
        <v>1.0690999999999999</v>
      </c>
      <c r="AA116" s="36">
        <v>1.0519000000000001</v>
      </c>
      <c r="AB116" s="36">
        <v>5.0799999999999998E-2</v>
      </c>
      <c r="AC116" s="36">
        <v>0.31840000000000002</v>
      </c>
      <c r="AD116" s="36">
        <v>1.1595</v>
      </c>
      <c r="AE116" s="36">
        <v>2.41E-2</v>
      </c>
      <c r="AF116" s="36">
        <v>3.09E-2</v>
      </c>
      <c r="AG116" s="36">
        <v>0.21529999999999999</v>
      </c>
      <c r="AH116" s="36">
        <v>0.24709999999999999</v>
      </c>
      <c r="AI116" s="36">
        <v>0.7016</v>
      </c>
      <c r="AJ116" s="36">
        <v>0.98199999999999998</v>
      </c>
      <c r="AK116" s="36">
        <v>0.95189999999999997</v>
      </c>
      <c r="AL116" s="36">
        <v>1.0234000000000001</v>
      </c>
      <c r="AM116" s="36">
        <v>3.4357000000000002</v>
      </c>
      <c r="AN116" s="36">
        <v>1.6707000000000001</v>
      </c>
      <c r="AO116" s="36">
        <v>3.4000000000000002E-2</v>
      </c>
      <c r="AP116" s="36">
        <v>0.72689999999999999</v>
      </c>
      <c r="AQ116" s="36">
        <v>0.46660000000000001</v>
      </c>
      <c r="AR116" s="36">
        <v>0.47710000000000002</v>
      </c>
      <c r="AS116" s="36">
        <v>0.56569999999999998</v>
      </c>
      <c r="AT116" s="36">
        <v>0.9133</v>
      </c>
      <c r="AU116" s="36">
        <v>0.41160000000000002</v>
      </c>
      <c r="AV116" s="36">
        <v>1.002</v>
      </c>
      <c r="AW116" s="36">
        <v>0.32579999999999998</v>
      </c>
      <c r="AX116" s="36">
        <v>0.25030000000000002</v>
      </c>
      <c r="AY116" s="36">
        <v>2.8064</v>
      </c>
      <c r="AZ116" s="36">
        <v>0.12889999999999999</v>
      </c>
      <c r="BA116" s="36">
        <v>0.32490000000000002</v>
      </c>
      <c r="BB116" s="36">
        <v>0.67100000000000004</v>
      </c>
      <c r="BC116" s="36">
        <v>0.3599</v>
      </c>
      <c r="BD116" s="36">
        <v>0.64239999999999997</v>
      </c>
      <c r="BE116" s="36">
        <v>1.7255</v>
      </c>
      <c r="BF116" s="36">
        <v>0.21820000000000001</v>
      </c>
      <c r="BG116" s="36">
        <v>6.7999999999999996E-3</v>
      </c>
      <c r="BH116" s="36">
        <v>7.1999999999999998E-3</v>
      </c>
      <c r="BI116" s="36">
        <v>0.43</v>
      </c>
      <c r="BJ116" s="36">
        <v>0.62239999999999995</v>
      </c>
      <c r="BK116" s="36">
        <v>0.34510000000000002</v>
      </c>
      <c r="BL116" s="36">
        <v>0.65759999999999996</v>
      </c>
      <c r="BM116" s="36">
        <v>0.57609999999999995</v>
      </c>
      <c r="BN116" s="36">
        <v>1.3384</v>
      </c>
      <c r="BO116" s="36">
        <v>4.7308000000000003</v>
      </c>
      <c r="BP116" s="36">
        <v>3.2052</v>
      </c>
      <c r="BQ116" s="36">
        <v>1.0800000000000001E-2</v>
      </c>
      <c r="BR116" s="36">
        <v>5.0045999999999999</v>
      </c>
      <c r="BS116" s="36">
        <v>46.548000000000002</v>
      </c>
      <c r="BT116" s="36">
        <v>15.104699999999999</v>
      </c>
      <c r="BU116" s="36">
        <v>17.4009</v>
      </c>
      <c r="BV116" s="36">
        <v>36.039200000000001</v>
      </c>
      <c r="BW116" s="36">
        <v>44.124400000000001</v>
      </c>
      <c r="BX116" s="36">
        <v>56.0655</v>
      </c>
      <c r="BY116" s="36">
        <v>165.63380000000001</v>
      </c>
      <c r="BZ116" s="36">
        <v>34.448900000000002</v>
      </c>
      <c r="CA116" s="36">
        <v>15.586499999999999</v>
      </c>
      <c r="CB116" s="36">
        <v>191.11770000000001</v>
      </c>
      <c r="CC116" s="36">
        <v>3.1473</v>
      </c>
      <c r="CD116" s="36">
        <v>10.239699999999999</v>
      </c>
      <c r="CE116" s="36">
        <v>4.2436999999999996</v>
      </c>
      <c r="CF116" s="36">
        <v>6.8564999999999996</v>
      </c>
      <c r="CG116" s="36">
        <v>35.704799999999999</v>
      </c>
      <c r="CH116" s="36">
        <v>12.255699999999999</v>
      </c>
      <c r="CI116" s="36">
        <v>115.5461</v>
      </c>
      <c r="CJ116" s="36">
        <v>6.5145</v>
      </c>
      <c r="CK116" s="36">
        <v>7.6799999999999993E-2</v>
      </c>
      <c r="CL116" s="36">
        <v>1.9048</v>
      </c>
      <c r="CM116" s="36">
        <v>0.99970000000000003</v>
      </c>
      <c r="CN116" s="36">
        <v>8.5300999999999991</v>
      </c>
      <c r="CO116" s="36">
        <v>6.5099</v>
      </c>
      <c r="CP116" s="36">
        <v>0.92920000000000003</v>
      </c>
      <c r="CQ116" s="36">
        <v>12.113300000000001</v>
      </c>
      <c r="CR116" s="36">
        <v>19.2425</v>
      </c>
      <c r="CS116" s="36">
        <v>16.886399999999998</v>
      </c>
      <c r="CT116" s="36">
        <v>225.08709999999999</v>
      </c>
      <c r="CU116" s="36">
        <v>3.1840999999999999</v>
      </c>
      <c r="CV116" s="36">
        <v>25.5732</v>
      </c>
      <c r="CW116" s="36">
        <v>12.3736</v>
      </c>
      <c r="CX116" s="36">
        <v>37.1907</v>
      </c>
      <c r="CY116" s="36">
        <v>109.88979999999999</v>
      </c>
      <c r="CZ116" s="36">
        <v>11.8264</v>
      </c>
      <c r="DA116" s="36">
        <v>34.397500000000001</v>
      </c>
      <c r="DB116" s="36">
        <v>62.154800000000002</v>
      </c>
      <c r="DC116" s="36">
        <v>1.0906</v>
      </c>
      <c r="DD116" s="36">
        <v>1258.2502999999999</v>
      </c>
      <c r="DE116" s="36">
        <v>258.0378</v>
      </c>
      <c r="DF116" s="36">
        <v>71.893299999999996</v>
      </c>
      <c r="DG116" s="36">
        <v>20.1935</v>
      </c>
      <c r="DH116" s="36">
        <v>35.296799999999998</v>
      </c>
      <c r="DI116" s="36">
        <v>1.8309</v>
      </c>
      <c r="DJ116" s="36">
        <v>14.5017</v>
      </c>
      <c r="DK116" s="36">
        <v>176.5986</v>
      </c>
      <c r="DL116" s="36">
        <v>6.2248999999999999</v>
      </c>
      <c r="DM116" s="36">
        <v>3389.1923000000002</v>
      </c>
      <c r="DN116" s="36">
        <v>11507.050499999999</v>
      </c>
      <c r="DO116" s="36">
        <v>874</v>
      </c>
      <c r="DP116" s="36">
        <v>103.9892</v>
      </c>
      <c r="DQ116" s="36">
        <v>1.8262</v>
      </c>
      <c r="DR116" s="36">
        <v>23.107800000000001</v>
      </c>
      <c r="DS116" s="36">
        <v>0</v>
      </c>
      <c r="DT116" s="36">
        <v>332.83409999999998</v>
      </c>
      <c r="DU116" s="36">
        <v>12842.807699999999</v>
      </c>
      <c r="DV116" s="36">
        <v>16232</v>
      </c>
      <c r="DW116" s="36"/>
      <c r="DX116" s="36">
        <f t="shared" si="1"/>
        <v>128.92320000000001</v>
      </c>
      <c r="DY116" s="36" t="s">
        <v>38</v>
      </c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</row>
    <row r="117" spans="1:256" ht="11.25" customHeight="1" x14ac:dyDescent="0.15">
      <c r="A117" s="35">
        <v>9502</v>
      </c>
      <c r="B117" s="11" t="s">
        <v>774</v>
      </c>
      <c r="C117" s="36">
        <v>0.24660000000000001</v>
      </c>
      <c r="D117" s="36">
        <v>0.3009</v>
      </c>
      <c r="E117" s="36">
        <v>0.3397</v>
      </c>
      <c r="F117" s="36">
        <v>0</v>
      </c>
      <c r="G117" s="36">
        <v>0</v>
      </c>
      <c r="H117" s="36">
        <v>0</v>
      </c>
      <c r="I117" s="36">
        <v>5.1999999999999998E-3</v>
      </c>
      <c r="J117" s="36">
        <v>7.9187000000000003</v>
      </c>
      <c r="K117" s="36">
        <v>7.6048999999999998</v>
      </c>
      <c r="L117" s="36">
        <v>7.6540999999999997</v>
      </c>
      <c r="M117" s="36">
        <v>41.1599</v>
      </c>
      <c r="N117" s="36">
        <v>0.9133</v>
      </c>
      <c r="O117" s="36">
        <v>1.7299999999999999E-2</v>
      </c>
      <c r="P117" s="36">
        <v>5.6112000000000002</v>
      </c>
      <c r="Q117" s="36">
        <v>0</v>
      </c>
      <c r="R117" s="36">
        <v>8.6999999999999994E-3</v>
      </c>
      <c r="S117" s="36">
        <v>0.27810000000000001</v>
      </c>
      <c r="T117" s="36">
        <v>1.6999999999999999E-3</v>
      </c>
      <c r="U117" s="36">
        <v>0.91990000000000005</v>
      </c>
      <c r="V117" s="36">
        <v>3.4298999999999999</v>
      </c>
      <c r="W117" s="36">
        <v>0.70499999999999996</v>
      </c>
      <c r="X117" s="36">
        <v>0.48659999999999998</v>
      </c>
      <c r="Y117" s="36">
        <v>0.1845</v>
      </c>
      <c r="Z117" s="36">
        <v>1E-3</v>
      </c>
      <c r="AA117" s="36">
        <v>2.4811000000000001</v>
      </c>
      <c r="AB117" s="36">
        <v>0.18440000000000001</v>
      </c>
      <c r="AC117" s="36">
        <v>0.1041</v>
      </c>
      <c r="AD117" s="36">
        <v>0.2762</v>
      </c>
      <c r="AE117" s="36">
        <v>2.9100000000000001E-2</v>
      </c>
      <c r="AF117" s="36">
        <v>7.8100000000000003E-2</v>
      </c>
      <c r="AG117" s="36">
        <v>0.1532</v>
      </c>
      <c r="AH117" s="36">
        <v>8.5599999999999996E-2</v>
      </c>
      <c r="AI117" s="36">
        <v>0.88970000000000005</v>
      </c>
      <c r="AJ117" s="36">
        <v>1.0712999999999999</v>
      </c>
      <c r="AK117" s="36">
        <v>4.7811000000000003</v>
      </c>
      <c r="AL117" s="36">
        <v>0.99619999999999997</v>
      </c>
      <c r="AM117" s="36">
        <v>2.3340999999999998</v>
      </c>
      <c r="AN117" s="36">
        <v>7.2149999999999999</v>
      </c>
      <c r="AO117" s="36">
        <v>2.0000000000000001E-4</v>
      </c>
      <c r="AP117" s="36">
        <v>5.4257999999999997</v>
      </c>
      <c r="AQ117" s="36">
        <v>1.0354000000000001</v>
      </c>
      <c r="AR117" s="36">
        <v>8.4283000000000001</v>
      </c>
      <c r="AS117" s="36">
        <v>0.1321</v>
      </c>
      <c r="AT117" s="36">
        <v>9.1300000000000006E-2</v>
      </c>
      <c r="AU117" s="36">
        <v>6.0000000000000001E-3</v>
      </c>
      <c r="AV117" s="36">
        <v>2.33</v>
      </c>
      <c r="AW117" s="36">
        <v>0.3962</v>
      </c>
      <c r="AX117" s="36">
        <v>1.4E-3</v>
      </c>
      <c r="AY117" s="36">
        <v>2.8313000000000001</v>
      </c>
      <c r="AZ117" s="36">
        <v>0.2419</v>
      </c>
      <c r="BA117" s="36">
        <v>3.7000000000000002E-3</v>
      </c>
      <c r="BB117" s="36">
        <v>4.8913000000000002</v>
      </c>
      <c r="BC117" s="36">
        <v>0.26379999999999998</v>
      </c>
      <c r="BD117" s="36">
        <v>2.101</v>
      </c>
      <c r="BE117" s="36">
        <v>10.042899999999999</v>
      </c>
      <c r="BF117" s="36">
        <v>2.0373999999999999</v>
      </c>
      <c r="BG117" s="36">
        <v>1.2297</v>
      </c>
      <c r="BH117" s="36">
        <v>9.1000000000000004E-3</v>
      </c>
      <c r="BI117" s="36">
        <v>1.1580999999999999</v>
      </c>
      <c r="BJ117" s="36">
        <v>7.17E-2</v>
      </c>
      <c r="BK117" s="36">
        <v>7.6799999999999993E-2</v>
      </c>
      <c r="BL117" s="36">
        <v>1.6407</v>
      </c>
      <c r="BM117" s="36">
        <v>1.7635000000000001</v>
      </c>
      <c r="BN117" s="36">
        <v>0.2414</v>
      </c>
      <c r="BO117" s="36">
        <v>0.8357</v>
      </c>
      <c r="BP117" s="36">
        <v>2.4154</v>
      </c>
      <c r="BQ117" s="36">
        <v>1.3599999999999999E-2</v>
      </c>
      <c r="BR117" s="36">
        <v>1.0793999999999999</v>
      </c>
      <c r="BS117" s="36">
        <v>27.5641</v>
      </c>
      <c r="BT117" s="36">
        <v>101.08929999999999</v>
      </c>
      <c r="BU117" s="36">
        <v>81.052700000000002</v>
      </c>
      <c r="BV117" s="36">
        <v>56.542200000000001</v>
      </c>
      <c r="BW117" s="36">
        <v>83.699299999999994</v>
      </c>
      <c r="BX117" s="36">
        <v>7.3723000000000001</v>
      </c>
      <c r="BY117" s="36">
        <v>15.7049</v>
      </c>
      <c r="BZ117" s="36">
        <v>1.0456000000000001</v>
      </c>
      <c r="CA117" s="36">
        <v>3.2467000000000001</v>
      </c>
      <c r="CB117" s="36">
        <v>5.1295999999999999</v>
      </c>
      <c r="CC117" s="36">
        <v>1.1866000000000001</v>
      </c>
      <c r="CD117" s="36">
        <v>4.7793999999999999</v>
      </c>
      <c r="CE117" s="36">
        <v>1.1378999999999999</v>
      </c>
      <c r="CF117" s="36">
        <v>1.2337</v>
      </c>
      <c r="CG117" s="36">
        <v>3.6120999999999999</v>
      </c>
      <c r="CH117" s="36">
        <v>2.1223000000000001</v>
      </c>
      <c r="CI117" s="36">
        <v>1.54E-2</v>
      </c>
      <c r="CJ117" s="36">
        <v>1.6000000000000001E-3</v>
      </c>
      <c r="CK117" s="36">
        <v>9.7100000000000006E-2</v>
      </c>
      <c r="CL117" s="36">
        <v>2.4594999999999998</v>
      </c>
      <c r="CM117" s="36">
        <v>5.1000000000000004E-3</v>
      </c>
      <c r="CN117" s="36">
        <v>16.651399999999999</v>
      </c>
      <c r="CO117" s="36">
        <v>11.075100000000001</v>
      </c>
      <c r="CP117" s="36">
        <v>1.1767000000000001</v>
      </c>
      <c r="CQ117" s="36">
        <v>4.4741999999999997</v>
      </c>
      <c r="CR117" s="36">
        <v>0</v>
      </c>
      <c r="CS117" s="36">
        <v>3.3073999999999999</v>
      </c>
      <c r="CT117" s="36">
        <v>86.606700000000004</v>
      </c>
      <c r="CU117" s="36">
        <v>2.8370000000000002</v>
      </c>
      <c r="CV117" s="36">
        <v>17.5123</v>
      </c>
      <c r="CW117" s="36">
        <v>5.6974</v>
      </c>
      <c r="CX117" s="36">
        <v>6.71</v>
      </c>
      <c r="CY117" s="36">
        <v>147.64250000000001</v>
      </c>
      <c r="CZ117" s="36">
        <v>11.183299999999999</v>
      </c>
      <c r="DA117" s="36">
        <v>28.7957</v>
      </c>
      <c r="DB117" s="36">
        <v>35.777799999999999</v>
      </c>
      <c r="DC117" s="36">
        <v>2.1513</v>
      </c>
      <c r="DD117" s="36">
        <v>71.937200000000004</v>
      </c>
      <c r="DE117" s="36">
        <v>56.771900000000002</v>
      </c>
      <c r="DF117" s="36">
        <v>0.12720000000000001</v>
      </c>
      <c r="DG117" s="36">
        <v>20.753399999999999</v>
      </c>
      <c r="DH117" s="36">
        <v>1.3245</v>
      </c>
      <c r="DI117" s="36">
        <v>0.59909999999999997</v>
      </c>
      <c r="DJ117" s="36">
        <v>0.47160000000000002</v>
      </c>
      <c r="DK117" s="36">
        <v>20.4739</v>
      </c>
      <c r="DL117" s="36">
        <v>0.8196</v>
      </c>
      <c r="DM117" s="36">
        <v>1103.2360000000001</v>
      </c>
      <c r="DN117" s="36">
        <v>11356.407999999999</v>
      </c>
      <c r="DO117" s="36">
        <v>24</v>
      </c>
      <c r="DP117" s="36">
        <v>96.701599999999999</v>
      </c>
      <c r="DQ117" s="36">
        <v>1.9941</v>
      </c>
      <c r="DR117" s="36">
        <v>21.247900000000001</v>
      </c>
      <c r="DS117" s="36">
        <v>0</v>
      </c>
      <c r="DT117" s="36">
        <v>66.412499999999994</v>
      </c>
      <c r="DU117" s="36">
        <v>11566.763999999999</v>
      </c>
      <c r="DV117" s="36">
        <v>12670</v>
      </c>
      <c r="DW117" s="36"/>
      <c r="DX117" s="36">
        <f t="shared" si="1"/>
        <v>119.9436</v>
      </c>
      <c r="DY117" s="36" t="s">
        <v>38</v>
      </c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</row>
    <row r="118" spans="1:256" ht="11.25" customHeight="1" x14ac:dyDescent="0.15">
      <c r="A118" s="11" t="s">
        <v>796</v>
      </c>
      <c r="B118" s="11" t="s">
        <v>796</v>
      </c>
      <c r="C118" s="36" t="s">
        <v>796</v>
      </c>
      <c r="D118" s="36" t="s">
        <v>796</v>
      </c>
      <c r="E118" s="36" t="s">
        <v>796</v>
      </c>
      <c r="F118" s="36" t="s">
        <v>796</v>
      </c>
      <c r="G118" s="36" t="s">
        <v>796</v>
      </c>
      <c r="H118" s="36" t="s">
        <v>796</v>
      </c>
      <c r="I118" s="36" t="s">
        <v>796</v>
      </c>
      <c r="J118" s="36" t="s">
        <v>796</v>
      </c>
      <c r="K118" s="36" t="s">
        <v>796</v>
      </c>
      <c r="L118" s="36" t="s">
        <v>796</v>
      </c>
      <c r="M118" s="36" t="s">
        <v>796</v>
      </c>
      <c r="N118" s="36" t="s">
        <v>796</v>
      </c>
      <c r="O118" s="36" t="s">
        <v>796</v>
      </c>
      <c r="P118" s="36" t="s">
        <v>796</v>
      </c>
      <c r="Q118" s="36" t="s">
        <v>796</v>
      </c>
      <c r="R118" s="36" t="s">
        <v>796</v>
      </c>
      <c r="S118" s="36" t="s">
        <v>796</v>
      </c>
      <c r="T118" s="36" t="s">
        <v>796</v>
      </c>
      <c r="U118" s="36" t="s">
        <v>796</v>
      </c>
      <c r="V118" s="36" t="s">
        <v>796</v>
      </c>
      <c r="W118" s="36" t="s">
        <v>796</v>
      </c>
      <c r="X118" s="36" t="s">
        <v>796</v>
      </c>
      <c r="Y118" s="36" t="s">
        <v>796</v>
      </c>
      <c r="Z118" s="36" t="s">
        <v>796</v>
      </c>
      <c r="AA118" s="36" t="s">
        <v>796</v>
      </c>
      <c r="AB118" s="36" t="s">
        <v>796</v>
      </c>
      <c r="AC118" s="36" t="s">
        <v>796</v>
      </c>
      <c r="AD118" s="36" t="s">
        <v>796</v>
      </c>
      <c r="AE118" s="36" t="s">
        <v>796</v>
      </c>
      <c r="AF118" s="36" t="s">
        <v>796</v>
      </c>
      <c r="AG118" s="36" t="s">
        <v>796</v>
      </c>
      <c r="AH118" s="36" t="s">
        <v>796</v>
      </c>
      <c r="AI118" s="36" t="s">
        <v>796</v>
      </c>
      <c r="AJ118" s="36" t="s">
        <v>796</v>
      </c>
      <c r="AK118" s="36" t="s">
        <v>796</v>
      </c>
      <c r="AL118" s="36" t="s">
        <v>796</v>
      </c>
      <c r="AM118" s="36" t="s">
        <v>796</v>
      </c>
      <c r="AN118" s="36" t="s">
        <v>796</v>
      </c>
      <c r="AO118" s="36" t="s">
        <v>796</v>
      </c>
      <c r="AP118" s="36" t="s">
        <v>796</v>
      </c>
      <c r="AQ118" s="36" t="s">
        <v>796</v>
      </c>
      <c r="AR118" s="36" t="s">
        <v>796</v>
      </c>
      <c r="AS118" s="36" t="s">
        <v>796</v>
      </c>
      <c r="AT118" s="36" t="s">
        <v>796</v>
      </c>
      <c r="AU118" s="36" t="s">
        <v>796</v>
      </c>
      <c r="AV118" s="36" t="s">
        <v>796</v>
      </c>
      <c r="AW118" s="36" t="s">
        <v>796</v>
      </c>
      <c r="AX118" s="36" t="s">
        <v>796</v>
      </c>
      <c r="AY118" s="36" t="s">
        <v>796</v>
      </c>
      <c r="AZ118" s="36" t="s">
        <v>796</v>
      </c>
      <c r="BA118" s="36" t="s">
        <v>796</v>
      </c>
      <c r="BB118" s="36" t="s">
        <v>796</v>
      </c>
      <c r="BC118" s="36" t="s">
        <v>796</v>
      </c>
      <c r="BD118" s="36" t="s">
        <v>796</v>
      </c>
      <c r="BE118" s="36" t="s">
        <v>796</v>
      </c>
      <c r="BF118" s="36" t="s">
        <v>796</v>
      </c>
      <c r="BG118" s="36" t="s">
        <v>796</v>
      </c>
      <c r="BH118" s="36" t="s">
        <v>796</v>
      </c>
      <c r="BI118" s="36" t="s">
        <v>796</v>
      </c>
      <c r="BJ118" s="36" t="s">
        <v>796</v>
      </c>
      <c r="BK118" s="36" t="s">
        <v>796</v>
      </c>
      <c r="BL118" s="36" t="s">
        <v>796</v>
      </c>
      <c r="BM118" s="36" t="s">
        <v>796</v>
      </c>
      <c r="BN118" s="36" t="s">
        <v>796</v>
      </c>
      <c r="BO118" s="36" t="s">
        <v>796</v>
      </c>
      <c r="BP118" s="36" t="s">
        <v>796</v>
      </c>
      <c r="BQ118" s="36" t="s">
        <v>796</v>
      </c>
      <c r="BR118" s="36" t="s">
        <v>796</v>
      </c>
      <c r="BS118" s="36" t="s">
        <v>796</v>
      </c>
      <c r="BT118" s="36" t="s">
        <v>796</v>
      </c>
      <c r="BU118" s="36" t="s">
        <v>796</v>
      </c>
      <c r="BV118" s="36" t="s">
        <v>796</v>
      </c>
      <c r="BW118" s="36" t="s">
        <v>796</v>
      </c>
      <c r="BX118" s="36" t="s">
        <v>796</v>
      </c>
      <c r="BY118" s="36" t="s">
        <v>796</v>
      </c>
      <c r="BZ118" s="36" t="s">
        <v>796</v>
      </c>
      <c r="CA118" s="36" t="s">
        <v>796</v>
      </c>
      <c r="CB118" s="36" t="s">
        <v>796</v>
      </c>
      <c r="CC118" s="36" t="s">
        <v>796</v>
      </c>
      <c r="CD118" s="36" t="s">
        <v>796</v>
      </c>
      <c r="CE118" s="36" t="s">
        <v>796</v>
      </c>
      <c r="CF118" s="36" t="s">
        <v>796</v>
      </c>
      <c r="CG118" s="36" t="s">
        <v>796</v>
      </c>
      <c r="CH118" s="36" t="s">
        <v>796</v>
      </c>
      <c r="CI118" s="36" t="s">
        <v>796</v>
      </c>
      <c r="CJ118" s="36" t="s">
        <v>796</v>
      </c>
      <c r="CK118" s="36" t="s">
        <v>796</v>
      </c>
      <c r="CL118" s="36" t="s">
        <v>796</v>
      </c>
      <c r="CM118" s="36" t="s">
        <v>796</v>
      </c>
      <c r="CN118" s="36" t="s">
        <v>796</v>
      </c>
      <c r="CO118" s="36" t="s">
        <v>796</v>
      </c>
      <c r="CP118" s="36" t="s">
        <v>796</v>
      </c>
      <c r="CQ118" s="36" t="s">
        <v>796</v>
      </c>
      <c r="CR118" s="36" t="s">
        <v>796</v>
      </c>
      <c r="CS118" s="36" t="s">
        <v>796</v>
      </c>
      <c r="CT118" s="36" t="s">
        <v>796</v>
      </c>
      <c r="CU118" s="36" t="s">
        <v>796</v>
      </c>
      <c r="CV118" s="36" t="s">
        <v>796</v>
      </c>
      <c r="CW118" s="36" t="s">
        <v>796</v>
      </c>
      <c r="CX118" s="36" t="s">
        <v>796</v>
      </c>
      <c r="CY118" s="36" t="s">
        <v>796</v>
      </c>
      <c r="CZ118" s="36" t="s">
        <v>796</v>
      </c>
      <c r="DA118" s="36" t="s">
        <v>796</v>
      </c>
      <c r="DB118" s="36" t="s">
        <v>796</v>
      </c>
      <c r="DC118" s="36" t="s">
        <v>796</v>
      </c>
      <c r="DD118" s="36" t="s">
        <v>796</v>
      </c>
      <c r="DE118" s="36" t="s">
        <v>796</v>
      </c>
      <c r="DF118" s="36" t="s">
        <v>796</v>
      </c>
      <c r="DG118" s="36" t="s">
        <v>796</v>
      </c>
      <c r="DH118" s="36" t="s">
        <v>796</v>
      </c>
      <c r="DI118" s="36" t="s">
        <v>796</v>
      </c>
      <c r="DJ118" s="36" t="s">
        <v>796</v>
      </c>
      <c r="DK118" s="36" t="s">
        <v>796</v>
      </c>
      <c r="DL118" s="36" t="s">
        <v>796</v>
      </c>
      <c r="DM118" s="36" t="s">
        <v>796</v>
      </c>
      <c r="DN118" s="36" t="s">
        <v>796</v>
      </c>
      <c r="DO118" s="36" t="s">
        <v>796</v>
      </c>
      <c r="DP118" s="36" t="s">
        <v>796</v>
      </c>
      <c r="DQ118" s="36" t="s">
        <v>796</v>
      </c>
      <c r="DR118" s="36" t="s">
        <v>796</v>
      </c>
      <c r="DS118" s="36" t="s">
        <v>796</v>
      </c>
      <c r="DT118" s="36" t="s">
        <v>796</v>
      </c>
      <c r="DU118" s="36" t="s">
        <v>796</v>
      </c>
      <c r="DV118" s="36" t="s">
        <v>796</v>
      </c>
      <c r="DW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</row>
    <row r="119" spans="1:256" ht="11.25" customHeight="1" x14ac:dyDescent="0.15">
      <c r="A119" s="37" t="s">
        <v>797</v>
      </c>
      <c r="B119" s="37" t="s">
        <v>798</v>
      </c>
      <c r="C119" s="38">
        <v>28438.927800000001</v>
      </c>
      <c r="D119" s="38">
        <v>4293.6839</v>
      </c>
      <c r="E119" s="38">
        <v>13774.9638</v>
      </c>
      <c r="F119" s="38">
        <v>1402.021</v>
      </c>
      <c r="G119" s="38">
        <v>1756.3520000000001</v>
      </c>
      <c r="H119" s="38">
        <v>1481.3891000000001</v>
      </c>
      <c r="I119" s="38">
        <v>4784.0191999999997</v>
      </c>
      <c r="J119" s="38">
        <v>27214.438300000002</v>
      </c>
      <c r="K119" s="38">
        <v>20274.689399999999</v>
      </c>
      <c r="L119" s="38">
        <v>18019.289499999999</v>
      </c>
      <c r="M119" s="38">
        <v>38091.933799999999</v>
      </c>
      <c r="N119" s="38">
        <v>3590.0346</v>
      </c>
      <c r="O119" s="38">
        <v>9343.6245999999992</v>
      </c>
      <c r="P119" s="38">
        <v>28360.3606</v>
      </c>
      <c r="Q119" s="38">
        <v>927.12959999999998</v>
      </c>
      <c r="R119" s="38">
        <v>11906.9318</v>
      </c>
      <c r="S119" s="38">
        <v>3859.2759000000001</v>
      </c>
      <c r="T119" s="38">
        <v>1491.9786999999999</v>
      </c>
      <c r="U119" s="38">
        <v>4827.2272000000003</v>
      </c>
      <c r="V119" s="38">
        <v>5420.5826999999999</v>
      </c>
      <c r="W119" s="38">
        <v>6171.1490000000003</v>
      </c>
      <c r="X119" s="38">
        <v>8839.8245000000006</v>
      </c>
      <c r="Y119" s="38">
        <v>3968.1959999999999</v>
      </c>
      <c r="Z119" s="38">
        <v>2387.9310999999998</v>
      </c>
      <c r="AA119" s="38">
        <v>4415.0751</v>
      </c>
      <c r="AB119" s="38">
        <v>223.7029</v>
      </c>
      <c r="AC119" s="38">
        <v>469.99369999999999</v>
      </c>
      <c r="AD119" s="38">
        <v>1736.6275000000001</v>
      </c>
      <c r="AE119" s="38">
        <v>19.669899999999998</v>
      </c>
      <c r="AF119" s="38">
        <v>464.14600000000002</v>
      </c>
      <c r="AG119" s="38">
        <v>237.23769999999999</v>
      </c>
      <c r="AH119" s="38">
        <v>3359.7053999999998</v>
      </c>
      <c r="AI119" s="38">
        <v>5694.9281000000001</v>
      </c>
      <c r="AJ119" s="38">
        <v>2112.5763999999999</v>
      </c>
      <c r="AK119" s="38">
        <v>4968.34</v>
      </c>
      <c r="AL119" s="38">
        <v>3213.0007000000001</v>
      </c>
      <c r="AM119" s="38">
        <v>13866.2284</v>
      </c>
      <c r="AN119" s="38">
        <v>7426.5439999999999</v>
      </c>
      <c r="AO119" s="38">
        <v>598.16120000000001</v>
      </c>
      <c r="AP119" s="38">
        <v>10182.3938</v>
      </c>
      <c r="AQ119" s="38">
        <v>1466.2601999999999</v>
      </c>
      <c r="AR119" s="38">
        <v>8904.1828000000005</v>
      </c>
      <c r="AS119" s="38">
        <v>527.67629999999997</v>
      </c>
      <c r="AT119" s="38">
        <v>1927.9435000000001</v>
      </c>
      <c r="AU119" s="38">
        <v>552.81730000000005</v>
      </c>
      <c r="AV119" s="38">
        <v>6192.9515000000001</v>
      </c>
      <c r="AW119" s="38">
        <v>2006.4544000000001</v>
      </c>
      <c r="AX119" s="38">
        <v>995.95619999999997</v>
      </c>
      <c r="AY119" s="38">
        <v>9464.2235999999994</v>
      </c>
      <c r="AZ119" s="38">
        <v>47918.391300000003</v>
      </c>
      <c r="BA119" s="38">
        <v>516.61860000000001</v>
      </c>
      <c r="BB119" s="38">
        <v>12118.8709</v>
      </c>
      <c r="BC119" s="38">
        <v>2403.1801999999998</v>
      </c>
      <c r="BD119" s="38">
        <v>5835.4273000000003</v>
      </c>
      <c r="BE119" s="38">
        <v>7391.0045</v>
      </c>
      <c r="BF119" s="38">
        <v>3790.384</v>
      </c>
      <c r="BG119" s="38">
        <v>3546.7519000000002</v>
      </c>
      <c r="BH119" s="38">
        <v>3013.1387</v>
      </c>
      <c r="BI119" s="38">
        <v>5430.5963000000002</v>
      </c>
      <c r="BJ119" s="38">
        <v>3461.4567000000002</v>
      </c>
      <c r="BK119" s="38">
        <v>863.38559999999995</v>
      </c>
      <c r="BL119" s="38">
        <v>9349.6147000000001</v>
      </c>
      <c r="BM119" s="38">
        <v>3077.6833999999999</v>
      </c>
      <c r="BN119" s="38">
        <v>1422.9376999999999</v>
      </c>
      <c r="BO119" s="38">
        <v>16050.867899999999</v>
      </c>
      <c r="BP119" s="38">
        <v>34509.445200000002</v>
      </c>
      <c r="BQ119" s="38">
        <v>3589.0646999999999</v>
      </c>
      <c r="BR119" s="38">
        <v>10858.7536</v>
      </c>
      <c r="BS119" s="38">
        <v>12653.191000000001</v>
      </c>
      <c r="BT119" s="38">
        <v>71920.290299999993</v>
      </c>
      <c r="BU119" s="38">
        <v>48072.111100000002</v>
      </c>
      <c r="BV119" s="38">
        <v>41915.535100000001</v>
      </c>
      <c r="BW119" s="38">
        <v>164304.28969999999</v>
      </c>
      <c r="BX119" s="38">
        <v>66643.240600000005</v>
      </c>
      <c r="BY119" s="38">
        <v>58216.8554</v>
      </c>
      <c r="BZ119" s="38">
        <v>7912.6619000000001</v>
      </c>
      <c r="CA119" s="38">
        <v>34987.651400000002</v>
      </c>
      <c r="CB119" s="38">
        <v>38587.313900000001</v>
      </c>
      <c r="CC119" s="38">
        <v>8853.4765000000007</v>
      </c>
      <c r="CD119" s="38">
        <v>5405.0763999999999</v>
      </c>
      <c r="CE119" s="38">
        <v>16823.9758</v>
      </c>
      <c r="CF119" s="38">
        <v>8845.4210000000003</v>
      </c>
      <c r="CG119" s="38">
        <v>33152.435599999997</v>
      </c>
      <c r="CH119" s="38">
        <v>3902.5318000000002</v>
      </c>
      <c r="CI119" s="38">
        <v>5234.0893999999998</v>
      </c>
      <c r="CJ119" s="38">
        <v>5713.2264999999998</v>
      </c>
      <c r="CK119" s="38">
        <v>9039.6198999999997</v>
      </c>
      <c r="CL119" s="38">
        <v>37922.578099999999</v>
      </c>
      <c r="CM119" s="38">
        <v>519.76480000000004</v>
      </c>
      <c r="CN119" s="38">
        <v>30548.225600000002</v>
      </c>
      <c r="CO119" s="38">
        <v>39786.247300000003</v>
      </c>
      <c r="CP119" s="38">
        <v>27623.853200000001</v>
      </c>
      <c r="CQ119" s="38">
        <v>14551.179</v>
      </c>
      <c r="CR119" s="38">
        <v>42914.791599999997</v>
      </c>
      <c r="CS119" s="38">
        <v>41478.309399999998</v>
      </c>
      <c r="CT119" s="38">
        <v>102157.8394</v>
      </c>
      <c r="CU119" s="38">
        <v>30852.071899999999</v>
      </c>
      <c r="CV119" s="38">
        <v>27077.1338</v>
      </c>
      <c r="CW119" s="38">
        <v>11882.228499999999</v>
      </c>
      <c r="CX119" s="38">
        <v>45765.169199999997</v>
      </c>
      <c r="CY119" s="38">
        <v>17125.089400000001</v>
      </c>
      <c r="CZ119" s="38">
        <v>12103.3824</v>
      </c>
      <c r="DA119" s="38">
        <v>17921.674599999998</v>
      </c>
      <c r="DB119" s="38">
        <v>20513.1188</v>
      </c>
      <c r="DC119" s="38">
        <v>4009.2238000000002</v>
      </c>
      <c r="DD119" s="38">
        <v>42210.428099999997</v>
      </c>
      <c r="DE119" s="38">
        <v>20635.475900000001</v>
      </c>
      <c r="DF119" s="38">
        <v>4807.7615999999998</v>
      </c>
      <c r="DG119" s="38">
        <v>13692.671899999999</v>
      </c>
      <c r="DH119" s="38">
        <v>5436.8167000000003</v>
      </c>
      <c r="DI119" s="38">
        <v>12494.500400000001</v>
      </c>
      <c r="DJ119" s="38">
        <v>11304.442999999999</v>
      </c>
      <c r="DK119" s="38">
        <v>9237.0370999999996</v>
      </c>
      <c r="DL119" s="38">
        <v>1047.6926000000001</v>
      </c>
      <c r="DM119" s="38">
        <v>1804602.0257999999</v>
      </c>
      <c r="DN119" s="38">
        <v>973369.1115</v>
      </c>
      <c r="DO119" s="38">
        <v>413246</v>
      </c>
      <c r="DP119" s="38">
        <v>321768.97639999999</v>
      </c>
      <c r="DQ119" s="38">
        <v>23011.777699999999</v>
      </c>
      <c r="DR119" s="38">
        <v>79077.305399999997</v>
      </c>
      <c r="DS119" s="38">
        <v>-6332.9787999999999</v>
      </c>
      <c r="DT119" s="38">
        <v>464128.78200000001</v>
      </c>
      <c r="DU119" s="38">
        <v>2268268.9742000001</v>
      </c>
      <c r="DV119" s="38">
        <v>4072871</v>
      </c>
      <c r="DW119" s="36"/>
      <c r="DX119" s="38">
        <f>SUM(DP119:DR119)</f>
        <v>423858.05949999997</v>
      </c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</row>
    <row r="120" spans="1:256" ht="11.25" customHeight="1" x14ac:dyDescent="0.15">
      <c r="A120" s="11" t="s">
        <v>796</v>
      </c>
      <c r="B120" s="11" t="s">
        <v>796</v>
      </c>
      <c r="C120" s="36" t="s">
        <v>796</v>
      </c>
      <c r="D120" s="36" t="s">
        <v>796</v>
      </c>
      <c r="E120" s="36" t="s">
        <v>796</v>
      </c>
      <c r="F120" s="36" t="s">
        <v>796</v>
      </c>
      <c r="G120" s="36" t="s">
        <v>796</v>
      </c>
      <c r="H120" s="36" t="s">
        <v>796</v>
      </c>
      <c r="I120" s="36" t="s">
        <v>796</v>
      </c>
      <c r="J120" s="36" t="s">
        <v>796</v>
      </c>
      <c r="K120" s="36" t="s">
        <v>796</v>
      </c>
      <c r="L120" s="36" t="s">
        <v>796</v>
      </c>
      <c r="M120" s="36" t="s">
        <v>796</v>
      </c>
      <c r="N120" s="36" t="s">
        <v>796</v>
      </c>
      <c r="O120" s="36" t="s">
        <v>796</v>
      </c>
      <c r="P120" s="36" t="s">
        <v>796</v>
      </c>
      <c r="Q120" s="36" t="s">
        <v>796</v>
      </c>
      <c r="R120" s="36" t="s">
        <v>796</v>
      </c>
      <c r="S120" s="36" t="s">
        <v>796</v>
      </c>
      <c r="T120" s="36" t="s">
        <v>796</v>
      </c>
      <c r="U120" s="36" t="s">
        <v>796</v>
      </c>
      <c r="V120" s="36" t="s">
        <v>796</v>
      </c>
      <c r="W120" s="36" t="s">
        <v>796</v>
      </c>
      <c r="X120" s="36" t="s">
        <v>796</v>
      </c>
      <c r="Y120" s="36" t="s">
        <v>796</v>
      </c>
      <c r="Z120" s="36" t="s">
        <v>796</v>
      </c>
      <c r="AA120" s="36" t="s">
        <v>796</v>
      </c>
      <c r="AB120" s="36" t="s">
        <v>796</v>
      </c>
      <c r="AC120" s="36" t="s">
        <v>796</v>
      </c>
      <c r="AD120" s="36" t="s">
        <v>796</v>
      </c>
      <c r="AE120" s="36" t="s">
        <v>796</v>
      </c>
      <c r="AF120" s="36" t="s">
        <v>796</v>
      </c>
      <c r="AG120" s="36" t="s">
        <v>796</v>
      </c>
      <c r="AH120" s="36" t="s">
        <v>796</v>
      </c>
      <c r="AI120" s="36" t="s">
        <v>796</v>
      </c>
      <c r="AJ120" s="36" t="s">
        <v>796</v>
      </c>
      <c r="AK120" s="36" t="s">
        <v>796</v>
      </c>
      <c r="AL120" s="36" t="s">
        <v>796</v>
      </c>
      <c r="AM120" s="36" t="s">
        <v>796</v>
      </c>
      <c r="AN120" s="36" t="s">
        <v>796</v>
      </c>
      <c r="AO120" s="36" t="s">
        <v>796</v>
      </c>
      <c r="AP120" s="36" t="s">
        <v>796</v>
      </c>
      <c r="AQ120" s="36" t="s">
        <v>796</v>
      </c>
      <c r="AR120" s="36" t="s">
        <v>796</v>
      </c>
      <c r="AS120" s="36" t="s">
        <v>796</v>
      </c>
      <c r="AT120" s="36" t="s">
        <v>796</v>
      </c>
      <c r="AU120" s="36" t="s">
        <v>796</v>
      </c>
      <c r="AV120" s="36" t="s">
        <v>796</v>
      </c>
      <c r="AW120" s="36" t="s">
        <v>796</v>
      </c>
      <c r="AX120" s="36" t="s">
        <v>796</v>
      </c>
      <c r="AY120" s="36" t="s">
        <v>796</v>
      </c>
      <c r="AZ120" s="36" t="s">
        <v>796</v>
      </c>
      <c r="BA120" s="36" t="s">
        <v>796</v>
      </c>
      <c r="BB120" s="36" t="s">
        <v>796</v>
      </c>
      <c r="BC120" s="36" t="s">
        <v>796</v>
      </c>
      <c r="BD120" s="36" t="s">
        <v>796</v>
      </c>
      <c r="BE120" s="36" t="s">
        <v>796</v>
      </c>
      <c r="BF120" s="36" t="s">
        <v>796</v>
      </c>
      <c r="BG120" s="36" t="s">
        <v>796</v>
      </c>
      <c r="BH120" s="36" t="s">
        <v>796</v>
      </c>
      <c r="BI120" s="36" t="s">
        <v>796</v>
      </c>
      <c r="BJ120" s="36" t="s">
        <v>796</v>
      </c>
      <c r="BK120" s="36" t="s">
        <v>796</v>
      </c>
      <c r="BL120" s="36" t="s">
        <v>796</v>
      </c>
      <c r="BM120" s="36" t="s">
        <v>796</v>
      </c>
      <c r="BN120" s="36" t="s">
        <v>796</v>
      </c>
      <c r="BO120" s="36" t="s">
        <v>796</v>
      </c>
      <c r="BP120" s="36" t="s">
        <v>796</v>
      </c>
      <c r="BQ120" s="36" t="s">
        <v>796</v>
      </c>
      <c r="BR120" s="36" t="s">
        <v>796</v>
      </c>
      <c r="BS120" s="36" t="s">
        <v>796</v>
      </c>
      <c r="BT120" s="36" t="s">
        <v>796</v>
      </c>
      <c r="BU120" s="36" t="s">
        <v>796</v>
      </c>
      <c r="BV120" s="36" t="s">
        <v>796</v>
      </c>
      <c r="BW120" s="36" t="s">
        <v>796</v>
      </c>
      <c r="BX120" s="36" t="s">
        <v>796</v>
      </c>
      <c r="BY120" s="36" t="s">
        <v>796</v>
      </c>
      <c r="BZ120" s="36" t="s">
        <v>796</v>
      </c>
      <c r="CA120" s="36" t="s">
        <v>796</v>
      </c>
      <c r="CB120" s="36" t="s">
        <v>796</v>
      </c>
      <c r="CC120" s="36" t="s">
        <v>796</v>
      </c>
      <c r="CD120" s="36" t="s">
        <v>796</v>
      </c>
      <c r="CE120" s="36" t="s">
        <v>796</v>
      </c>
      <c r="CF120" s="36" t="s">
        <v>796</v>
      </c>
      <c r="CG120" s="36" t="s">
        <v>796</v>
      </c>
      <c r="CH120" s="36" t="s">
        <v>796</v>
      </c>
      <c r="CI120" s="36" t="s">
        <v>796</v>
      </c>
      <c r="CJ120" s="36" t="s">
        <v>796</v>
      </c>
      <c r="CK120" s="36" t="s">
        <v>796</v>
      </c>
      <c r="CL120" s="36" t="s">
        <v>796</v>
      </c>
      <c r="CM120" s="36" t="s">
        <v>796</v>
      </c>
      <c r="CN120" s="36" t="s">
        <v>796</v>
      </c>
      <c r="CO120" s="36" t="s">
        <v>796</v>
      </c>
      <c r="CP120" s="36" t="s">
        <v>796</v>
      </c>
      <c r="CQ120" s="36" t="s">
        <v>796</v>
      </c>
      <c r="CR120" s="36" t="s">
        <v>796</v>
      </c>
      <c r="CS120" s="36" t="s">
        <v>796</v>
      </c>
      <c r="CT120" s="36" t="s">
        <v>796</v>
      </c>
      <c r="CU120" s="36" t="s">
        <v>796</v>
      </c>
      <c r="CV120" s="36" t="s">
        <v>796</v>
      </c>
      <c r="CW120" s="36" t="s">
        <v>796</v>
      </c>
      <c r="CX120" s="36" t="s">
        <v>796</v>
      </c>
      <c r="CY120" s="36" t="s">
        <v>796</v>
      </c>
      <c r="CZ120" s="36" t="s">
        <v>796</v>
      </c>
      <c r="DA120" s="36" t="s">
        <v>796</v>
      </c>
      <c r="DB120" s="36" t="s">
        <v>796</v>
      </c>
      <c r="DC120" s="36" t="s">
        <v>796</v>
      </c>
      <c r="DD120" s="36" t="s">
        <v>796</v>
      </c>
      <c r="DE120" s="36" t="s">
        <v>796</v>
      </c>
      <c r="DF120" s="36" t="s">
        <v>796</v>
      </c>
      <c r="DG120" s="36" t="s">
        <v>796</v>
      </c>
      <c r="DH120" s="36" t="s">
        <v>796</v>
      </c>
      <c r="DI120" s="36" t="s">
        <v>796</v>
      </c>
      <c r="DJ120" s="36" t="s">
        <v>796</v>
      </c>
      <c r="DK120" s="36" t="s">
        <v>796</v>
      </c>
      <c r="DL120" s="36" t="s">
        <v>796</v>
      </c>
      <c r="DM120" s="36" t="s">
        <v>796</v>
      </c>
      <c r="DN120" s="36" t="s">
        <v>796</v>
      </c>
      <c r="DO120" s="36" t="s">
        <v>796</v>
      </c>
      <c r="DP120" s="36" t="s">
        <v>796</v>
      </c>
      <c r="DQ120" s="36" t="s">
        <v>796</v>
      </c>
      <c r="DR120" s="36" t="s">
        <v>796</v>
      </c>
      <c r="DS120" s="36" t="s">
        <v>796</v>
      </c>
      <c r="DT120" s="36" t="s">
        <v>796</v>
      </c>
      <c r="DU120" s="36" t="s">
        <v>796</v>
      </c>
      <c r="DV120" s="36" t="s">
        <v>796</v>
      </c>
      <c r="DW120" s="36"/>
      <c r="DX120" s="38">
        <f>SUM(DX4:DX117)</f>
        <v>423858.05970000004</v>
      </c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</row>
    <row r="121" spans="1:256" ht="11.25" customHeight="1" x14ac:dyDescent="0.15">
      <c r="A121" s="11" t="s">
        <v>799</v>
      </c>
      <c r="B121" s="22" t="s">
        <v>800</v>
      </c>
      <c r="C121" s="36">
        <v>2804</v>
      </c>
      <c r="D121" s="36">
        <v>758</v>
      </c>
      <c r="E121" s="36">
        <v>2773</v>
      </c>
      <c r="F121" s="36">
        <v>405</v>
      </c>
      <c r="G121" s="36">
        <v>802</v>
      </c>
      <c r="H121" s="36">
        <v>323</v>
      </c>
      <c r="I121" s="36">
        <v>1497</v>
      </c>
      <c r="J121" s="36">
        <v>6713</v>
      </c>
      <c r="K121" s="36">
        <v>4617</v>
      </c>
      <c r="L121" s="36">
        <v>6230</v>
      </c>
      <c r="M121" s="36">
        <v>7119</v>
      </c>
      <c r="N121" s="36">
        <v>1238</v>
      </c>
      <c r="O121" s="36">
        <v>5167</v>
      </c>
      <c r="P121" s="36">
        <v>4389</v>
      </c>
      <c r="Q121" s="36">
        <v>117</v>
      </c>
      <c r="R121" s="36">
        <v>1799</v>
      </c>
      <c r="S121" s="36">
        <v>893</v>
      </c>
      <c r="T121" s="36">
        <v>168</v>
      </c>
      <c r="U121" s="36">
        <v>848</v>
      </c>
      <c r="V121" s="36">
        <v>2597</v>
      </c>
      <c r="W121" s="36">
        <v>1582</v>
      </c>
      <c r="X121" s="36">
        <v>1843</v>
      </c>
      <c r="Y121" s="36">
        <v>785</v>
      </c>
      <c r="Z121" s="36">
        <v>638</v>
      </c>
      <c r="AA121" s="36">
        <v>1142</v>
      </c>
      <c r="AB121" s="36">
        <v>84</v>
      </c>
      <c r="AC121" s="36">
        <v>75</v>
      </c>
      <c r="AD121" s="36">
        <v>718</v>
      </c>
      <c r="AE121" s="36">
        <v>19</v>
      </c>
      <c r="AF121" s="36">
        <v>491</v>
      </c>
      <c r="AG121" s="36">
        <v>123</v>
      </c>
      <c r="AH121" s="36">
        <v>722</v>
      </c>
      <c r="AI121" s="36">
        <v>2168</v>
      </c>
      <c r="AJ121" s="36">
        <v>420</v>
      </c>
      <c r="AK121" s="36">
        <v>1266</v>
      </c>
      <c r="AL121" s="36">
        <v>2023</v>
      </c>
      <c r="AM121" s="36">
        <v>593</v>
      </c>
      <c r="AN121" s="36">
        <v>1951</v>
      </c>
      <c r="AO121" s="36">
        <v>142</v>
      </c>
      <c r="AP121" s="36">
        <v>2427</v>
      </c>
      <c r="AQ121" s="36">
        <v>746</v>
      </c>
      <c r="AR121" s="36">
        <v>2824</v>
      </c>
      <c r="AS121" s="36">
        <v>233</v>
      </c>
      <c r="AT121" s="36">
        <v>905</v>
      </c>
      <c r="AU121" s="36">
        <v>295</v>
      </c>
      <c r="AV121" s="36">
        <v>1266</v>
      </c>
      <c r="AW121" s="36">
        <v>713</v>
      </c>
      <c r="AX121" s="36">
        <v>476</v>
      </c>
      <c r="AY121" s="36">
        <v>2284</v>
      </c>
      <c r="AZ121" s="36">
        <v>2423</v>
      </c>
      <c r="BA121" s="36">
        <v>172</v>
      </c>
      <c r="BB121" s="36">
        <v>4177</v>
      </c>
      <c r="BC121" s="36">
        <v>1282</v>
      </c>
      <c r="BD121" s="36">
        <v>2280</v>
      </c>
      <c r="BE121" s="36">
        <v>2629</v>
      </c>
      <c r="BF121" s="36">
        <v>1637</v>
      </c>
      <c r="BG121" s="36">
        <v>822</v>
      </c>
      <c r="BH121" s="36">
        <v>1294</v>
      </c>
      <c r="BI121" s="36">
        <v>2971</v>
      </c>
      <c r="BJ121" s="36">
        <v>1232</v>
      </c>
      <c r="BK121" s="36">
        <v>354</v>
      </c>
      <c r="BL121" s="36">
        <v>4167</v>
      </c>
      <c r="BM121" s="36">
        <v>1323</v>
      </c>
      <c r="BN121" s="36">
        <v>713</v>
      </c>
      <c r="BO121" s="36">
        <v>1555</v>
      </c>
      <c r="BP121" s="36">
        <v>5632</v>
      </c>
      <c r="BQ121" s="36">
        <v>298</v>
      </c>
      <c r="BR121" s="36">
        <v>4060</v>
      </c>
      <c r="BS121" s="36">
        <v>3351</v>
      </c>
      <c r="BT121" s="36">
        <v>8647</v>
      </c>
      <c r="BU121" s="36">
        <v>7040</v>
      </c>
      <c r="BV121" s="36">
        <v>15347</v>
      </c>
      <c r="BW121" s="36">
        <v>44839</v>
      </c>
      <c r="BX121" s="36">
        <v>45728</v>
      </c>
      <c r="BY121" s="36">
        <v>53572</v>
      </c>
      <c r="BZ121" s="36">
        <v>4825</v>
      </c>
      <c r="CA121" s="36">
        <v>25553</v>
      </c>
      <c r="CB121" s="36">
        <v>17006</v>
      </c>
      <c r="CC121" s="36">
        <v>5648</v>
      </c>
      <c r="CD121" s="36">
        <v>1879</v>
      </c>
      <c r="CE121" s="36">
        <v>5091</v>
      </c>
      <c r="CF121" s="36">
        <v>4170</v>
      </c>
      <c r="CG121" s="36">
        <v>11173</v>
      </c>
      <c r="CH121" s="36">
        <v>3114</v>
      </c>
      <c r="CI121" s="36">
        <v>1990</v>
      </c>
      <c r="CJ121" s="36">
        <v>2154</v>
      </c>
      <c r="CK121" s="36">
        <v>3152</v>
      </c>
      <c r="CL121" s="36">
        <v>6903</v>
      </c>
      <c r="CM121" s="36">
        <v>592</v>
      </c>
      <c r="CN121" s="36">
        <v>21304</v>
      </c>
      <c r="CO121" s="36">
        <v>7126</v>
      </c>
      <c r="CP121" s="36">
        <v>19138</v>
      </c>
      <c r="CQ121" s="36">
        <v>5193</v>
      </c>
      <c r="CR121" s="36">
        <v>0</v>
      </c>
      <c r="CS121" s="36">
        <v>14418</v>
      </c>
      <c r="CT121" s="36">
        <v>78587</v>
      </c>
      <c r="CU121" s="36">
        <v>26734</v>
      </c>
      <c r="CV121" s="36">
        <v>51460</v>
      </c>
      <c r="CW121" s="36">
        <v>7184</v>
      </c>
      <c r="CX121" s="36">
        <v>53117</v>
      </c>
      <c r="CY121" s="36">
        <v>14684</v>
      </c>
      <c r="CZ121" s="36">
        <v>18511</v>
      </c>
      <c r="DA121" s="36">
        <v>49530</v>
      </c>
      <c r="DB121" s="36">
        <v>32174</v>
      </c>
      <c r="DC121" s="36">
        <v>3721</v>
      </c>
      <c r="DD121" s="36">
        <v>64240</v>
      </c>
      <c r="DE121" s="36">
        <v>61840</v>
      </c>
      <c r="DF121" s="36">
        <v>1957</v>
      </c>
      <c r="DG121" s="36">
        <v>5214</v>
      </c>
      <c r="DH121" s="36">
        <v>2199</v>
      </c>
      <c r="DI121" s="36">
        <v>5783</v>
      </c>
      <c r="DJ121" s="36">
        <v>3902</v>
      </c>
      <c r="DK121" s="36">
        <v>5026</v>
      </c>
      <c r="DL121" s="36">
        <v>9877</v>
      </c>
      <c r="DM121" s="36">
        <v>953925</v>
      </c>
      <c r="DN121" s="36">
        <v>0</v>
      </c>
      <c r="DO121" s="36">
        <v>0</v>
      </c>
      <c r="DP121" s="36">
        <v>0</v>
      </c>
      <c r="DQ121" s="36">
        <v>0</v>
      </c>
      <c r="DR121" s="36">
        <v>0</v>
      </c>
      <c r="DS121" s="36">
        <v>0</v>
      </c>
      <c r="DT121" s="36">
        <v>0</v>
      </c>
      <c r="DU121" s="36">
        <v>0</v>
      </c>
      <c r="DV121" s="36">
        <v>953925</v>
      </c>
      <c r="DW121" s="36"/>
      <c r="DX121" s="38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</row>
    <row r="122" spans="1:256" ht="11.25" customHeight="1" x14ac:dyDescent="0.15">
      <c r="A122" s="11" t="s">
        <v>801</v>
      </c>
      <c r="B122" s="22" t="s">
        <v>802</v>
      </c>
      <c r="C122" s="36">
        <v>12815</v>
      </c>
      <c r="D122" s="36">
        <v>4188</v>
      </c>
      <c r="E122" s="36">
        <v>9219</v>
      </c>
      <c r="F122" s="36">
        <v>473</v>
      </c>
      <c r="G122" s="36">
        <v>1358</v>
      </c>
      <c r="H122" s="36">
        <v>1028</v>
      </c>
      <c r="I122" s="36">
        <v>1259</v>
      </c>
      <c r="J122" s="36">
        <v>26400</v>
      </c>
      <c r="K122" s="36">
        <v>50186</v>
      </c>
      <c r="L122" s="36">
        <v>79007</v>
      </c>
      <c r="M122" s="36">
        <v>9006</v>
      </c>
      <c r="N122" s="36">
        <v>1486</v>
      </c>
      <c r="O122" s="36">
        <v>4395</v>
      </c>
      <c r="P122" s="36">
        <v>2274</v>
      </c>
      <c r="Q122" s="36">
        <v>241</v>
      </c>
      <c r="R122" s="36">
        <v>1072</v>
      </c>
      <c r="S122" s="36">
        <v>219</v>
      </c>
      <c r="T122" s="36">
        <v>236</v>
      </c>
      <c r="U122" s="36">
        <v>264</v>
      </c>
      <c r="V122" s="36">
        <v>259</v>
      </c>
      <c r="W122" s="36">
        <v>1130</v>
      </c>
      <c r="X122" s="36">
        <v>2292</v>
      </c>
      <c r="Y122" s="36">
        <v>696</v>
      </c>
      <c r="Z122" s="36">
        <v>1117</v>
      </c>
      <c r="AA122" s="36">
        <v>744</v>
      </c>
      <c r="AB122" s="36">
        <v>80</v>
      </c>
      <c r="AC122" s="36">
        <v>197</v>
      </c>
      <c r="AD122" s="36">
        <v>494</v>
      </c>
      <c r="AE122" s="36">
        <v>6</v>
      </c>
      <c r="AF122" s="36">
        <v>127</v>
      </c>
      <c r="AG122" s="36">
        <v>54</v>
      </c>
      <c r="AH122" s="36">
        <v>592</v>
      </c>
      <c r="AI122" s="36">
        <v>1387</v>
      </c>
      <c r="AJ122" s="36">
        <v>273</v>
      </c>
      <c r="AK122" s="36">
        <v>600</v>
      </c>
      <c r="AL122" s="36">
        <v>537</v>
      </c>
      <c r="AM122" s="36">
        <v>3315</v>
      </c>
      <c r="AN122" s="36">
        <v>2741</v>
      </c>
      <c r="AO122" s="36">
        <v>132</v>
      </c>
      <c r="AP122" s="36">
        <v>1465</v>
      </c>
      <c r="AQ122" s="36">
        <v>1185</v>
      </c>
      <c r="AR122" s="36">
        <v>1464</v>
      </c>
      <c r="AS122" s="36">
        <v>148</v>
      </c>
      <c r="AT122" s="36">
        <v>685</v>
      </c>
      <c r="AU122" s="36">
        <v>403</v>
      </c>
      <c r="AV122" s="36">
        <v>1533</v>
      </c>
      <c r="AW122" s="36">
        <v>644</v>
      </c>
      <c r="AX122" s="36">
        <v>380</v>
      </c>
      <c r="AY122" s="36">
        <v>387</v>
      </c>
      <c r="AZ122" s="36">
        <v>856</v>
      </c>
      <c r="BA122" s="36">
        <v>224</v>
      </c>
      <c r="BB122" s="36">
        <v>2386</v>
      </c>
      <c r="BC122" s="36">
        <v>853</v>
      </c>
      <c r="BD122" s="36">
        <v>661</v>
      </c>
      <c r="BE122" s="36">
        <v>1187</v>
      </c>
      <c r="BF122" s="36">
        <v>879</v>
      </c>
      <c r="BG122" s="36">
        <v>310</v>
      </c>
      <c r="BH122" s="36">
        <v>734</v>
      </c>
      <c r="BI122" s="36">
        <v>3451</v>
      </c>
      <c r="BJ122" s="36">
        <v>752</v>
      </c>
      <c r="BK122" s="36">
        <v>272</v>
      </c>
      <c r="BL122" s="36">
        <v>1495</v>
      </c>
      <c r="BM122" s="36">
        <v>729</v>
      </c>
      <c r="BN122" s="36">
        <v>523</v>
      </c>
      <c r="BO122" s="36">
        <v>3789</v>
      </c>
      <c r="BP122" s="36">
        <v>11167</v>
      </c>
      <c r="BQ122" s="36">
        <v>1635</v>
      </c>
      <c r="BR122" s="36">
        <v>10561</v>
      </c>
      <c r="BS122" s="36">
        <v>1788</v>
      </c>
      <c r="BT122" s="36">
        <v>11504</v>
      </c>
      <c r="BU122" s="36">
        <v>6284</v>
      </c>
      <c r="BV122" s="36">
        <v>14025</v>
      </c>
      <c r="BW122" s="36">
        <v>36702</v>
      </c>
      <c r="BX122" s="36">
        <v>28285</v>
      </c>
      <c r="BY122" s="36">
        <v>29295</v>
      </c>
      <c r="BZ122" s="36">
        <v>2926</v>
      </c>
      <c r="CA122" s="36">
        <v>8211</v>
      </c>
      <c r="CB122" s="36">
        <v>9588</v>
      </c>
      <c r="CC122" s="36">
        <v>2466</v>
      </c>
      <c r="CD122" s="36">
        <v>2791</v>
      </c>
      <c r="CE122" s="36">
        <v>3183</v>
      </c>
      <c r="CF122" s="36">
        <v>1912</v>
      </c>
      <c r="CG122" s="36">
        <v>22606</v>
      </c>
      <c r="CH122" s="36">
        <v>2670</v>
      </c>
      <c r="CI122" s="36">
        <v>758</v>
      </c>
      <c r="CJ122" s="36">
        <v>1770</v>
      </c>
      <c r="CK122" s="36">
        <v>5246</v>
      </c>
      <c r="CL122" s="36">
        <v>13968</v>
      </c>
      <c r="CM122" s="36">
        <v>921</v>
      </c>
      <c r="CN122" s="36">
        <v>77964</v>
      </c>
      <c r="CO122" s="36">
        <v>7058</v>
      </c>
      <c r="CP122" s="36">
        <v>12247</v>
      </c>
      <c r="CQ122" s="36">
        <v>2987</v>
      </c>
      <c r="CR122" s="36">
        <v>157104</v>
      </c>
      <c r="CS122" s="36">
        <v>29226</v>
      </c>
      <c r="CT122" s="36">
        <v>29772</v>
      </c>
      <c r="CU122" s="36">
        <v>9203</v>
      </c>
      <c r="CV122" s="36">
        <v>6304</v>
      </c>
      <c r="CW122" s="36">
        <v>3555</v>
      </c>
      <c r="CX122" s="36">
        <v>9392</v>
      </c>
      <c r="CY122" s="36">
        <v>6888</v>
      </c>
      <c r="CZ122" s="36">
        <v>2712</v>
      </c>
      <c r="DA122" s="36">
        <v>5380</v>
      </c>
      <c r="DB122" s="36">
        <v>3618</v>
      </c>
      <c r="DC122" s="36">
        <v>3108</v>
      </c>
      <c r="DD122" s="36">
        <v>14370</v>
      </c>
      <c r="DE122" s="36">
        <v>7719</v>
      </c>
      <c r="DF122" s="36">
        <v>3161</v>
      </c>
      <c r="DG122" s="36">
        <v>1604</v>
      </c>
      <c r="DH122" s="36">
        <v>2440</v>
      </c>
      <c r="DI122" s="36">
        <v>3458</v>
      </c>
      <c r="DJ122" s="36">
        <v>2135</v>
      </c>
      <c r="DK122" s="36">
        <v>2598</v>
      </c>
      <c r="DL122" s="36">
        <v>1996</v>
      </c>
      <c r="DM122" s="36">
        <v>885555</v>
      </c>
      <c r="DN122" s="36">
        <v>0</v>
      </c>
      <c r="DO122" s="36">
        <v>0</v>
      </c>
      <c r="DP122" s="36">
        <v>0</v>
      </c>
      <c r="DQ122" s="36">
        <v>0</v>
      </c>
      <c r="DR122" s="36">
        <v>0</v>
      </c>
      <c r="DS122" s="36">
        <v>0</v>
      </c>
      <c r="DT122" s="36">
        <v>0</v>
      </c>
      <c r="DU122" s="36">
        <v>0</v>
      </c>
      <c r="DV122" s="36">
        <v>885555</v>
      </c>
      <c r="DW122" s="36"/>
      <c r="DX122" s="38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</row>
    <row r="123" spans="1:256" ht="11.25" customHeight="1" x14ac:dyDescent="0.15">
      <c r="A123" s="11" t="s">
        <v>803</v>
      </c>
      <c r="B123" s="11" t="s">
        <v>804</v>
      </c>
      <c r="C123" s="36">
        <v>646.07219999999995</v>
      </c>
      <c r="D123" s="36">
        <v>76.316100000000006</v>
      </c>
      <c r="E123" s="36">
        <v>416.03620000000001</v>
      </c>
      <c r="F123" s="36">
        <v>31.978999999999999</v>
      </c>
      <c r="G123" s="36">
        <v>113.648</v>
      </c>
      <c r="H123" s="36">
        <v>33.610900000000001</v>
      </c>
      <c r="I123" s="36">
        <v>98.980800000000002</v>
      </c>
      <c r="J123" s="36">
        <v>56.561700000000002</v>
      </c>
      <c r="K123" s="36">
        <v>102.31059999999999</v>
      </c>
      <c r="L123" s="36">
        <v>382.71050000000002</v>
      </c>
      <c r="M123" s="36">
        <v>135.06620000000001</v>
      </c>
      <c r="N123" s="36">
        <v>40.965400000000002</v>
      </c>
      <c r="O123" s="36">
        <v>45.375399999999999</v>
      </c>
      <c r="P123" s="36">
        <v>113.63939999999999</v>
      </c>
      <c r="Q123" s="36">
        <v>3.8704000000000001</v>
      </c>
      <c r="R123" s="36">
        <v>36.068199999999997</v>
      </c>
      <c r="S123" s="36">
        <v>11.7241</v>
      </c>
      <c r="T123" s="36">
        <v>14.0213</v>
      </c>
      <c r="U123" s="36">
        <v>26.7728</v>
      </c>
      <c r="V123" s="36">
        <v>31.417300000000001</v>
      </c>
      <c r="W123" s="36">
        <v>30.850999999999999</v>
      </c>
      <c r="X123" s="36">
        <v>52.1755</v>
      </c>
      <c r="Y123" s="36">
        <v>31.803999999999998</v>
      </c>
      <c r="Z123" s="36">
        <v>149.06890000000001</v>
      </c>
      <c r="AA123" s="36">
        <v>46.924900000000001</v>
      </c>
      <c r="AB123" s="36">
        <v>3.2970999999999999</v>
      </c>
      <c r="AC123" s="36">
        <v>1.0063</v>
      </c>
      <c r="AD123" s="36">
        <v>19.372499999999999</v>
      </c>
      <c r="AE123" s="36">
        <v>0.3301</v>
      </c>
      <c r="AF123" s="36">
        <v>1.8540000000000001</v>
      </c>
      <c r="AG123" s="36">
        <v>4.7622999999999998</v>
      </c>
      <c r="AH123" s="36">
        <v>10.294600000000001</v>
      </c>
      <c r="AI123" s="36">
        <v>21.071899999999999</v>
      </c>
      <c r="AJ123" s="36">
        <v>12.4236</v>
      </c>
      <c r="AK123" s="36">
        <v>10.66</v>
      </c>
      <c r="AL123" s="36">
        <v>8.9992999999999999</v>
      </c>
      <c r="AM123" s="36">
        <v>129.77160000000001</v>
      </c>
      <c r="AN123" s="36">
        <v>8.4559999999999995</v>
      </c>
      <c r="AO123" s="36">
        <v>0.83879999999999999</v>
      </c>
      <c r="AP123" s="36">
        <v>118.6062</v>
      </c>
      <c r="AQ123" s="36">
        <v>6.7397999999999998</v>
      </c>
      <c r="AR123" s="36">
        <v>32.8172</v>
      </c>
      <c r="AS123" s="36">
        <v>6.3236999999999997</v>
      </c>
      <c r="AT123" s="36">
        <v>13.0565</v>
      </c>
      <c r="AU123" s="36">
        <v>2.1827000000000001</v>
      </c>
      <c r="AV123" s="36">
        <v>22.048500000000001</v>
      </c>
      <c r="AW123" s="36">
        <v>8.5456000000000003</v>
      </c>
      <c r="AX123" s="36">
        <v>2.0438000000000001</v>
      </c>
      <c r="AY123" s="36">
        <v>10.776400000000001</v>
      </c>
      <c r="AZ123" s="36">
        <v>140.6087</v>
      </c>
      <c r="BA123" s="36">
        <v>1.3814</v>
      </c>
      <c r="BB123" s="36">
        <v>65.129099999999994</v>
      </c>
      <c r="BC123" s="36">
        <v>10.819800000000001</v>
      </c>
      <c r="BD123" s="36">
        <v>29.572700000000001</v>
      </c>
      <c r="BE123" s="36">
        <v>69.995500000000007</v>
      </c>
      <c r="BF123" s="36">
        <v>17.616</v>
      </c>
      <c r="BG123" s="36">
        <v>13.248100000000001</v>
      </c>
      <c r="BH123" s="36">
        <v>6.8613</v>
      </c>
      <c r="BI123" s="36">
        <v>7.4036999999999997</v>
      </c>
      <c r="BJ123" s="36">
        <v>7.5433000000000003</v>
      </c>
      <c r="BK123" s="36">
        <v>2.6143999999999998</v>
      </c>
      <c r="BL123" s="36">
        <v>23.385300000000001</v>
      </c>
      <c r="BM123" s="36">
        <v>8.3165999999999993</v>
      </c>
      <c r="BN123" s="36">
        <v>5.0622999999999996</v>
      </c>
      <c r="BO123" s="36">
        <v>134.13210000000001</v>
      </c>
      <c r="BP123" s="36">
        <v>29.5548</v>
      </c>
      <c r="BQ123" s="36">
        <v>3.9352999999999998</v>
      </c>
      <c r="BR123" s="36">
        <v>137.24639999999999</v>
      </c>
      <c r="BS123" s="36">
        <v>47.808999999999997</v>
      </c>
      <c r="BT123" s="36">
        <v>366.7097</v>
      </c>
      <c r="BU123" s="36">
        <v>122.88890000000001</v>
      </c>
      <c r="BV123" s="36">
        <v>225.4649</v>
      </c>
      <c r="BW123" s="36">
        <v>1656.7103</v>
      </c>
      <c r="BX123" s="36">
        <v>135.7594</v>
      </c>
      <c r="BY123" s="36">
        <v>381.14460000000003</v>
      </c>
      <c r="BZ123" s="36">
        <v>343.3381</v>
      </c>
      <c r="CA123" s="36">
        <v>1974.3486</v>
      </c>
      <c r="CB123" s="36">
        <v>1027.6860999999999</v>
      </c>
      <c r="CC123" s="36">
        <v>-39.476500000000001</v>
      </c>
      <c r="CD123" s="36">
        <v>62.9236</v>
      </c>
      <c r="CE123" s="36">
        <v>-27.9758</v>
      </c>
      <c r="CF123" s="36">
        <v>253.57900000000001</v>
      </c>
      <c r="CG123" s="36">
        <v>268.56439999999998</v>
      </c>
      <c r="CH123" s="36">
        <v>39.468200000000003</v>
      </c>
      <c r="CI123" s="36">
        <v>18.910599999999999</v>
      </c>
      <c r="CJ123" s="36">
        <v>4.7735000000000003</v>
      </c>
      <c r="CK123" s="36">
        <v>2.3801000000000001</v>
      </c>
      <c r="CL123" s="36">
        <v>601.42190000000005</v>
      </c>
      <c r="CM123" s="36">
        <v>1.2352000000000001</v>
      </c>
      <c r="CN123" s="36">
        <v>2301.7743999999998</v>
      </c>
      <c r="CO123" s="36">
        <v>2260.7527</v>
      </c>
      <c r="CP123" s="36">
        <v>184.14680000000001</v>
      </c>
      <c r="CQ123" s="36">
        <v>370.82100000000003</v>
      </c>
      <c r="CR123" s="36">
        <v>3183.2084</v>
      </c>
      <c r="CS123" s="36">
        <v>925.69060000000002</v>
      </c>
      <c r="CT123" s="36">
        <v>1559.1605999999999</v>
      </c>
      <c r="CU123" s="36">
        <v>237.9281</v>
      </c>
      <c r="CV123" s="36">
        <v>373.86619999999999</v>
      </c>
      <c r="CW123" s="36">
        <v>368.7715</v>
      </c>
      <c r="CX123" s="36">
        <v>163.83080000000001</v>
      </c>
      <c r="CY123" s="36">
        <v>159.91059999999999</v>
      </c>
      <c r="CZ123" s="36">
        <v>173.61760000000001</v>
      </c>
      <c r="DA123" s="36">
        <v>240.3254</v>
      </c>
      <c r="DB123" s="36">
        <v>513.88120000000004</v>
      </c>
      <c r="DC123" s="36">
        <v>31.776199999999999</v>
      </c>
      <c r="DD123" s="36">
        <v>150.5719</v>
      </c>
      <c r="DE123" s="36">
        <v>105.5241</v>
      </c>
      <c r="DF123" s="36">
        <v>7.2384000000000004</v>
      </c>
      <c r="DG123" s="36">
        <v>15.328099999999999</v>
      </c>
      <c r="DH123" s="36">
        <v>37.183300000000003</v>
      </c>
      <c r="DI123" s="36">
        <v>125.4996</v>
      </c>
      <c r="DJ123" s="36">
        <v>26.556999999999999</v>
      </c>
      <c r="DK123" s="36">
        <v>80.962900000000005</v>
      </c>
      <c r="DL123" s="36">
        <v>12.307399999999999</v>
      </c>
      <c r="DM123" s="36">
        <v>24976.974200000001</v>
      </c>
      <c r="DN123" s="36">
        <v>75320.888500000001</v>
      </c>
      <c r="DO123" s="36">
        <v>0</v>
      </c>
      <c r="DP123" s="36">
        <v>24787.0236</v>
      </c>
      <c r="DQ123" s="36">
        <v>11.222300000000001</v>
      </c>
      <c r="DR123" s="36">
        <v>102.69459999999999</v>
      </c>
      <c r="DS123" s="36">
        <v>-1308.0211999999999</v>
      </c>
      <c r="DT123" s="36">
        <v>-66.781999999999996</v>
      </c>
      <c r="DU123" s="36">
        <v>98847.025800000003</v>
      </c>
      <c r="DV123" s="36">
        <v>123824</v>
      </c>
      <c r="DW123" s="36"/>
      <c r="DX123" s="38">
        <f>SUM(DP123:DR123)</f>
        <v>24900.940500000001</v>
      </c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</row>
    <row r="124" spans="1:256" ht="11.25" customHeight="1" x14ac:dyDescent="0.15">
      <c r="A124" s="11" t="s">
        <v>805</v>
      </c>
      <c r="B124" s="11" t="s">
        <v>806</v>
      </c>
      <c r="C124" s="36">
        <v>230</v>
      </c>
      <c r="D124" s="36">
        <v>-30</v>
      </c>
      <c r="E124" s="36">
        <v>-34</v>
      </c>
      <c r="F124" s="36">
        <v>17</v>
      </c>
      <c r="G124" s="36">
        <v>-236</v>
      </c>
      <c r="H124" s="36">
        <v>18</v>
      </c>
      <c r="I124" s="36">
        <v>71</v>
      </c>
      <c r="J124" s="36">
        <v>393</v>
      </c>
      <c r="K124" s="36">
        <v>240</v>
      </c>
      <c r="L124" s="36">
        <v>382</v>
      </c>
      <c r="M124" s="36">
        <v>423</v>
      </c>
      <c r="N124" s="36">
        <v>132</v>
      </c>
      <c r="O124" s="36">
        <v>152</v>
      </c>
      <c r="P124" s="36">
        <v>26</v>
      </c>
      <c r="Q124" s="36">
        <v>-7</v>
      </c>
      <c r="R124" s="36">
        <v>17</v>
      </c>
      <c r="S124" s="36">
        <v>-4</v>
      </c>
      <c r="T124" s="36">
        <v>-7</v>
      </c>
      <c r="U124" s="36">
        <v>3</v>
      </c>
      <c r="V124" s="36">
        <v>73</v>
      </c>
      <c r="W124" s="36">
        <v>32</v>
      </c>
      <c r="X124" s="36">
        <v>8</v>
      </c>
      <c r="Y124" s="36">
        <v>9</v>
      </c>
      <c r="Z124" s="36">
        <v>11</v>
      </c>
      <c r="AA124" s="36">
        <v>-7</v>
      </c>
      <c r="AB124" s="36">
        <v>-18</v>
      </c>
      <c r="AC124" s="36">
        <v>-13</v>
      </c>
      <c r="AD124" s="36">
        <v>-32</v>
      </c>
      <c r="AE124" s="36">
        <v>-15</v>
      </c>
      <c r="AF124" s="36">
        <v>-53</v>
      </c>
      <c r="AG124" s="36">
        <v>0</v>
      </c>
      <c r="AH124" s="36">
        <v>37</v>
      </c>
      <c r="AI124" s="36">
        <v>-148</v>
      </c>
      <c r="AJ124" s="36">
        <v>27</v>
      </c>
      <c r="AK124" s="36">
        <v>64</v>
      </c>
      <c r="AL124" s="36">
        <v>-179</v>
      </c>
      <c r="AM124" s="36">
        <v>27</v>
      </c>
      <c r="AN124" s="36">
        <v>48</v>
      </c>
      <c r="AO124" s="36">
        <v>5</v>
      </c>
      <c r="AP124" s="36">
        <v>124</v>
      </c>
      <c r="AQ124" s="36">
        <v>33</v>
      </c>
      <c r="AR124" s="36">
        <v>41</v>
      </c>
      <c r="AS124" s="36">
        <v>7</v>
      </c>
      <c r="AT124" s="36">
        <v>43</v>
      </c>
      <c r="AU124" s="36">
        <v>22</v>
      </c>
      <c r="AV124" s="36">
        <v>88</v>
      </c>
      <c r="AW124" s="36">
        <v>28</v>
      </c>
      <c r="AX124" s="36">
        <v>8</v>
      </c>
      <c r="AY124" s="36">
        <v>51</v>
      </c>
      <c r="AZ124" s="36">
        <v>55</v>
      </c>
      <c r="BA124" s="36">
        <v>-7</v>
      </c>
      <c r="BB124" s="36">
        <v>-32</v>
      </c>
      <c r="BC124" s="36">
        <v>-34</v>
      </c>
      <c r="BD124" s="36">
        <v>-9</v>
      </c>
      <c r="BE124" s="36">
        <v>-120</v>
      </c>
      <c r="BF124" s="36">
        <v>34</v>
      </c>
      <c r="BG124" s="36">
        <v>9</v>
      </c>
      <c r="BH124" s="36">
        <v>23</v>
      </c>
      <c r="BI124" s="36">
        <v>-38</v>
      </c>
      <c r="BJ124" s="36">
        <v>-44</v>
      </c>
      <c r="BK124" s="36">
        <v>-49</v>
      </c>
      <c r="BL124" s="36">
        <v>4</v>
      </c>
      <c r="BM124" s="36">
        <v>-108</v>
      </c>
      <c r="BN124" s="36">
        <v>-18</v>
      </c>
      <c r="BO124" s="36">
        <v>-890</v>
      </c>
      <c r="BP124" s="36">
        <v>3754</v>
      </c>
      <c r="BQ124" s="36">
        <v>168</v>
      </c>
      <c r="BR124" s="36">
        <v>411</v>
      </c>
      <c r="BS124" s="36">
        <v>90</v>
      </c>
      <c r="BT124" s="36">
        <v>-163</v>
      </c>
      <c r="BU124" s="36">
        <v>132</v>
      </c>
      <c r="BV124" s="36">
        <v>321</v>
      </c>
      <c r="BW124" s="36">
        <v>-2904</v>
      </c>
      <c r="BX124" s="36">
        <v>195</v>
      </c>
      <c r="BY124" s="36">
        <v>-994</v>
      </c>
      <c r="BZ124" s="36">
        <v>21</v>
      </c>
      <c r="CA124" s="36">
        <v>-2790</v>
      </c>
      <c r="CB124" s="36">
        <v>772</v>
      </c>
      <c r="CC124" s="36">
        <v>101</v>
      </c>
      <c r="CD124" s="36">
        <v>-58</v>
      </c>
      <c r="CE124" s="36">
        <v>-220</v>
      </c>
      <c r="CF124" s="36">
        <v>133</v>
      </c>
      <c r="CG124" s="36">
        <v>497</v>
      </c>
      <c r="CH124" s="36">
        <v>43</v>
      </c>
      <c r="CI124" s="36">
        <v>-96</v>
      </c>
      <c r="CJ124" s="36">
        <v>31</v>
      </c>
      <c r="CK124" s="36">
        <v>61</v>
      </c>
      <c r="CL124" s="36">
        <v>83</v>
      </c>
      <c r="CM124" s="36">
        <v>14</v>
      </c>
      <c r="CN124" s="36">
        <v>4564</v>
      </c>
      <c r="CO124" s="36">
        <v>1278</v>
      </c>
      <c r="CP124" s="36">
        <v>379</v>
      </c>
      <c r="CQ124" s="36">
        <v>-78</v>
      </c>
      <c r="CR124" s="36">
        <v>16374</v>
      </c>
      <c r="CS124" s="36">
        <v>3169</v>
      </c>
      <c r="CT124" s="36">
        <v>-2617</v>
      </c>
      <c r="CU124" s="36">
        <v>-135</v>
      </c>
      <c r="CV124" s="36">
        <v>-304</v>
      </c>
      <c r="CW124" s="36">
        <v>-288</v>
      </c>
      <c r="CX124" s="36">
        <v>1111</v>
      </c>
      <c r="CY124" s="36">
        <v>0</v>
      </c>
      <c r="CZ124" s="36">
        <v>620</v>
      </c>
      <c r="DA124" s="36">
        <v>201</v>
      </c>
      <c r="DB124" s="36">
        <v>-289</v>
      </c>
      <c r="DC124" s="36">
        <v>-575</v>
      </c>
      <c r="DD124" s="36">
        <v>-997</v>
      </c>
      <c r="DE124" s="36">
        <v>-1962</v>
      </c>
      <c r="DF124" s="36">
        <v>-507</v>
      </c>
      <c r="DG124" s="36">
        <v>-799</v>
      </c>
      <c r="DH124" s="36">
        <v>-96</v>
      </c>
      <c r="DI124" s="36">
        <v>-467</v>
      </c>
      <c r="DJ124" s="36">
        <v>-223</v>
      </c>
      <c r="DK124" s="36">
        <v>-965</v>
      </c>
      <c r="DL124" s="36">
        <v>-317</v>
      </c>
      <c r="DM124" s="36">
        <v>17562</v>
      </c>
      <c r="DN124" s="36">
        <v>0</v>
      </c>
      <c r="DO124" s="36">
        <v>0</v>
      </c>
      <c r="DP124" s="36">
        <v>0</v>
      </c>
      <c r="DQ124" s="36">
        <v>0</v>
      </c>
      <c r="DR124" s="36">
        <v>0</v>
      </c>
      <c r="DS124" s="36">
        <v>0</v>
      </c>
      <c r="DT124" s="36">
        <v>0</v>
      </c>
      <c r="DU124" s="36">
        <v>0</v>
      </c>
      <c r="DV124" s="36">
        <v>17562</v>
      </c>
      <c r="DW124" s="36"/>
      <c r="DX124" s="38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</row>
    <row r="125" spans="1:256" ht="11.25" customHeight="1" x14ac:dyDescent="0.15">
      <c r="A125" s="11" t="s">
        <v>807</v>
      </c>
      <c r="B125" s="11" t="s">
        <v>808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36">
        <v>0</v>
      </c>
      <c r="CJ125" s="36">
        <v>0</v>
      </c>
      <c r="CK125" s="36">
        <v>0</v>
      </c>
      <c r="CL125" s="36">
        <v>0</v>
      </c>
      <c r="CM125" s="36">
        <v>0</v>
      </c>
      <c r="CN125" s="36">
        <v>0</v>
      </c>
      <c r="CO125" s="36">
        <v>0</v>
      </c>
      <c r="CP125" s="36">
        <v>0</v>
      </c>
      <c r="CQ125" s="36">
        <v>0</v>
      </c>
      <c r="CR125" s="36">
        <v>0</v>
      </c>
      <c r="CS125" s="36">
        <v>0</v>
      </c>
      <c r="CT125" s="36">
        <v>0</v>
      </c>
      <c r="CU125" s="36">
        <v>0</v>
      </c>
      <c r="CV125" s="36">
        <v>0</v>
      </c>
      <c r="CW125" s="36">
        <v>0</v>
      </c>
      <c r="CX125" s="36">
        <v>0</v>
      </c>
      <c r="CY125" s="36">
        <v>0</v>
      </c>
      <c r="CZ125" s="36">
        <v>0</v>
      </c>
      <c r="DA125" s="36">
        <v>0</v>
      </c>
      <c r="DB125" s="36">
        <v>0</v>
      </c>
      <c r="DC125" s="36">
        <v>0</v>
      </c>
      <c r="DD125" s="36">
        <v>0</v>
      </c>
      <c r="DE125" s="36">
        <v>0</v>
      </c>
      <c r="DF125" s="36">
        <v>0</v>
      </c>
      <c r="DG125" s="36">
        <v>0</v>
      </c>
      <c r="DH125" s="36">
        <v>0</v>
      </c>
      <c r="DI125" s="36">
        <v>0</v>
      </c>
      <c r="DJ125" s="36">
        <v>0</v>
      </c>
      <c r="DK125" s="36">
        <v>0</v>
      </c>
      <c r="DL125" s="36">
        <v>0</v>
      </c>
      <c r="DM125" s="36">
        <v>0</v>
      </c>
      <c r="DN125" s="36">
        <v>0</v>
      </c>
      <c r="DO125" s="36">
        <v>0</v>
      </c>
      <c r="DP125" s="36">
        <v>0</v>
      </c>
      <c r="DQ125" s="36">
        <v>0</v>
      </c>
      <c r="DR125" s="36">
        <v>0</v>
      </c>
      <c r="DS125" s="36">
        <v>0</v>
      </c>
      <c r="DT125" s="36">
        <v>0</v>
      </c>
      <c r="DU125" s="36">
        <v>0</v>
      </c>
      <c r="DV125" s="36">
        <v>0</v>
      </c>
      <c r="DW125" s="36"/>
      <c r="DX125" s="38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</row>
    <row r="126" spans="1:256" ht="11.25" customHeight="1" x14ac:dyDescent="0.15">
      <c r="A126" s="11" t="s">
        <v>796</v>
      </c>
      <c r="B126" s="11" t="s">
        <v>796</v>
      </c>
      <c r="C126" s="36" t="s">
        <v>796</v>
      </c>
      <c r="D126" s="36" t="s">
        <v>796</v>
      </c>
      <c r="E126" s="36" t="s">
        <v>796</v>
      </c>
      <c r="F126" s="36" t="s">
        <v>796</v>
      </c>
      <c r="G126" s="36" t="s">
        <v>796</v>
      </c>
      <c r="H126" s="36" t="s">
        <v>796</v>
      </c>
      <c r="I126" s="36" t="s">
        <v>796</v>
      </c>
      <c r="J126" s="36" t="s">
        <v>796</v>
      </c>
      <c r="K126" s="36" t="s">
        <v>796</v>
      </c>
      <c r="L126" s="36" t="s">
        <v>796</v>
      </c>
      <c r="M126" s="36" t="s">
        <v>796</v>
      </c>
      <c r="N126" s="36" t="s">
        <v>796</v>
      </c>
      <c r="O126" s="36" t="s">
        <v>796</v>
      </c>
      <c r="P126" s="36" t="s">
        <v>796</v>
      </c>
      <c r="Q126" s="36" t="s">
        <v>796</v>
      </c>
      <c r="R126" s="36" t="s">
        <v>796</v>
      </c>
      <c r="S126" s="36" t="s">
        <v>796</v>
      </c>
      <c r="T126" s="36" t="s">
        <v>796</v>
      </c>
      <c r="U126" s="36" t="s">
        <v>796</v>
      </c>
      <c r="V126" s="36" t="s">
        <v>796</v>
      </c>
      <c r="W126" s="36" t="s">
        <v>796</v>
      </c>
      <c r="X126" s="36" t="s">
        <v>796</v>
      </c>
      <c r="Y126" s="36" t="s">
        <v>796</v>
      </c>
      <c r="Z126" s="36" t="s">
        <v>796</v>
      </c>
      <c r="AA126" s="36" t="s">
        <v>796</v>
      </c>
      <c r="AB126" s="36" t="s">
        <v>796</v>
      </c>
      <c r="AC126" s="36" t="s">
        <v>796</v>
      </c>
      <c r="AD126" s="36" t="s">
        <v>796</v>
      </c>
      <c r="AE126" s="36" t="s">
        <v>796</v>
      </c>
      <c r="AF126" s="36" t="s">
        <v>796</v>
      </c>
      <c r="AG126" s="36" t="s">
        <v>796</v>
      </c>
      <c r="AH126" s="36" t="s">
        <v>796</v>
      </c>
      <c r="AI126" s="36" t="s">
        <v>796</v>
      </c>
      <c r="AJ126" s="36" t="s">
        <v>796</v>
      </c>
      <c r="AK126" s="36" t="s">
        <v>796</v>
      </c>
      <c r="AL126" s="36" t="s">
        <v>796</v>
      </c>
      <c r="AM126" s="36" t="s">
        <v>796</v>
      </c>
      <c r="AN126" s="36" t="s">
        <v>796</v>
      </c>
      <c r="AO126" s="36" t="s">
        <v>796</v>
      </c>
      <c r="AP126" s="36" t="s">
        <v>796</v>
      </c>
      <c r="AQ126" s="36" t="s">
        <v>796</v>
      </c>
      <c r="AR126" s="36" t="s">
        <v>796</v>
      </c>
      <c r="AS126" s="36" t="s">
        <v>796</v>
      </c>
      <c r="AT126" s="36" t="s">
        <v>796</v>
      </c>
      <c r="AU126" s="36" t="s">
        <v>796</v>
      </c>
      <c r="AV126" s="36" t="s">
        <v>796</v>
      </c>
      <c r="AW126" s="36" t="s">
        <v>796</v>
      </c>
      <c r="AX126" s="36" t="s">
        <v>796</v>
      </c>
      <c r="AY126" s="36" t="s">
        <v>796</v>
      </c>
      <c r="AZ126" s="36" t="s">
        <v>796</v>
      </c>
      <c r="BA126" s="36" t="s">
        <v>796</v>
      </c>
      <c r="BB126" s="36" t="s">
        <v>796</v>
      </c>
      <c r="BC126" s="36" t="s">
        <v>796</v>
      </c>
      <c r="BD126" s="36" t="s">
        <v>796</v>
      </c>
      <c r="BE126" s="36" t="s">
        <v>796</v>
      </c>
      <c r="BF126" s="36" t="s">
        <v>796</v>
      </c>
      <c r="BG126" s="36" t="s">
        <v>796</v>
      </c>
      <c r="BH126" s="36" t="s">
        <v>796</v>
      </c>
      <c r="BI126" s="36" t="s">
        <v>796</v>
      </c>
      <c r="BJ126" s="36" t="s">
        <v>796</v>
      </c>
      <c r="BK126" s="36" t="s">
        <v>796</v>
      </c>
      <c r="BL126" s="36" t="s">
        <v>796</v>
      </c>
      <c r="BM126" s="36" t="s">
        <v>796</v>
      </c>
      <c r="BN126" s="36" t="s">
        <v>796</v>
      </c>
      <c r="BO126" s="36" t="s">
        <v>796</v>
      </c>
      <c r="BP126" s="36" t="s">
        <v>796</v>
      </c>
      <c r="BQ126" s="36" t="s">
        <v>796</v>
      </c>
      <c r="BR126" s="36" t="s">
        <v>796</v>
      </c>
      <c r="BS126" s="36" t="s">
        <v>796</v>
      </c>
      <c r="BT126" s="36" t="s">
        <v>796</v>
      </c>
      <c r="BU126" s="36" t="s">
        <v>796</v>
      </c>
      <c r="BV126" s="36" t="s">
        <v>796</v>
      </c>
      <c r="BW126" s="36" t="s">
        <v>796</v>
      </c>
      <c r="BX126" s="36" t="s">
        <v>796</v>
      </c>
      <c r="BY126" s="36" t="s">
        <v>796</v>
      </c>
      <c r="BZ126" s="36" t="s">
        <v>796</v>
      </c>
      <c r="CA126" s="36" t="s">
        <v>796</v>
      </c>
      <c r="CB126" s="36" t="s">
        <v>796</v>
      </c>
      <c r="CC126" s="36" t="s">
        <v>796</v>
      </c>
      <c r="CD126" s="36" t="s">
        <v>796</v>
      </c>
      <c r="CE126" s="36" t="s">
        <v>796</v>
      </c>
      <c r="CF126" s="36" t="s">
        <v>796</v>
      </c>
      <c r="CG126" s="36" t="s">
        <v>796</v>
      </c>
      <c r="CH126" s="36" t="s">
        <v>796</v>
      </c>
      <c r="CI126" s="36" t="s">
        <v>796</v>
      </c>
      <c r="CJ126" s="36" t="s">
        <v>796</v>
      </c>
      <c r="CK126" s="36" t="s">
        <v>796</v>
      </c>
      <c r="CL126" s="36" t="s">
        <v>796</v>
      </c>
      <c r="CM126" s="36" t="s">
        <v>796</v>
      </c>
      <c r="CN126" s="36" t="s">
        <v>796</v>
      </c>
      <c r="CO126" s="36" t="s">
        <v>796</v>
      </c>
      <c r="CP126" s="36" t="s">
        <v>796</v>
      </c>
      <c r="CQ126" s="36" t="s">
        <v>796</v>
      </c>
      <c r="CR126" s="36" t="s">
        <v>796</v>
      </c>
      <c r="CS126" s="36" t="s">
        <v>796</v>
      </c>
      <c r="CT126" s="36" t="s">
        <v>796</v>
      </c>
      <c r="CU126" s="36" t="s">
        <v>796</v>
      </c>
      <c r="CV126" s="36" t="s">
        <v>796</v>
      </c>
      <c r="CW126" s="36" t="s">
        <v>796</v>
      </c>
      <c r="CX126" s="36" t="s">
        <v>796</v>
      </c>
      <c r="CY126" s="36" t="s">
        <v>796</v>
      </c>
      <c r="CZ126" s="36" t="s">
        <v>796</v>
      </c>
      <c r="DA126" s="36" t="s">
        <v>796</v>
      </c>
      <c r="DB126" s="36" t="s">
        <v>796</v>
      </c>
      <c r="DC126" s="36" t="s">
        <v>796</v>
      </c>
      <c r="DD126" s="36" t="s">
        <v>796</v>
      </c>
      <c r="DE126" s="36" t="s">
        <v>796</v>
      </c>
      <c r="DF126" s="36" t="s">
        <v>796</v>
      </c>
      <c r="DG126" s="36" t="s">
        <v>796</v>
      </c>
      <c r="DH126" s="36" t="s">
        <v>796</v>
      </c>
      <c r="DI126" s="36" t="s">
        <v>796</v>
      </c>
      <c r="DJ126" s="36" t="s">
        <v>796</v>
      </c>
      <c r="DK126" s="36" t="s">
        <v>796</v>
      </c>
      <c r="DL126" s="36" t="s">
        <v>796</v>
      </c>
      <c r="DM126" s="36" t="s">
        <v>796</v>
      </c>
      <c r="DN126" s="36" t="s">
        <v>796</v>
      </c>
      <c r="DO126" s="36" t="s">
        <v>796</v>
      </c>
      <c r="DP126" s="36" t="s">
        <v>796</v>
      </c>
      <c r="DQ126" s="36" t="s">
        <v>796</v>
      </c>
      <c r="DR126" s="36" t="s">
        <v>796</v>
      </c>
      <c r="DS126" s="36" t="s">
        <v>796</v>
      </c>
      <c r="DT126" s="36" t="s">
        <v>796</v>
      </c>
      <c r="DU126" s="36" t="s">
        <v>796</v>
      </c>
      <c r="DV126" s="36" t="s">
        <v>796</v>
      </c>
      <c r="DW126" s="36"/>
      <c r="DX126" s="38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1.25" customHeight="1" x14ac:dyDescent="0.15">
      <c r="A127" s="11" t="s">
        <v>796</v>
      </c>
      <c r="B127" s="37" t="s">
        <v>809</v>
      </c>
      <c r="C127" s="38">
        <v>44934</v>
      </c>
      <c r="D127" s="38">
        <v>9286</v>
      </c>
      <c r="E127" s="38">
        <v>26149</v>
      </c>
      <c r="F127" s="38">
        <v>2329</v>
      </c>
      <c r="G127" s="38">
        <v>3794</v>
      </c>
      <c r="H127" s="38">
        <v>2884</v>
      </c>
      <c r="I127" s="38">
        <v>7710</v>
      </c>
      <c r="J127" s="38">
        <v>60777</v>
      </c>
      <c r="K127" s="38">
        <v>75420</v>
      </c>
      <c r="L127" s="38">
        <v>104021</v>
      </c>
      <c r="M127" s="38">
        <v>54775</v>
      </c>
      <c r="N127" s="38">
        <v>6487</v>
      </c>
      <c r="O127" s="38">
        <v>19103</v>
      </c>
      <c r="P127" s="38">
        <v>35163</v>
      </c>
      <c r="Q127" s="38">
        <v>1282</v>
      </c>
      <c r="R127" s="38">
        <v>14831</v>
      </c>
      <c r="S127" s="38">
        <v>4979</v>
      </c>
      <c r="T127" s="38">
        <v>1903</v>
      </c>
      <c r="U127" s="38">
        <v>5969</v>
      </c>
      <c r="V127" s="38">
        <v>8381</v>
      </c>
      <c r="W127" s="38">
        <v>8946</v>
      </c>
      <c r="X127" s="38">
        <v>13035</v>
      </c>
      <c r="Y127" s="38">
        <v>5490</v>
      </c>
      <c r="Z127" s="38">
        <v>4303</v>
      </c>
      <c r="AA127" s="38">
        <v>6341</v>
      </c>
      <c r="AB127" s="38">
        <v>373</v>
      </c>
      <c r="AC127" s="38">
        <v>730</v>
      </c>
      <c r="AD127" s="38">
        <v>2936</v>
      </c>
      <c r="AE127" s="38">
        <v>30</v>
      </c>
      <c r="AF127" s="38">
        <v>1031</v>
      </c>
      <c r="AG127" s="38">
        <v>419</v>
      </c>
      <c r="AH127" s="38">
        <v>4721</v>
      </c>
      <c r="AI127" s="38">
        <v>9123</v>
      </c>
      <c r="AJ127" s="38">
        <v>2845</v>
      </c>
      <c r="AK127" s="38">
        <v>6909</v>
      </c>
      <c r="AL127" s="38">
        <v>5603</v>
      </c>
      <c r="AM127" s="38">
        <v>17931</v>
      </c>
      <c r="AN127" s="38">
        <v>12175</v>
      </c>
      <c r="AO127" s="38">
        <v>878</v>
      </c>
      <c r="AP127" s="38">
        <v>14317</v>
      </c>
      <c r="AQ127" s="38">
        <v>3437</v>
      </c>
      <c r="AR127" s="38">
        <v>13266</v>
      </c>
      <c r="AS127" s="38">
        <v>922</v>
      </c>
      <c r="AT127" s="38">
        <v>3574</v>
      </c>
      <c r="AU127" s="38">
        <v>1275</v>
      </c>
      <c r="AV127" s="38">
        <v>9102</v>
      </c>
      <c r="AW127" s="38">
        <v>3400</v>
      </c>
      <c r="AX127" s="38">
        <v>1862</v>
      </c>
      <c r="AY127" s="38">
        <v>12197</v>
      </c>
      <c r="AZ127" s="38">
        <v>51393</v>
      </c>
      <c r="BA127" s="38">
        <v>907</v>
      </c>
      <c r="BB127" s="38">
        <v>18715</v>
      </c>
      <c r="BC127" s="38">
        <v>4515</v>
      </c>
      <c r="BD127" s="38">
        <v>8797</v>
      </c>
      <c r="BE127" s="38">
        <v>11157</v>
      </c>
      <c r="BF127" s="38">
        <v>6358</v>
      </c>
      <c r="BG127" s="38">
        <v>4701</v>
      </c>
      <c r="BH127" s="38">
        <v>5071</v>
      </c>
      <c r="BI127" s="38">
        <v>11822</v>
      </c>
      <c r="BJ127" s="38">
        <v>5409</v>
      </c>
      <c r="BK127" s="38">
        <v>1443</v>
      </c>
      <c r="BL127" s="38">
        <v>15039</v>
      </c>
      <c r="BM127" s="38">
        <v>5030</v>
      </c>
      <c r="BN127" s="38">
        <v>2646</v>
      </c>
      <c r="BO127" s="38">
        <v>20639</v>
      </c>
      <c r="BP127" s="38">
        <v>55092</v>
      </c>
      <c r="BQ127" s="38">
        <v>5694</v>
      </c>
      <c r="BR127" s="38">
        <v>26028</v>
      </c>
      <c r="BS127" s="38">
        <v>17930</v>
      </c>
      <c r="BT127" s="38">
        <v>92275</v>
      </c>
      <c r="BU127" s="38">
        <v>61651</v>
      </c>
      <c r="BV127" s="38">
        <v>71834</v>
      </c>
      <c r="BW127" s="38">
        <v>244598</v>
      </c>
      <c r="BX127" s="38">
        <v>140987</v>
      </c>
      <c r="BY127" s="38">
        <v>140471</v>
      </c>
      <c r="BZ127" s="38">
        <v>16028</v>
      </c>
      <c r="CA127" s="38">
        <v>67936</v>
      </c>
      <c r="CB127" s="38">
        <v>66981</v>
      </c>
      <c r="CC127" s="38">
        <v>17029</v>
      </c>
      <c r="CD127" s="38">
        <v>10080</v>
      </c>
      <c r="CE127" s="38">
        <v>24850</v>
      </c>
      <c r="CF127" s="38">
        <v>15314</v>
      </c>
      <c r="CG127" s="38">
        <v>67697</v>
      </c>
      <c r="CH127" s="38">
        <v>9769</v>
      </c>
      <c r="CI127" s="38">
        <v>7905</v>
      </c>
      <c r="CJ127" s="38">
        <v>9673</v>
      </c>
      <c r="CK127" s="38">
        <v>17501</v>
      </c>
      <c r="CL127" s="38">
        <v>59478</v>
      </c>
      <c r="CM127" s="38">
        <v>2048</v>
      </c>
      <c r="CN127" s="38">
        <v>136682</v>
      </c>
      <c r="CO127" s="38">
        <v>57509</v>
      </c>
      <c r="CP127" s="38">
        <v>59572</v>
      </c>
      <c r="CQ127" s="38">
        <v>23024</v>
      </c>
      <c r="CR127" s="38">
        <v>219576</v>
      </c>
      <c r="CS127" s="38">
        <v>89217</v>
      </c>
      <c r="CT127" s="38">
        <v>209459</v>
      </c>
      <c r="CU127" s="38">
        <v>66892</v>
      </c>
      <c r="CV127" s="38">
        <v>84911</v>
      </c>
      <c r="CW127" s="38">
        <v>22702</v>
      </c>
      <c r="CX127" s="38">
        <v>109549</v>
      </c>
      <c r="CY127" s="38">
        <v>38857</v>
      </c>
      <c r="CZ127" s="38">
        <v>34120</v>
      </c>
      <c r="DA127" s="38">
        <v>73273</v>
      </c>
      <c r="DB127" s="38">
        <v>56530</v>
      </c>
      <c r="DC127" s="38">
        <v>10295</v>
      </c>
      <c r="DD127" s="38">
        <v>119974</v>
      </c>
      <c r="DE127" s="38">
        <v>88338</v>
      </c>
      <c r="DF127" s="38">
        <v>9426</v>
      </c>
      <c r="DG127" s="38">
        <v>19727</v>
      </c>
      <c r="DH127" s="38">
        <v>10017</v>
      </c>
      <c r="DI127" s="38">
        <v>21394</v>
      </c>
      <c r="DJ127" s="38">
        <v>17145</v>
      </c>
      <c r="DK127" s="38">
        <v>15977</v>
      </c>
      <c r="DL127" s="38">
        <v>12616</v>
      </c>
      <c r="DM127" s="38">
        <v>3686621</v>
      </c>
      <c r="DN127" s="38">
        <v>1048690</v>
      </c>
      <c r="DO127" s="38">
        <v>413246</v>
      </c>
      <c r="DP127" s="38">
        <v>346556</v>
      </c>
      <c r="DQ127" s="38">
        <v>23023</v>
      </c>
      <c r="DR127" s="38">
        <v>79180</v>
      </c>
      <c r="DS127" s="38">
        <v>-7641</v>
      </c>
      <c r="DT127" s="38">
        <v>464062</v>
      </c>
      <c r="DU127" s="38">
        <v>2367116</v>
      </c>
      <c r="DV127" s="38">
        <v>6053737</v>
      </c>
      <c r="DW127" s="36"/>
      <c r="DX127" s="38">
        <f>SUM(DP127:DR127)</f>
        <v>448759</v>
      </c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</row>
    <row r="128" spans="1:256" ht="11.25" customHeight="1" x14ac:dyDescent="0.15">
      <c r="A128" s="11" t="s">
        <v>810</v>
      </c>
      <c r="B128" s="11" t="s">
        <v>811</v>
      </c>
      <c r="C128" s="36">
        <v>341</v>
      </c>
      <c r="D128" s="36">
        <v>214</v>
      </c>
      <c r="E128" s="36">
        <v>1505</v>
      </c>
      <c r="F128" s="36">
        <v>29</v>
      </c>
      <c r="G128" s="36">
        <v>152</v>
      </c>
      <c r="H128" s="36">
        <v>94</v>
      </c>
      <c r="I128" s="36">
        <v>0</v>
      </c>
      <c r="J128" s="36">
        <v>70</v>
      </c>
      <c r="K128" s="36">
        <v>9411</v>
      </c>
      <c r="L128" s="36">
        <v>137</v>
      </c>
      <c r="M128" s="36">
        <v>9649</v>
      </c>
      <c r="N128" s="36">
        <v>298</v>
      </c>
      <c r="O128" s="36">
        <v>78</v>
      </c>
      <c r="P128" s="36">
        <v>1816</v>
      </c>
      <c r="Q128" s="36">
        <v>2212</v>
      </c>
      <c r="R128" s="36">
        <v>2180</v>
      </c>
      <c r="S128" s="36">
        <v>2867</v>
      </c>
      <c r="T128" s="36">
        <v>925</v>
      </c>
      <c r="U128" s="36">
        <v>1363</v>
      </c>
      <c r="V128" s="36">
        <v>1753</v>
      </c>
      <c r="W128" s="36">
        <v>1806</v>
      </c>
      <c r="X128" s="36">
        <v>5538</v>
      </c>
      <c r="Y128" s="36">
        <v>898</v>
      </c>
      <c r="Z128" s="36">
        <v>1011</v>
      </c>
      <c r="AA128" s="36">
        <v>3725</v>
      </c>
      <c r="AB128" s="36">
        <v>773</v>
      </c>
      <c r="AC128" s="36">
        <v>2192</v>
      </c>
      <c r="AD128" s="36">
        <v>3986</v>
      </c>
      <c r="AE128" s="36">
        <v>1434</v>
      </c>
      <c r="AF128" s="36">
        <v>14180</v>
      </c>
      <c r="AG128" s="36">
        <v>3298</v>
      </c>
      <c r="AH128" s="36">
        <v>804</v>
      </c>
      <c r="AI128" s="36">
        <v>1819</v>
      </c>
      <c r="AJ128" s="36">
        <v>1894</v>
      </c>
      <c r="AK128" s="36">
        <v>2217</v>
      </c>
      <c r="AL128" s="36">
        <v>67</v>
      </c>
      <c r="AM128" s="36">
        <v>25583</v>
      </c>
      <c r="AN128" s="36">
        <v>11291</v>
      </c>
      <c r="AO128" s="36">
        <v>4025</v>
      </c>
      <c r="AP128" s="36">
        <v>14285</v>
      </c>
      <c r="AQ128" s="36">
        <v>5967</v>
      </c>
      <c r="AR128" s="36">
        <v>12336</v>
      </c>
      <c r="AS128" s="36">
        <v>1428</v>
      </c>
      <c r="AT128" s="36">
        <v>985</v>
      </c>
      <c r="AU128" s="36">
        <v>1298</v>
      </c>
      <c r="AV128" s="36">
        <v>426</v>
      </c>
      <c r="AW128" s="36">
        <v>417</v>
      </c>
      <c r="AX128" s="36">
        <v>902</v>
      </c>
      <c r="AY128" s="36">
        <v>5530</v>
      </c>
      <c r="AZ128" s="36">
        <v>2963</v>
      </c>
      <c r="BA128" s="36">
        <v>273</v>
      </c>
      <c r="BB128" s="36">
        <v>2539</v>
      </c>
      <c r="BC128" s="36">
        <v>1301</v>
      </c>
      <c r="BD128" s="36">
        <v>5164</v>
      </c>
      <c r="BE128" s="36">
        <v>36316</v>
      </c>
      <c r="BF128" s="36">
        <v>607</v>
      </c>
      <c r="BG128" s="36">
        <v>864</v>
      </c>
      <c r="BH128" s="36">
        <v>4332</v>
      </c>
      <c r="BI128" s="36">
        <v>47119</v>
      </c>
      <c r="BJ128" s="36">
        <v>13007</v>
      </c>
      <c r="BK128" s="36">
        <v>5052</v>
      </c>
      <c r="BL128" s="36">
        <v>26665</v>
      </c>
      <c r="BM128" s="36">
        <v>4492</v>
      </c>
      <c r="BN128" s="36">
        <v>6729</v>
      </c>
      <c r="BO128" s="36">
        <v>5</v>
      </c>
      <c r="BP128" s="36">
        <v>0</v>
      </c>
      <c r="BQ128" s="36">
        <v>0</v>
      </c>
      <c r="BR128" s="36">
        <v>2</v>
      </c>
      <c r="BS128" s="36">
        <v>4</v>
      </c>
      <c r="BT128" s="36">
        <v>0</v>
      </c>
      <c r="BU128" s="36">
        <v>0</v>
      </c>
      <c r="BV128" s="36">
        <v>0</v>
      </c>
      <c r="BW128" s="36">
        <v>0</v>
      </c>
      <c r="BX128" s="36">
        <v>164</v>
      </c>
      <c r="BY128" s="36">
        <v>0</v>
      </c>
      <c r="BZ128" s="36">
        <v>7581</v>
      </c>
      <c r="CA128" s="36">
        <v>4754</v>
      </c>
      <c r="CB128" s="36">
        <v>1006</v>
      </c>
      <c r="CC128" s="36">
        <v>515</v>
      </c>
      <c r="CD128" s="36">
        <v>-224</v>
      </c>
      <c r="CE128" s="36">
        <v>9146</v>
      </c>
      <c r="CF128" s="36">
        <v>162</v>
      </c>
      <c r="CG128" s="36">
        <v>541</v>
      </c>
      <c r="CH128" s="36">
        <v>6079</v>
      </c>
      <c r="CI128" s="36">
        <v>2221</v>
      </c>
      <c r="CJ128" s="36">
        <v>0</v>
      </c>
      <c r="CK128" s="36">
        <v>603</v>
      </c>
      <c r="CL128" s="36">
        <v>1433</v>
      </c>
      <c r="CM128" s="36">
        <v>56</v>
      </c>
      <c r="CN128" s="36">
        <v>1618</v>
      </c>
      <c r="CO128" s="36">
        <v>864</v>
      </c>
      <c r="CP128" s="36">
        <v>1519</v>
      </c>
      <c r="CQ128" s="36">
        <v>3234</v>
      </c>
      <c r="CR128" s="36">
        <v>562</v>
      </c>
      <c r="CS128" s="36">
        <v>0</v>
      </c>
      <c r="CT128" s="36">
        <v>11280</v>
      </c>
      <c r="CU128" s="36">
        <v>2936</v>
      </c>
      <c r="CV128" s="36">
        <v>4180</v>
      </c>
      <c r="CW128" s="36">
        <v>0</v>
      </c>
      <c r="CX128" s="36">
        <v>361</v>
      </c>
      <c r="CY128" s="36">
        <v>0</v>
      </c>
      <c r="CZ128" s="36">
        <v>0</v>
      </c>
      <c r="DA128" s="36">
        <v>51</v>
      </c>
      <c r="DB128" s="36">
        <v>255</v>
      </c>
      <c r="DC128" s="36">
        <v>173</v>
      </c>
      <c r="DD128" s="36">
        <v>524</v>
      </c>
      <c r="DE128" s="36">
        <v>2</v>
      </c>
      <c r="DF128" s="36">
        <v>277</v>
      </c>
      <c r="DG128" s="36">
        <v>816</v>
      </c>
      <c r="DH128" s="36">
        <v>725</v>
      </c>
      <c r="DI128" s="36">
        <v>2</v>
      </c>
      <c r="DJ128" s="36">
        <v>0</v>
      </c>
      <c r="DK128" s="36">
        <v>255</v>
      </c>
      <c r="DL128" s="36">
        <v>54</v>
      </c>
      <c r="DM128" s="36">
        <v>386368</v>
      </c>
      <c r="DN128" s="36">
        <v>0</v>
      </c>
      <c r="DO128" s="36">
        <v>0</v>
      </c>
      <c r="DP128" s="36">
        <v>0</v>
      </c>
      <c r="DQ128" s="36">
        <v>0</v>
      </c>
      <c r="DR128" s="36">
        <v>0</v>
      </c>
      <c r="DS128" s="36">
        <v>0</v>
      </c>
      <c r="DT128" s="36">
        <v>10908</v>
      </c>
      <c r="DU128" s="36">
        <v>10908</v>
      </c>
      <c r="DV128" s="36">
        <v>397276</v>
      </c>
      <c r="DW128" s="36"/>
      <c r="DX128" s="40">
        <f>1 + 1 - DX119/DX127</f>
        <v>1.0554884481425444</v>
      </c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</row>
    <row r="129" spans="1:256" ht="11.25" customHeight="1" x14ac:dyDescent="0.15">
      <c r="A129" s="11" t="s">
        <v>796</v>
      </c>
      <c r="B129" s="11" t="s">
        <v>796</v>
      </c>
      <c r="C129" s="36" t="s">
        <v>796</v>
      </c>
      <c r="D129" s="36" t="s">
        <v>796</v>
      </c>
      <c r="E129" s="36" t="s">
        <v>796</v>
      </c>
      <c r="F129" s="36" t="s">
        <v>796</v>
      </c>
      <c r="G129" s="36" t="s">
        <v>796</v>
      </c>
      <c r="H129" s="36" t="s">
        <v>796</v>
      </c>
      <c r="I129" s="36" t="s">
        <v>796</v>
      </c>
      <c r="J129" s="36" t="s">
        <v>796</v>
      </c>
      <c r="K129" s="36" t="s">
        <v>796</v>
      </c>
      <c r="L129" s="36" t="s">
        <v>796</v>
      </c>
      <c r="M129" s="36" t="s">
        <v>796</v>
      </c>
      <c r="N129" s="36" t="s">
        <v>796</v>
      </c>
      <c r="O129" s="36" t="s">
        <v>796</v>
      </c>
      <c r="P129" s="36" t="s">
        <v>796</v>
      </c>
      <c r="Q129" s="36" t="s">
        <v>796</v>
      </c>
      <c r="R129" s="36" t="s">
        <v>796</v>
      </c>
      <c r="S129" s="36" t="s">
        <v>796</v>
      </c>
      <c r="T129" s="36" t="s">
        <v>796</v>
      </c>
      <c r="U129" s="36" t="s">
        <v>796</v>
      </c>
      <c r="V129" s="36" t="s">
        <v>796</v>
      </c>
      <c r="W129" s="36" t="s">
        <v>796</v>
      </c>
      <c r="X129" s="36" t="s">
        <v>796</v>
      </c>
      <c r="Y129" s="36" t="s">
        <v>796</v>
      </c>
      <c r="Z129" s="36" t="s">
        <v>796</v>
      </c>
      <c r="AA129" s="36" t="s">
        <v>796</v>
      </c>
      <c r="AB129" s="36" t="s">
        <v>796</v>
      </c>
      <c r="AC129" s="36" t="s">
        <v>796</v>
      </c>
      <c r="AD129" s="36" t="s">
        <v>796</v>
      </c>
      <c r="AE129" s="36" t="s">
        <v>796</v>
      </c>
      <c r="AF129" s="36" t="s">
        <v>796</v>
      </c>
      <c r="AG129" s="36" t="s">
        <v>796</v>
      </c>
      <c r="AH129" s="36" t="s">
        <v>796</v>
      </c>
      <c r="AI129" s="36" t="s">
        <v>796</v>
      </c>
      <c r="AJ129" s="36" t="s">
        <v>796</v>
      </c>
      <c r="AK129" s="36" t="s">
        <v>796</v>
      </c>
      <c r="AL129" s="36" t="s">
        <v>796</v>
      </c>
      <c r="AM129" s="36" t="s">
        <v>796</v>
      </c>
      <c r="AN129" s="36" t="s">
        <v>796</v>
      </c>
      <c r="AO129" s="36" t="s">
        <v>796</v>
      </c>
      <c r="AP129" s="36" t="s">
        <v>796</v>
      </c>
      <c r="AQ129" s="36" t="s">
        <v>796</v>
      </c>
      <c r="AR129" s="36" t="s">
        <v>796</v>
      </c>
      <c r="AS129" s="36" t="s">
        <v>796</v>
      </c>
      <c r="AT129" s="36" t="s">
        <v>796</v>
      </c>
      <c r="AU129" s="36" t="s">
        <v>796</v>
      </c>
      <c r="AV129" s="36" t="s">
        <v>796</v>
      </c>
      <c r="AW129" s="36" t="s">
        <v>796</v>
      </c>
      <c r="AX129" s="36" t="s">
        <v>796</v>
      </c>
      <c r="AY129" s="36" t="s">
        <v>796</v>
      </c>
      <c r="AZ129" s="36" t="s">
        <v>796</v>
      </c>
      <c r="BA129" s="36" t="s">
        <v>796</v>
      </c>
      <c r="BB129" s="36" t="s">
        <v>796</v>
      </c>
      <c r="BC129" s="36" t="s">
        <v>796</v>
      </c>
      <c r="BD129" s="36" t="s">
        <v>796</v>
      </c>
      <c r="BE129" s="36" t="s">
        <v>796</v>
      </c>
      <c r="BF129" s="36" t="s">
        <v>796</v>
      </c>
      <c r="BG129" s="36" t="s">
        <v>796</v>
      </c>
      <c r="BH129" s="36" t="s">
        <v>796</v>
      </c>
      <c r="BI129" s="36" t="s">
        <v>796</v>
      </c>
      <c r="BJ129" s="36" t="s">
        <v>796</v>
      </c>
      <c r="BK129" s="36" t="s">
        <v>796</v>
      </c>
      <c r="BL129" s="36" t="s">
        <v>796</v>
      </c>
      <c r="BM129" s="36" t="s">
        <v>796</v>
      </c>
      <c r="BN129" s="36" t="s">
        <v>796</v>
      </c>
      <c r="BO129" s="36" t="s">
        <v>796</v>
      </c>
      <c r="BP129" s="36" t="s">
        <v>796</v>
      </c>
      <c r="BQ129" s="36" t="s">
        <v>796</v>
      </c>
      <c r="BR129" s="36" t="s">
        <v>796</v>
      </c>
      <c r="BS129" s="36" t="s">
        <v>796</v>
      </c>
      <c r="BT129" s="36" t="s">
        <v>796</v>
      </c>
      <c r="BU129" s="36" t="s">
        <v>796</v>
      </c>
      <c r="BV129" s="36" t="s">
        <v>796</v>
      </c>
      <c r="BW129" s="36" t="s">
        <v>796</v>
      </c>
      <c r="BX129" s="36" t="s">
        <v>796</v>
      </c>
      <c r="BY129" s="36" t="s">
        <v>796</v>
      </c>
      <c r="BZ129" s="36" t="s">
        <v>796</v>
      </c>
      <c r="CA129" s="36" t="s">
        <v>796</v>
      </c>
      <c r="CB129" s="36" t="s">
        <v>796</v>
      </c>
      <c r="CC129" s="36" t="s">
        <v>796</v>
      </c>
      <c r="CD129" s="36" t="s">
        <v>796</v>
      </c>
      <c r="CE129" s="36" t="s">
        <v>796</v>
      </c>
      <c r="CF129" s="36" t="s">
        <v>796</v>
      </c>
      <c r="CG129" s="36" t="s">
        <v>796</v>
      </c>
      <c r="CH129" s="36" t="s">
        <v>796</v>
      </c>
      <c r="CI129" s="36" t="s">
        <v>796</v>
      </c>
      <c r="CJ129" s="36" t="s">
        <v>796</v>
      </c>
      <c r="CK129" s="36" t="s">
        <v>796</v>
      </c>
      <c r="CL129" s="36" t="s">
        <v>796</v>
      </c>
      <c r="CM129" s="36" t="s">
        <v>796</v>
      </c>
      <c r="CN129" s="36" t="s">
        <v>796</v>
      </c>
      <c r="CO129" s="36" t="s">
        <v>796</v>
      </c>
      <c r="CP129" s="36" t="s">
        <v>796</v>
      </c>
      <c r="CQ129" s="36" t="s">
        <v>796</v>
      </c>
      <c r="CR129" s="36" t="s">
        <v>796</v>
      </c>
      <c r="CS129" s="36" t="s">
        <v>796</v>
      </c>
      <c r="CT129" s="36" t="s">
        <v>796</v>
      </c>
      <c r="CU129" s="36" t="s">
        <v>796</v>
      </c>
      <c r="CV129" s="36" t="s">
        <v>796</v>
      </c>
      <c r="CW129" s="36" t="s">
        <v>796</v>
      </c>
      <c r="CX129" s="36" t="s">
        <v>796</v>
      </c>
      <c r="CY129" s="36" t="s">
        <v>796</v>
      </c>
      <c r="CZ129" s="36" t="s">
        <v>796</v>
      </c>
      <c r="DA129" s="36" t="s">
        <v>796</v>
      </c>
      <c r="DB129" s="36" t="s">
        <v>796</v>
      </c>
      <c r="DC129" s="36" t="s">
        <v>796</v>
      </c>
      <c r="DD129" s="36" t="s">
        <v>796</v>
      </c>
      <c r="DE129" s="36" t="s">
        <v>796</v>
      </c>
      <c r="DF129" s="36" t="s">
        <v>796</v>
      </c>
      <c r="DG129" s="36" t="s">
        <v>796</v>
      </c>
      <c r="DH129" s="36" t="s">
        <v>796</v>
      </c>
      <c r="DI129" s="36" t="s">
        <v>796</v>
      </c>
      <c r="DJ129" s="36" t="s">
        <v>796</v>
      </c>
      <c r="DK129" s="36" t="s">
        <v>796</v>
      </c>
      <c r="DL129" s="36" t="s">
        <v>796</v>
      </c>
      <c r="DM129" s="36" t="s">
        <v>796</v>
      </c>
      <c r="DN129" s="36" t="s">
        <v>796</v>
      </c>
      <c r="DO129" s="36" t="s">
        <v>796</v>
      </c>
      <c r="DP129" s="36" t="s">
        <v>796</v>
      </c>
      <c r="DQ129" s="36" t="s">
        <v>796</v>
      </c>
      <c r="DR129" s="36" t="s">
        <v>796</v>
      </c>
      <c r="DS129" s="36" t="s">
        <v>796</v>
      </c>
      <c r="DT129" s="36" t="s">
        <v>796</v>
      </c>
      <c r="DU129" s="36" t="s">
        <v>796</v>
      </c>
      <c r="DV129" s="36" t="s">
        <v>796</v>
      </c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</row>
    <row r="130" spans="1:256" ht="11.25" customHeight="1" x14ac:dyDescent="0.15">
      <c r="A130" s="11" t="s">
        <v>796</v>
      </c>
      <c r="B130" s="17" t="s">
        <v>812</v>
      </c>
      <c r="C130" s="38">
        <v>45275</v>
      </c>
      <c r="D130" s="38">
        <v>9500</v>
      </c>
      <c r="E130" s="38">
        <v>27654</v>
      </c>
      <c r="F130" s="38">
        <v>2358</v>
      </c>
      <c r="G130" s="38">
        <v>3946</v>
      </c>
      <c r="H130" s="38">
        <v>2978</v>
      </c>
      <c r="I130" s="38">
        <v>7710</v>
      </c>
      <c r="J130" s="38">
        <v>60847</v>
      </c>
      <c r="K130" s="38">
        <v>84831</v>
      </c>
      <c r="L130" s="38">
        <v>104158</v>
      </c>
      <c r="M130" s="38">
        <v>64424</v>
      </c>
      <c r="N130" s="38">
        <v>6785</v>
      </c>
      <c r="O130" s="38">
        <v>19181</v>
      </c>
      <c r="P130" s="38">
        <v>36979</v>
      </c>
      <c r="Q130" s="38">
        <v>3494</v>
      </c>
      <c r="R130" s="38">
        <v>17011</v>
      </c>
      <c r="S130" s="38">
        <v>7846</v>
      </c>
      <c r="T130" s="38">
        <v>2828</v>
      </c>
      <c r="U130" s="38">
        <v>7332</v>
      </c>
      <c r="V130" s="38">
        <v>10134</v>
      </c>
      <c r="W130" s="38">
        <v>10752</v>
      </c>
      <c r="X130" s="38">
        <v>18573</v>
      </c>
      <c r="Y130" s="38">
        <v>6388</v>
      </c>
      <c r="Z130" s="38">
        <v>5314</v>
      </c>
      <c r="AA130" s="38">
        <v>10066</v>
      </c>
      <c r="AB130" s="38">
        <v>1146</v>
      </c>
      <c r="AC130" s="38">
        <v>2922</v>
      </c>
      <c r="AD130" s="38">
        <v>6922</v>
      </c>
      <c r="AE130" s="38">
        <v>1464</v>
      </c>
      <c r="AF130" s="38">
        <v>15211</v>
      </c>
      <c r="AG130" s="38">
        <v>3717</v>
      </c>
      <c r="AH130" s="38">
        <v>5525</v>
      </c>
      <c r="AI130" s="38">
        <v>10942</v>
      </c>
      <c r="AJ130" s="38">
        <v>4739</v>
      </c>
      <c r="AK130" s="38">
        <v>9126</v>
      </c>
      <c r="AL130" s="38">
        <v>5670</v>
      </c>
      <c r="AM130" s="38">
        <v>43514</v>
      </c>
      <c r="AN130" s="38">
        <v>23466</v>
      </c>
      <c r="AO130" s="38">
        <v>4903</v>
      </c>
      <c r="AP130" s="38">
        <v>28602</v>
      </c>
      <c r="AQ130" s="38">
        <v>9404</v>
      </c>
      <c r="AR130" s="38">
        <v>25602</v>
      </c>
      <c r="AS130" s="38">
        <v>2350</v>
      </c>
      <c r="AT130" s="38">
        <v>4559</v>
      </c>
      <c r="AU130" s="38">
        <v>2573</v>
      </c>
      <c r="AV130" s="38">
        <v>9528</v>
      </c>
      <c r="AW130" s="38">
        <v>3817</v>
      </c>
      <c r="AX130" s="38">
        <v>2764</v>
      </c>
      <c r="AY130" s="38">
        <v>17727</v>
      </c>
      <c r="AZ130" s="38">
        <v>54356</v>
      </c>
      <c r="BA130" s="38">
        <v>1180</v>
      </c>
      <c r="BB130" s="38">
        <v>21254</v>
      </c>
      <c r="BC130" s="38">
        <v>5816</v>
      </c>
      <c r="BD130" s="38">
        <v>13961</v>
      </c>
      <c r="BE130" s="38">
        <v>47473</v>
      </c>
      <c r="BF130" s="38">
        <v>6965</v>
      </c>
      <c r="BG130" s="38">
        <v>5565</v>
      </c>
      <c r="BH130" s="38">
        <v>9403</v>
      </c>
      <c r="BI130" s="38">
        <v>58941</v>
      </c>
      <c r="BJ130" s="38">
        <v>18416</v>
      </c>
      <c r="BK130" s="38">
        <v>6495</v>
      </c>
      <c r="BL130" s="38">
        <v>41704</v>
      </c>
      <c r="BM130" s="38">
        <v>9522</v>
      </c>
      <c r="BN130" s="38">
        <v>9375</v>
      </c>
      <c r="BO130" s="38">
        <v>20644</v>
      </c>
      <c r="BP130" s="38">
        <v>55092</v>
      </c>
      <c r="BQ130" s="38">
        <v>5694</v>
      </c>
      <c r="BR130" s="38">
        <v>26030</v>
      </c>
      <c r="BS130" s="38">
        <v>17934</v>
      </c>
      <c r="BT130" s="38">
        <v>92275</v>
      </c>
      <c r="BU130" s="38">
        <v>61651</v>
      </c>
      <c r="BV130" s="38">
        <v>71834</v>
      </c>
      <c r="BW130" s="38">
        <v>244598</v>
      </c>
      <c r="BX130" s="38">
        <v>141151</v>
      </c>
      <c r="BY130" s="38">
        <v>140471</v>
      </c>
      <c r="BZ130" s="38">
        <v>23609</v>
      </c>
      <c r="CA130" s="38">
        <v>72690</v>
      </c>
      <c r="CB130" s="38">
        <v>67987</v>
      </c>
      <c r="CC130" s="38">
        <v>17544</v>
      </c>
      <c r="CD130" s="38">
        <v>9856</v>
      </c>
      <c r="CE130" s="38">
        <v>33996</v>
      </c>
      <c r="CF130" s="38">
        <v>15476</v>
      </c>
      <c r="CG130" s="38">
        <v>68238</v>
      </c>
      <c r="CH130" s="38">
        <v>15848</v>
      </c>
      <c r="CI130" s="38">
        <v>10126</v>
      </c>
      <c r="CJ130" s="38">
        <v>9673</v>
      </c>
      <c r="CK130" s="38">
        <v>18104</v>
      </c>
      <c r="CL130" s="38">
        <v>60911</v>
      </c>
      <c r="CM130" s="38">
        <v>2104</v>
      </c>
      <c r="CN130" s="38">
        <v>138300</v>
      </c>
      <c r="CO130" s="38">
        <v>58373</v>
      </c>
      <c r="CP130" s="38">
        <v>61091</v>
      </c>
      <c r="CQ130" s="38">
        <v>26258</v>
      </c>
      <c r="CR130" s="38">
        <v>220138</v>
      </c>
      <c r="CS130" s="38">
        <v>89217</v>
      </c>
      <c r="CT130" s="38">
        <v>220739</v>
      </c>
      <c r="CU130" s="38">
        <v>69828</v>
      </c>
      <c r="CV130" s="38">
        <v>89091</v>
      </c>
      <c r="CW130" s="38">
        <v>22702</v>
      </c>
      <c r="CX130" s="38">
        <v>109910</v>
      </c>
      <c r="CY130" s="38">
        <v>38857</v>
      </c>
      <c r="CZ130" s="38">
        <v>34120</v>
      </c>
      <c r="DA130" s="38">
        <v>73324</v>
      </c>
      <c r="DB130" s="38">
        <v>56785</v>
      </c>
      <c r="DC130" s="38">
        <v>10468</v>
      </c>
      <c r="DD130" s="38">
        <v>120498</v>
      </c>
      <c r="DE130" s="38">
        <v>88340</v>
      </c>
      <c r="DF130" s="38">
        <v>9703</v>
      </c>
      <c r="DG130" s="38">
        <v>20543</v>
      </c>
      <c r="DH130" s="38">
        <v>10742</v>
      </c>
      <c r="DI130" s="38">
        <v>21396</v>
      </c>
      <c r="DJ130" s="38">
        <v>17145</v>
      </c>
      <c r="DK130" s="38">
        <v>16232</v>
      </c>
      <c r="DL130" s="38">
        <v>12670</v>
      </c>
      <c r="DM130" s="38">
        <v>4072989</v>
      </c>
      <c r="DN130" s="38">
        <v>1048690</v>
      </c>
      <c r="DO130" s="38">
        <v>413246</v>
      </c>
      <c r="DP130" s="38">
        <v>346556</v>
      </c>
      <c r="DQ130" s="38">
        <v>23023</v>
      </c>
      <c r="DR130" s="38">
        <v>79180</v>
      </c>
      <c r="DS130" s="38">
        <v>-7641</v>
      </c>
      <c r="DT130" s="38">
        <v>474970</v>
      </c>
      <c r="DU130" s="38">
        <v>2378024</v>
      </c>
      <c r="DV130" s="38">
        <v>6451013</v>
      </c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</row>
    <row r="131" spans="1:256" ht="11.25" customHeight="1" x14ac:dyDescent="0.15">
      <c r="A131" s="11" t="s">
        <v>796</v>
      </c>
      <c r="B131" s="11" t="s">
        <v>796</v>
      </c>
      <c r="C131" s="36" t="s">
        <v>796</v>
      </c>
      <c r="D131" s="36" t="s">
        <v>796</v>
      </c>
      <c r="E131" s="36" t="s">
        <v>796</v>
      </c>
      <c r="F131" s="36" t="s">
        <v>796</v>
      </c>
      <c r="G131" s="36" t="s">
        <v>796</v>
      </c>
      <c r="H131" s="36" t="s">
        <v>796</v>
      </c>
      <c r="I131" s="36" t="s">
        <v>796</v>
      </c>
      <c r="J131" s="36" t="s">
        <v>796</v>
      </c>
      <c r="K131" s="36" t="s">
        <v>796</v>
      </c>
      <c r="L131" s="36" t="s">
        <v>796</v>
      </c>
      <c r="M131" s="36" t="s">
        <v>796</v>
      </c>
      <c r="N131" s="36" t="s">
        <v>796</v>
      </c>
      <c r="O131" s="36" t="s">
        <v>796</v>
      </c>
      <c r="P131" s="36" t="s">
        <v>796</v>
      </c>
      <c r="Q131" s="36" t="s">
        <v>796</v>
      </c>
      <c r="R131" s="36" t="s">
        <v>796</v>
      </c>
      <c r="S131" s="36" t="s">
        <v>796</v>
      </c>
      <c r="T131" s="36" t="s">
        <v>796</v>
      </c>
      <c r="U131" s="36" t="s">
        <v>796</v>
      </c>
      <c r="V131" s="36" t="s">
        <v>796</v>
      </c>
      <c r="W131" s="36" t="s">
        <v>796</v>
      </c>
      <c r="X131" s="36" t="s">
        <v>796</v>
      </c>
      <c r="Y131" s="36" t="s">
        <v>796</v>
      </c>
      <c r="Z131" s="36" t="s">
        <v>796</v>
      </c>
      <c r="AA131" s="36" t="s">
        <v>796</v>
      </c>
      <c r="AB131" s="36" t="s">
        <v>796</v>
      </c>
      <c r="AC131" s="36" t="s">
        <v>796</v>
      </c>
      <c r="AD131" s="36" t="s">
        <v>796</v>
      </c>
      <c r="AE131" s="36" t="s">
        <v>796</v>
      </c>
      <c r="AF131" s="36" t="s">
        <v>796</v>
      </c>
      <c r="AG131" s="36" t="s">
        <v>796</v>
      </c>
      <c r="AH131" s="36" t="s">
        <v>796</v>
      </c>
      <c r="AI131" s="36" t="s">
        <v>796</v>
      </c>
      <c r="AJ131" s="36" t="s">
        <v>796</v>
      </c>
      <c r="AK131" s="36" t="s">
        <v>796</v>
      </c>
      <c r="AL131" s="36" t="s">
        <v>796</v>
      </c>
      <c r="AM131" s="36" t="s">
        <v>796</v>
      </c>
      <c r="AN131" s="36" t="s">
        <v>796</v>
      </c>
      <c r="AO131" s="36" t="s">
        <v>796</v>
      </c>
      <c r="AP131" s="36" t="s">
        <v>796</v>
      </c>
      <c r="AQ131" s="36" t="s">
        <v>796</v>
      </c>
      <c r="AR131" s="36" t="s">
        <v>796</v>
      </c>
      <c r="AS131" s="36" t="s">
        <v>796</v>
      </c>
      <c r="AT131" s="36" t="s">
        <v>796</v>
      </c>
      <c r="AU131" s="36" t="s">
        <v>796</v>
      </c>
      <c r="AV131" s="36" t="s">
        <v>796</v>
      </c>
      <c r="AW131" s="36" t="s">
        <v>796</v>
      </c>
      <c r="AX131" s="36" t="s">
        <v>796</v>
      </c>
      <c r="AY131" s="36" t="s">
        <v>796</v>
      </c>
      <c r="AZ131" s="36" t="s">
        <v>796</v>
      </c>
      <c r="BA131" s="36" t="s">
        <v>796</v>
      </c>
      <c r="BB131" s="36" t="s">
        <v>796</v>
      </c>
      <c r="BC131" s="36" t="s">
        <v>796</v>
      </c>
      <c r="BD131" s="36" t="s">
        <v>796</v>
      </c>
      <c r="BE131" s="36" t="s">
        <v>796</v>
      </c>
      <c r="BF131" s="36" t="s">
        <v>796</v>
      </c>
      <c r="BG131" s="36" t="s">
        <v>796</v>
      </c>
      <c r="BH131" s="36" t="s">
        <v>796</v>
      </c>
      <c r="BI131" s="36" t="s">
        <v>796</v>
      </c>
      <c r="BJ131" s="36" t="s">
        <v>796</v>
      </c>
      <c r="BK131" s="36" t="s">
        <v>796</v>
      </c>
      <c r="BL131" s="36" t="s">
        <v>796</v>
      </c>
      <c r="BM131" s="36" t="s">
        <v>796</v>
      </c>
      <c r="BN131" s="36" t="s">
        <v>796</v>
      </c>
      <c r="BO131" s="36" t="s">
        <v>796</v>
      </c>
      <c r="BP131" s="36" t="s">
        <v>796</v>
      </c>
      <c r="BQ131" s="36" t="s">
        <v>796</v>
      </c>
      <c r="BR131" s="36" t="s">
        <v>796</v>
      </c>
      <c r="BS131" s="36" t="s">
        <v>796</v>
      </c>
      <c r="BT131" s="36" t="s">
        <v>796</v>
      </c>
      <c r="BU131" s="36" t="s">
        <v>796</v>
      </c>
      <c r="BV131" s="36" t="s">
        <v>796</v>
      </c>
      <c r="BW131" s="36" t="s">
        <v>796</v>
      </c>
      <c r="BX131" s="36" t="s">
        <v>796</v>
      </c>
      <c r="BY131" s="36" t="s">
        <v>796</v>
      </c>
      <c r="BZ131" s="36" t="s">
        <v>796</v>
      </c>
      <c r="CA131" s="36" t="s">
        <v>796</v>
      </c>
      <c r="CB131" s="36" t="s">
        <v>796</v>
      </c>
      <c r="CC131" s="36" t="s">
        <v>796</v>
      </c>
      <c r="CD131" s="36" t="s">
        <v>796</v>
      </c>
      <c r="CE131" s="36" t="s">
        <v>796</v>
      </c>
      <c r="CF131" s="36" t="s">
        <v>796</v>
      </c>
      <c r="CG131" s="36" t="s">
        <v>796</v>
      </c>
      <c r="CH131" s="36" t="s">
        <v>796</v>
      </c>
      <c r="CI131" s="36" t="s">
        <v>796</v>
      </c>
      <c r="CJ131" s="36" t="s">
        <v>796</v>
      </c>
      <c r="CK131" s="36" t="s">
        <v>796</v>
      </c>
      <c r="CL131" s="36" t="s">
        <v>796</v>
      </c>
      <c r="CM131" s="36" t="s">
        <v>796</v>
      </c>
      <c r="CN131" s="36" t="s">
        <v>796</v>
      </c>
      <c r="CO131" s="36" t="s">
        <v>796</v>
      </c>
      <c r="CP131" s="36" t="s">
        <v>796</v>
      </c>
      <c r="CQ131" s="36" t="s">
        <v>796</v>
      </c>
      <c r="CR131" s="36" t="s">
        <v>796</v>
      </c>
      <c r="CS131" s="36" t="s">
        <v>796</v>
      </c>
      <c r="CT131" s="36" t="s">
        <v>796</v>
      </c>
      <c r="CU131" s="36" t="s">
        <v>796</v>
      </c>
      <c r="CV131" s="36" t="s">
        <v>796</v>
      </c>
      <c r="CW131" s="36" t="s">
        <v>796</v>
      </c>
      <c r="CX131" s="36" t="s">
        <v>796</v>
      </c>
      <c r="CY131" s="36" t="s">
        <v>796</v>
      </c>
      <c r="CZ131" s="36" t="s">
        <v>796</v>
      </c>
      <c r="DA131" s="36" t="s">
        <v>796</v>
      </c>
      <c r="DB131" s="36" t="s">
        <v>796</v>
      </c>
      <c r="DC131" s="36" t="s">
        <v>796</v>
      </c>
      <c r="DD131" s="36" t="s">
        <v>796</v>
      </c>
      <c r="DE131" s="36" t="s">
        <v>796</v>
      </c>
      <c r="DF131" s="36" t="s">
        <v>796</v>
      </c>
      <c r="DG131" s="36" t="s">
        <v>796</v>
      </c>
      <c r="DH131" s="36" t="s">
        <v>796</v>
      </c>
      <c r="DI131" s="36" t="s">
        <v>796</v>
      </c>
      <c r="DJ131" s="36" t="s">
        <v>796</v>
      </c>
      <c r="DK131" s="36" t="s">
        <v>796</v>
      </c>
      <c r="DL131" s="36" t="s">
        <v>796</v>
      </c>
      <c r="DM131" s="36" t="s">
        <v>796</v>
      </c>
      <c r="DN131" s="36" t="s">
        <v>796</v>
      </c>
      <c r="DO131" s="36" t="s">
        <v>796</v>
      </c>
      <c r="DP131" s="36" t="s">
        <v>796</v>
      </c>
      <c r="DQ131" s="36" t="s">
        <v>796</v>
      </c>
      <c r="DR131" s="36" t="s">
        <v>796</v>
      </c>
      <c r="DS131" s="36" t="s">
        <v>796</v>
      </c>
      <c r="DT131" s="36" t="s">
        <v>796</v>
      </c>
      <c r="DU131" s="36" t="s">
        <v>796</v>
      </c>
      <c r="DV131" s="36" t="s">
        <v>796</v>
      </c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</row>
    <row r="132" spans="1:256" ht="11.25" customHeight="1" x14ac:dyDescent="0.15">
      <c r="A132" s="11" t="s">
        <v>796</v>
      </c>
      <c r="B132" s="17" t="s">
        <v>813</v>
      </c>
      <c r="C132" s="38">
        <v>15849</v>
      </c>
      <c r="D132" s="38">
        <v>4916</v>
      </c>
      <c r="E132" s="38">
        <v>11958</v>
      </c>
      <c r="F132" s="38">
        <v>895</v>
      </c>
      <c r="G132" s="38">
        <v>1924</v>
      </c>
      <c r="H132" s="38">
        <v>1369</v>
      </c>
      <c r="I132" s="38">
        <v>2827</v>
      </c>
      <c r="J132" s="38">
        <v>33506</v>
      </c>
      <c r="K132" s="38">
        <v>55043</v>
      </c>
      <c r="L132" s="38">
        <v>85619</v>
      </c>
      <c r="M132" s="38">
        <v>16548</v>
      </c>
      <c r="N132" s="38">
        <v>2856</v>
      </c>
      <c r="O132" s="38">
        <v>9714</v>
      </c>
      <c r="P132" s="38">
        <v>6689</v>
      </c>
      <c r="Q132" s="38">
        <v>351</v>
      </c>
      <c r="R132" s="38">
        <v>2888</v>
      </c>
      <c r="S132" s="38">
        <v>1108</v>
      </c>
      <c r="T132" s="38">
        <v>397</v>
      </c>
      <c r="U132" s="38">
        <v>1115</v>
      </c>
      <c r="V132" s="38">
        <v>2929</v>
      </c>
      <c r="W132" s="38">
        <v>2744</v>
      </c>
      <c r="X132" s="38">
        <v>4143</v>
      </c>
      <c r="Y132" s="38">
        <v>1490</v>
      </c>
      <c r="Z132" s="38">
        <v>1766</v>
      </c>
      <c r="AA132" s="38">
        <v>1879</v>
      </c>
      <c r="AB132" s="38">
        <v>146</v>
      </c>
      <c r="AC132" s="38">
        <v>259</v>
      </c>
      <c r="AD132" s="38">
        <v>1180</v>
      </c>
      <c r="AE132" s="38">
        <v>10</v>
      </c>
      <c r="AF132" s="38">
        <v>565</v>
      </c>
      <c r="AG132" s="38">
        <v>177</v>
      </c>
      <c r="AH132" s="38">
        <v>1351</v>
      </c>
      <c r="AI132" s="38">
        <v>3407</v>
      </c>
      <c r="AJ132" s="38">
        <v>720</v>
      </c>
      <c r="AK132" s="38">
        <v>1930</v>
      </c>
      <c r="AL132" s="38">
        <v>2381</v>
      </c>
      <c r="AM132" s="38">
        <v>3935</v>
      </c>
      <c r="AN132" s="38">
        <v>4740</v>
      </c>
      <c r="AO132" s="38">
        <v>279</v>
      </c>
      <c r="AP132" s="38">
        <v>4016</v>
      </c>
      <c r="AQ132" s="38">
        <v>1964</v>
      </c>
      <c r="AR132" s="38">
        <v>4329</v>
      </c>
      <c r="AS132" s="38">
        <v>388</v>
      </c>
      <c r="AT132" s="38">
        <v>1633</v>
      </c>
      <c r="AU132" s="38">
        <v>720</v>
      </c>
      <c r="AV132" s="38">
        <v>2887</v>
      </c>
      <c r="AW132" s="38">
        <v>1385</v>
      </c>
      <c r="AX132" s="38">
        <v>864</v>
      </c>
      <c r="AY132" s="38">
        <v>2722</v>
      </c>
      <c r="AZ132" s="38">
        <v>3334</v>
      </c>
      <c r="BA132" s="38">
        <v>389</v>
      </c>
      <c r="BB132" s="38">
        <v>6531</v>
      </c>
      <c r="BC132" s="38">
        <v>2101</v>
      </c>
      <c r="BD132" s="38">
        <v>2932</v>
      </c>
      <c r="BE132" s="38">
        <v>3696</v>
      </c>
      <c r="BF132" s="38">
        <v>2550</v>
      </c>
      <c r="BG132" s="38">
        <v>1141</v>
      </c>
      <c r="BH132" s="38">
        <v>2051</v>
      </c>
      <c r="BI132" s="38">
        <v>6384</v>
      </c>
      <c r="BJ132" s="38">
        <v>1940</v>
      </c>
      <c r="BK132" s="38">
        <v>577</v>
      </c>
      <c r="BL132" s="38">
        <v>5666</v>
      </c>
      <c r="BM132" s="38">
        <v>1944</v>
      </c>
      <c r="BN132" s="38">
        <v>1218</v>
      </c>
      <c r="BO132" s="38">
        <v>4454</v>
      </c>
      <c r="BP132" s="38">
        <v>20553</v>
      </c>
      <c r="BQ132" s="38">
        <v>2101</v>
      </c>
      <c r="BR132" s="38">
        <v>15032</v>
      </c>
      <c r="BS132" s="38">
        <v>5229</v>
      </c>
      <c r="BT132" s="38">
        <v>19988</v>
      </c>
      <c r="BU132" s="38">
        <v>13456</v>
      </c>
      <c r="BV132" s="38">
        <v>29693</v>
      </c>
      <c r="BW132" s="38">
        <v>78637</v>
      </c>
      <c r="BX132" s="38">
        <v>74208</v>
      </c>
      <c r="BY132" s="38">
        <v>81873</v>
      </c>
      <c r="BZ132" s="38">
        <v>7772</v>
      </c>
      <c r="CA132" s="38">
        <v>30974</v>
      </c>
      <c r="CB132" s="38">
        <v>27366</v>
      </c>
      <c r="CC132" s="38">
        <v>8215</v>
      </c>
      <c r="CD132" s="38">
        <v>4612</v>
      </c>
      <c r="CE132" s="38">
        <v>8054</v>
      </c>
      <c r="CF132" s="38">
        <v>6215</v>
      </c>
      <c r="CG132" s="38">
        <v>34276</v>
      </c>
      <c r="CH132" s="38">
        <v>5827</v>
      </c>
      <c r="CI132" s="38">
        <v>2652</v>
      </c>
      <c r="CJ132" s="38">
        <v>3955</v>
      </c>
      <c r="CK132" s="38">
        <v>8459</v>
      </c>
      <c r="CL132" s="38">
        <v>20954</v>
      </c>
      <c r="CM132" s="38">
        <v>1527</v>
      </c>
      <c r="CN132" s="38">
        <v>103832</v>
      </c>
      <c r="CO132" s="38">
        <v>15462</v>
      </c>
      <c r="CP132" s="38">
        <v>31764</v>
      </c>
      <c r="CQ132" s="38">
        <v>8102</v>
      </c>
      <c r="CR132" s="38">
        <v>173478</v>
      </c>
      <c r="CS132" s="38">
        <v>46813</v>
      </c>
      <c r="CT132" s="38">
        <v>105742</v>
      </c>
      <c r="CU132" s="38">
        <v>35802</v>
      </c>
      <c r="CV132" s="38">
        <v>57460</v>
      </c>
      <c r="CW132" s="38">
        <v>10451</v>
      </c>
      <c r="CX132" s="38">
        <v>63620</v>
      </c>
      <c r="CY132" s="38">
        <v>21572</v>
      </c>
      <c r="CZ132" s="38">
        <v>21843</v>
      </c>
      <c r="DA132" s="38">
        <v>55111</v>
      </c>
      <c r="DB132" s="38">
        <v>35503</v>
      </c>
      <c r="DC132" s="38">
        <v>6254</v>
      </c>
      <c r="DD132" s="38">
        <v>77613</v>
      </c>
      <c r="DE132" s="38">
        <v>67597</v>
      </c>
      <c r="DF132" s="38">
        <v>4611</v>
      </c>
      <c r="DG132" s="38">
        <v>6019</v>
      </c>
      <c r="DH132" s="38">
        <v>4543</v>
      </c>
      <c r="DI132" s="38">
        <v>8774</v>
      </c>
      <c r="DJ132" s="38">
        <v>5814</v>
      </c>
      <c r="DK132" s="38">
        <v>6659</v>
      </c>
      <c r="DL132" s="38">
        <v>11556</v>
      </c>
      <c r="DM132" s="38">
        <v>1857042</v>
      </c>
      <c r="DN132" s="38">
        <v>0</v>
      </c>
      <c r="DO132" s="38">
        <v>0</v>
      </c>
      <c r="DP132" s="38">
        <v>0</v>
      </c>
      <c r="DQ132" s="38">
        <v>0</v>
      </c>
      <c r="DR132" s="38">
        <v>0</v>
      </c>
      <c r="DS132" s="38">
        <v>0</v>
      </c>
      <c r="DT132" s="38">
        <v>0</v>
      </c>
      <c r="DU132" s="38">
        <v>0</v>
      </c>
      <c r="DV132" s="38">
        <v>0</v>
      </c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</row>
    <row r="133" spans="1:256" ht="11.25" customHeight="1" x14ac:dyDescent="0.15">
      <c r="A133" s="11" t="s">
        <v>796</v>
      </c>
      <c r="B133" s="11" t="s">
        <v>796</v>
      </c>
      <c r="C133" s="36" t="s">
        <v>796</v>
      </c>
      <c r="D133" s="36" t="s">
        <v>796</v>
      </c>
      <c r="E133" s="36" t="s">
        <v>796</v>
      </c>
      <c r="F133" s="36" t="s">
        <v>796</v>
      </c>
      <c r="G133" s="36" t="s">
        <v>796</v>
      </c>
      <c r="H133" s="36" t="s">
        <v>796</v>
      </c>
      <c r="I133" s="36" t="s">
        <v>796</v>
      </c>
      <c r="J133" s="36" t="s">
        <v>796</v>
      </c>
      <c r="K133" s="36" t="s">
        <v>796</v>
      </c>
      <c r="L133" s="36" t="s">
        <v>796</v>
      </c>
      <c r="M133" s="36" t="s">
        <v>796</v>
      </c>
      <c r="N133" s="36" t="s">
        <v>796</v>
      </c>
      <c r="O133" s="36" t="s">
        <v>796</v>
      </c>
      <c r="P133" s="36" t="s">
        <v>796</v>
      </c>
      <c r="Q133" s="36" t="s">
        <v>796</v>
      </c>
      <c r="R133" s="36" t="s">
        <v>796</v>
      </c>
      <c r="S133" s="36" t="s">
        <v>796</v>
      </c>
      <c r="T133" s="36" t="s">
        <v>796</v>
      </c>
      <c r="U133" s="36" t="s">
        <v>796</v>
      </c>
      <c r="V133" s="36" t="s">
        <v>796</v>
      </c>
      <c r="W133" s="36" t="s">
        <v>796</v>
      </c>
      <c r="X133" s="36" t="s">
        <v>796</v>
      </c>
      <c r="Y133" s="36" t="s">
        <v>796</v>
      </c>
      <c r="Z133" s="36" t="s">
        <v>796</v>
      </c>
      <c r="AA133" s="36" t="s">
        <v>796</v>
      </c>
      <c r="AB133" s="36" t="s">
        <v>796</v>
      </c>
      <c r="AC133" s="36" t="s">
        <v>796</v>
      </c>
      <c r="AD133" s="36" t="s">
        <v>796</v>
      </c>
      <c r="AE133" s="36" t="s">
        <v>796</v>
      </c>
      <c r="AF133" s="36" t="s">
        <v>796</v>
      </c>
      <c r="AG133" s="36" t="s">
        <v>796</v>
      </c>
      <c r="AH133" s="36" t="s">
        <v>796</v>
      </c>
      <c r="AI133" s="36" t="s">
        <v>796</v>
      </c>
      <c r="AJ133" s="36" t="s">
        <v>796</v>
      </c>
      <c r="AK133" s="36" t="s">
        <v>796</v>
      </c>
      <c r="AL133" s="36" t="s">
        <v>796</v>
      </c>
      <c r="AM133" s="36" t="s">
        <v>796</v>
      </c>
      <c r="AN133" s="36" t="s">
        <v>796</v>
      </c>
      <c r="AO133" s="36" t="s">
        <v>796</v>
      </c>
      <c r="AP133" s="36" t="s">
        <v>796</v>
      </c>
      <c r="AQ133" s="36" t="s">
        <v>796</v>
      </c>
      <c r="AR133" s="36" t="s">
        <v>796</v>
      </c>
      <c r="AS133" s="36" t="s">
        <v>796</v>
      </c>
      <c r="AT133" s="36" t="s">
        <v>796</v>
      </c>
      <c r="AU133" s="36" t="s">
        <v>796</v>
      </c>
      <c r="AV133" s="36" t="s">
        <v>796</v>
      </c>
      <c r="AW133" s="36" t="s">
        <v>796</v>
      </c>
      <c r="AX133" s="36" t="s">
        <v>796</v>
      </c>
      <c r="AY133" s="36" t="s">
        <v>796</v>
      </c>
      <c r="AZ133" s="36" t="s">
        <v>796</v>
      </c>
      <c r="BA133" s="36" t="s">
        <v>796</v>
      </c>
      <c r="BB133" s="36" t="s">
        <v>796</v>
      </c>
      <c r="BC133" s="36" t="s">
        <v>796</v>
      </c>
      <c r="BD133" s="36" t="s">
        <v>796</v>
      </c>
      <c r="BE133" s="36" t="s">
        <v>796</v>
      </c>
      <c r="BF133" s="36" t="s">
        <v>796</v>
      </c>
      <c r="BG133" s="36" t="s">
        <v>796</v>
      </c>
      <c r="BH133" s="36" t="s">
        <v>796</v>
      </c>
      <c r="BI133" s="36" t="s">
        <v>796</v>
      </c>
      <c r="BJ133" s="36" t="s">
        <v>796</v>
      </c>
      <c r="BK133" s="36" t="s">
        <v>796</v>
      </c>
      <c r="BL133" s="36" t="s">
        <v>796</v>
      </c>
      <c r="BM133" s="36" t="s">
        <v>796</v>
      </c>
      <c r="BN133" s="36" t="s">
        <v>796</v>
      </c>
      <c r="BO133" s="36" t="s">
        <v>796</v>
      </c>
      <c r="BP133" s="36" t="s">
        <v>796</v>
      </c>
      <c r="BQ133" s="36" t="s">
        <v>796</v>
      </c>
      <c r="BR133" s="36" t="s">
        <v>796</v>
      </c>
      <c r="BS133" s="36" t="s">
        <v>796</v>
      </c>
      <c r="BT133" s="36" t="s">
        <v>796</v>
      </c>
      <c r="BU133" s="36" t="s">
        <v>796</v>
      </c>
      <c r="BV133" s="36" t="s">
        <v>796</v>
      </c>
      <c r="BW133" s="36" t="s">
        <v>796</v>
      </c>
      <c r="BX133" s="36" t="s">
        <v>796</v>
      </c>
      <c r="BY133" s="36" t="s">
        <v>796</v>
      </c>
      <c r="BZ133" s="36" t="s">
        <v>796</v>
      </c>
      <c r="CA133" s="36" t="s">
        <v>796</v>
      </c>
      <c r="CB133" s="36" t="s">
        <v>796</v>
      </c>
      <c r="CC133" s="36" t="s">
        <v>796</v>
      </c>
      <c r="CD133" s="36" t="s">
        <v>796</v>
      </c>
      <c r="CE133" s="36" t="s">
        <v>796</v>
      </c>
      <c r="CF133" s="36" t="s">
        <v>796</v>
      </c>
      <c r="CG133" s="36" t="s">
        <v>796</v>
      </c>
      <c r="CH133" s="36" t="s">
        <v>796</v>
      </c>
      <c r="CI133" s="36" t="s">
        <v>796</v>
      </c>
      <c r="CJ133" s="36" t="s">
        <v>796</v>
      </c>
      <c r="CK133" s="36" t="s">
        <v>796</v>
      </c>
      <c r="CL133" s="36" t="s">
        <v>796</v>
      </c>
      <c r="CM133" s="36" t="s">
        <v>796</v>
      </c>
      <c r="CN133" s="36" t="s">
        <v>796</v>
      </c>
      <c r="CO133" s="36" t="s">
        <v>796</v>
      </c>
      <c r="CP133" s="36" t="s">
        <v>796</v>
      </c>
      <c r="CQ133" s="36" t="s">
        <v>796</v>
      </c>
      <c r="CR133" s="36" t="s">
        <v>796</v>
      </c>
      <c r="CS133" s="36" t="s">
        <v>796</v>
      </c>
      <c r="CT133" s="36" t="s">
        <v>796</v>
      </c>
      <c r="CU133" s="36" t="s">
        <v>796</v>
      </c>
      <c r="CV133" s="36" t="s">
        <v>796</v>
      </c>
      <c r="CW133" s="36" t="s">
        <v>796</v>
      </c>
      <c r="CX133" s="36" t="s">
        <v>796</v>
      </c>
      <c r="CY133" s="36" t="s">
        <v>796</v>
      </c>
      <c r="CZ133" s="36" t="s">
        <v>796</v>
      </c>
      <c r="DA133" s="36" t="s">
        <v>796</v>
      </c>
      <c r="DB133" s="36" t="s">
        <v>796</v>
      </c>
      <c r="DC133" s="36" t="s">
        <v>796</v>
      </c>
      <c r="DD133" s="36" t="s">
        <v>796</v>
      </c>
      <c r="DE133" s="36" t="s">
        <v>796</v>
      </c>
      <c r="DF133" s="36" t="s">
        <v>796</v>
      </c>
      <c r="DG133" s="36" t="s">
        <v>796</v>
      </c>
      <c r="DH133" s="36" t="s">
        <v>796</v>
      </c>
      <c r="DI133" s="36" t="s">
        <v>796</v>
      </c>
      <c r="DJ133" s="36" t="s">
        <v>796</v>
      </c>
      <c r="DK133" s="36" t="s">
        <v>796</v>
      </c>
      <c r="DL133" s="36" t="s">
        <v>796</v>
      </c>
      <c r="DM133" s="36" t="s">
        <v>796</v>
      </c>
      <c r="DN133" s="36" t="s">
        <v>796</v>
      </c>
      <c r="DO133" s="36" t="s">
        <v>796</v>
      </c>
      <c r="DP133" s="36" t="s">
        <v>796</v>
      </c>
      <c r="DQ133" s="36" t="s">
        <v>796</v>
      </c>
      <c r="DR133" s="36" t="s">
        <v>796</v>
      </c>
      <c r="DS133" s="36" t="s">
        <v>796</v>
      </c>
      <c r="DT133" s="36" t="s">
        <v>796</v>
      </c>
      <c r="DU133" s="36" t="s">
        <v>796</v>
      </c>
      <c r="DV133" s="36" t="s">
        <v>796</v>
      </c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</row>
    <row r="134" spans="1:256" ht="11.25" customHeight="1" x14ac:dyDescent="0.15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</row>
    <row r="135" spans="1:256" ht="12.75" customHeight="1" x14ac:dyDescent="0.15">
      <c r="B135" s="39" t="s">
        <v>814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</row>
    <row r="136" spans="1:256" ht="11.25" customHeight="1" x14ac:dyDescent="0.15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</row>
    <row r="137" spans="1:256" ht="11.25" customHeight="1" x14ac:dyDescent="0.15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</row>
    <row r="138" spans="1:256" ht="11.25" customHeight="1" x14ac:dyDescent="0.15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</row>
    <row r="139" spans="1:256" ht="11.25" customHeight="1" x14ac:dyDescent="0.15">
      <c r="B139" s="17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</row>
    <row r="140" spans="1:256" ht="11.25" customHeight="1" x14ac:dyDescent="0.15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</row>
    <row r="141" spans="1:256" ht="11.25" customHeight="1" x14ac:dyDescent="0.15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</row>
    <row r="142" spans="1:256" ht="11.25" customHeight="1" x14ac:dyDescent="0.15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</row>
    <row r="143" spans="1:256" ht="11.25" customHeight="1" x14ac:dyDescent="0.15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</row>
    <row r="144" spans="1:256" ht="11.25" customHeight="1" x14ac:dyDescent="0.15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</row>
    <row r="145" spans="3:256" ht="11.25" customHeight="1" x14ac:dyDescent="0.15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</row>
    <row r="146" spans="3:256" ht="11.25" customHeight="1" x14ac:dyDescent="0.15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</row>
    <row r="147" spans="3:256" ht="11.25" customHeight="1" x14ac:dyDescent="0.15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</row>
    <row r="148" spans="3:256" ht="11.25" customHeight="1" x14ac:dyDescent="0.15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</row>
    <row r="149" spans="3:256" ht="11.25" customHeight="1" x14ac:dyDescent="0.15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</row>
    <row r="150" spans="3:256" ht="11.25" customHeight="1" x14ac:dyDescent="0.15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</row>
    <row r="151" spans="3:256" ht="11.25" customHeight="1" x14ac:dyDescent="0.15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</row>
    <row r="152" spans="3:256" ht="11.25" customHeight="1" x14ac:dyDescent="0.15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</row>
    <row r="153" spans="3:256" ht="11.25" customHeight="1" x14ac:dyDescent="0.15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</row>
    <row r="154" spans="3:256" ht="11.25" customHeight="1" x14ac:dyDescent="0.15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</row>
    <row r="155" spans="3:256" ht="11.25" customHeight="1" x14ac:dyDescent="0.15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</row>
    <row r="156" spans="3:256" ht="11.25" customHeight="1" x14ac:dyDescent="0.15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</row>
    <row r="157" spans="3:256" ht="11.25" customHeight="1" x14ac:dyDescent="0.15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</row>
    <row r="158" spans="3:256" ht="11.25" customHeight="1" x14ac:dyDescent="0.15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</row>
    <row r="159" spans="3:256" ht="11.25" customHeight="1" x14ac:dyDescent="0.15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</row>
    <row r="160" spans="3:256" ht="11.25" customHeight="1" x14ac:dyDescent="0.15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</row>
    <row r="161" spans="3:256" ht="11.25" customHeight="1" x14ac:dyDescent="0.15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</row>
    <row r="162" spans="3:256" ht="11.25" customHeight="1" x14ac:dyDescent="0.15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</row>
    <row r="163" spans="3:256" ht="11.25" customHeight="1" x14ac:dyDescent="0.15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</row>
    <row r="164" spans="3:256" ht="11.25" customHeight="1" x14ac:dyDescent="0.15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</row>
    <row r="165" spans="3:256" ht="11.25" customHeight="1" x14ac:dyDescent="0.15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</row>
    <row r="166" spans="3:256" ht="11.25" customHeight="1" x14ac:dyDescent="0.15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</row>
    <row r="167" spans="3:256" ht="11.25" customHeight="1" x14ac:dyDescent="0.15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</row>
    <row r="168" spans="3:256" ht="11.25" customHeight="1" x14ac:dyDescent="0.15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</row>
    <row r="169" spans="3:256" ht="11.25" customHeight="1" x14ac:dyDescent="0.15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</row>
    <row r="170" spans="3:256" ht="11.25" customHeight="1" x14ac:dyDescent="0.15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</row>
    <row r="171" spans="3:256" ht="11.25" customHeight="1" x14ac:dyDescent="0.15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</row>
    <row r="172" spans="3:256" ht="11.25" customHeight="1" x14ac:dyDescent="0.15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</row>
    <row r="173" spans="3:256" ht="11.25" customHeight="1" x14ac:dyDescent="0.15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</row>
    <row r="174" spans="3:256" ht="11.25" customHeight="1" x14ac:dyDescent="0.15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</row>
    <row r="175" spans="3:256" ht="11.25" customHeight="1" x14ac:dyDescent="0.15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</row>
    <row r="176" spans="3:256" ht="11.25" customHeight="1" x14ac:dyDescent="0.15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</row>
    <row r="177" spans="3:256" ht="11.25" customHeight="1" x14ac:dyDescent="0.15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</row>
    <row r="178" spans="3:256" ht="11.25" customHeight="1" x14ac:dyDescent="0.15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</row>
    <row r="179" spans="3:256" ht="11.25" customHeight="1" x14ac:dyDescent="0.15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</row>
    <row r="180" spans="3:256" ht="11.25" customHeight="1" x14ac:dyDescent="0.15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</row>
    <row r="181" spans="3:256" ht="11.25" customHeight="1" x14ac:dyDescent="0.15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</row>
    <row r="182" spans="3:256" ht="11.25" customHeight="1" x14ac:dyDescent="0.15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</row>
    <row r="183" spans="3:256" ht="11.25" customHeight="1" x14ac:dyDescent="0.15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</row>
    <row r="184" spans="3:256" ht="11.25" customHeight="1" x14ac:dyDescent="0.15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</row>
    <row r="185" spans="3:256" ht="11.25" customHeight="1" x14ac:dyDescent="0.15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</row>
    <row r="186" spans="3:256" ht="11.25" customHeight="1" x14ac:dyDescent="0.15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</row>
    <row r="187" spans="3:256" ht="11.25" customHeight="1" x14ac:dyDescent="0.15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</row>
    <row r="188" spans="3:256" ht="11.25" customHeight="1" x14ac:dyDescent="0.15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</row>
    <row r="189" spans="3:256" ht="11.25" customHeight="1" x14ac:dyDescent="0.15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</row>
    <row r="190" spans="3:256" ht="11.25" customHeight="1" x14ac:dyDescent="0.15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</row>
    <row r="191" spans="3:256" ht="11.25" customHeight="1" x14ac:dyDescent="0.15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</row>
    <row r="192" spans="3:256" ht="11.25" customHeight="1" x14ac:dyDescent="0.15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</row>
    <row r="193" spans="3:256" ht="11.25" customHeight="1" x14ac:dyDescent="0.15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</row>
    <row r="194" spans="3:256" ht="11.25" customHeight="1" x14ac:dyDescent="0.15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</row>
    <row r="195" spans="3:256" ht="11.25" customHeight="1" x14ac:dyDescent="0.15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</row>
    <row r="196" spans="3:256" ht="11.25" customHeight="1" x14ac:dyDescent="0.15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</row>
    <row r="197" spans="3:256" ht="11.25" customHeight="1" x14ac:dyDescent="0.15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</row>
    <row r="198" spans="3:256" ht="11.25" customHeight="1" x14ac:dyDescent="0.15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</row>
    <row r="199" spans="3:256" ht="11.25" customHeight="1" x14ac:dyDescent="0.15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</row>
    <row r="200" spans="3:256" ht="11.25" customHeight="1" x14ac:dyDescent="0.15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</row>
    <row r="201" spans="3:256" ht="11.25" customHeight="1" x14ac:dyDescent="0.15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</row>
    <row r="202" spans="3:256" ht="11.25" customHeight="1" x14ac:dyDescent="0.15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</row>
    <row r="203" spans="3:256" ht="11.25" customHeight="1" x14ac:dyDescent="0.15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</row>
    <row r="204" spans="3:256" ht="11.25" customHeight="1" x14ac:dyDescent="0.15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</row>
    <row r="205" spans="3:256" ht="11.25" customHeight="1" x14ac:dyDescent="0.15"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</row>
    <row r="206" spans="3:256" ht="11.25" customHeight="1" x14ac:dyDescent="0.15"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</row>
    <row r="207" spans="3:256" ht="11.25" customHeight="1" x14ac:dyDescent="0.15"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3:256" ht="11.25" customHeight="1" x14ac:dyDescent="0.15"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</row>
    <row r="209" spans="3:256" ht="11.25" customHeight="1" x14ac:dyDescent="0.15"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</row>
    <row r="210" spans="3:256" ht="11.25" customHeight="1" x14ac:dyDescent="0.15"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</row>
    <row r="211" spans="3:256" ht="11.25" customHeight="1" x14ac:dyDescent="0.15"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</row>
    <row r="212" spans="3:256" ht="11.25" customHeight="1" x14ac:dyDescent="0.15"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</row>
    <row r="213" spans="3:256" ht="11.25" customHeight="1" x14ac:dyDescent="0.15"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</row>
    <row r="214" spans="3:256" ht="11.25" customHeight="1" x14ac:dyDescent="0.15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</row>
    <row r="215" spans="3:256" ht="11.25" customHeight="1" x14ac:dyDescent="0.15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</row>
    <row r="216" spans="3:256" ht="11.25" customHeight="1" x14ac:dyDescent="0.15"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</row>
    <row r="217" spans="3:256" ht="11.25" customHeight="1" x14ac:dyDescent="0.15"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</row>
    <row r="218" spans="3:256" ht="11.25" customHeight="1" x14ac:dyDescent="0.15"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</row>
    <row r="219" spans="3:256" ht="11.25" customHeight="1" x14ac:dyDescent="0.15"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</row>
    <row r="220" spans="3:256" ht="11.25" customHeight="1" x14ac:dyDescent="0.15"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</row>
    <row r="221" spans="3:256" ht="11.25" customHeight="1" x14ac:dyDescent="0.15"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</row>
    <row r="222" spans="3:256" ht="11.25" customHeight="1" x14ac:dyDescent="0.15"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</row>
    <row r="223" spans="3:256" ht="11.25" customHeight="1" x14ac:dyDescent="0.15"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</row>
    <row r="224" spans="3:256" ht="11.25" customHeight="1" x14ac:dyDescent="0.15"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</row>
    <row r="225" spans="3:256" ht="11.25" customHeight="1" x14ac:dyDescent="0.15"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</row>
    <row r="226" spans="3:256" ht="11.25" customHeight="1" x14ac:dyDescent="0.15"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</row>
    <row r="227" spans="3:256" ht="11.25" customHeight="1" x14ac:dyDescent="0.15"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</row>
    <row r="228" spans="3:256" ht="11.25" customHeight="1" x14ac:dyDescent="0.15"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</row>
    <row r="229" spans="3:256" ht="11.25" customHeight="1" x14ac:dyDescent="0.15"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</row>
    <row r="230" spans="3:256" ht="11.25" customHeight="1" x14ac:dyDescent="0.15"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</row>
    <row r="231" spans="3:256" ht="11.25" customHeight="1" x14ac:dyDescent="0.15"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</row>
    <row r="232" spans="3:256" ht="11.25" customHeight="1" x14ac:dyDescent="0.15"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</row>
    <row r="233" spans="3:256" ht="11.25" customHeight="1" x14ac:dyDescent="0.15"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</row>
    <row r="234" spans="3:256" ht="11.25" customHeight="1" x14ac:dyDescent="0.15"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</row>
    <row r="235" spans="3:256" ht="11.25" customHeight="1" x14ac:dyDescent="0.15"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</row>
    <row r="236" spans="3:256" ht="11.25" customHeight="1" x14ac:dyDescent="0.15"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</row>
    <row r="237" spans="3:256" ht="11.25" customHeight="1" x14ac:dyDescent="0.15"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</row>
    <row r="238" spans="3:256" ht="11.25" customHeight="1" x14ac:dyDescent="0.15"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</row>
    <row r="239" spans="3:256" ht="11.25" customHeight="1" x14ac:dyDescent="0.15"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</row>
    <row r="240" spans="3:256" ht="11.25" customHeight="1" x14ac:dyDescent="0.15"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</row>
    <row r="241" spans="3:256" ht="11.25" customHeight="1" x14ac:dyDescent="0.15"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</row>
    <row r="242" spans="3:256" ht="11.25" customHeight="1" x14ac:dyDescent="0.15"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3:256" ht="11.25" customHeight="1" x14ac:dyDescent="0.15"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</row>
    <row r="244" spans="3:256" ht="11.25" customHeight="1" x14ac:dyDescent="0.15"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</row>
    <row r="245" spans="3:256" ht="11.25" customHeight="1" x14ac:dyDescent="0.15"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</row>
    <row r="246" spans="3:256" ht="11.25" customHeight="1" x14ac:dyDescent="0.15"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</row>
    <row r="247" spans="3:256" ht="11.25" customHeight="1" x14ac:dyDescent="0.15"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</row>
    <row r="248" spans="3:256" ht="11.25" customHeight="1" x14ac:dyDescent="0.15"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</row>
    <row r="249" spans="3:256" ht="11.25" customHeight="1" x14ac:dyDescent="0.15"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</row>
    <row r="250" spans="3:256" ht="11.25" customHeight="1" x14ac:dyDescent="0.15">
      <c r="C250" s="96"/>
      <c r="D250" s="9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</row>
    <row r="251" spans="3:256" ht="11.25" customHeight="1" x14ac:dyDescent="0.15"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</row>
    <row r="252" spans="3:256" ht="11.25" customHeight="1" x14ac:dyDescent="0.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</row>
    <row r="253" spans="3:256" ht="11.25" customHeight="1" x14ac:dyDescent="0.15"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</row>
    <row r="254" spans="3:256" ht="11.25" customHeight="1" x14ac:dyDescent="0.15"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</row>
    <row r="255" spans="3:256" ht="11.25" customHeight="1" x14ac:dyDescent="0.15"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</row>
    <row r="256" spans="3:256" ht="11.25" customHeight="1" x14ac:dyDescent="0.15"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</row>
    <row r="257" spans="3:256" ht="11.25" customHeight="1" x14ac:dyDescent="0.15"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</row>
    <row r="258" spans="3:256" ht="11.25" customHeight="1" x14ac:dyDescent="0.15"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</row>
    <row r="259" spans="3:256" ht="11.25" customHeight="1" x14ac:dyDescent="0.15"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</row>
    <row r="260" spans="3:256" ht="11.25" customHeight="1" x14ac:dyDescent="0.15"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</row>
    <row r="261" spans="3:256" ht="11.25" customHeight="1" x14ac:dyDescent="0.15"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</row>
    <row r="262" spans="3:256" ht="11.25" customHeight="1" x14ac:dyDescent="0.15"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</row>
    <row r="263" spans="3:256" ht="11.25" customHeight="1" x14ac:dyDescent="0.15"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</row>
    <row r="264" spans="3:256" ht="11.25" customHeight="1" x14ac:dyDescent="0.15"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</row>
    <row r="265" spans="3:256" ht="11.25" customHeight="1" x14ac:dyDescent="0.15"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</row>
    <row r="266" spans="3:256" ht="11.25" customHeight="1" x14ac:dyDescent="0.15"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</row>
    <row r="267" spans="3:256" ht="11.25" customHeight="1" x14ac:dyDescent="0.15"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</row>
    <row r="268" spans="3:256" ht="11.25" customHeight="1" x14ac:dyDescent="0.15"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</row>
    <row r="269" spans="3:256" ht="11.25" customHeight="1" x14ac:dyDescent="0.15">
      <c r="C269" s="96"/>
      <c r="D269" s="9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</row>
  </sheetData>
  <mergeCells count="2">
    <mergeCell ref="C250:D250"/>
    <mergeCell ref="C269:D269"/>
  </mergeCells>
  <hyperlinks>
    <hyperlink ref="B135" r:id="rId1" location="copyright-and-creative-commons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zoomScale="176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</row>
    <row r="2" spans="1:21" x14ac:dyDescent="0.2">
      <c r="A2" t="s">
        <v>58</v>
      </c>
      <c r="B2" s="1">
        <v>-9.9999228322128603E-9</v>
      </c>
      <c r="C2" s="1">
        <v>-9.99960470276411E-9</v>
      </c>
      <c r="D2" s="1">
        <v>-9.9999087893522095E-9</v>
      </c>
      <c r="E2" s="1">
        <v>-9.99986746852605E-9</v>
      </c>
      <c r="F2" s="1">
        <v>-9.9999275959370595E-9</v>
      </c>
      <c r="G2" s="1">
        <v>-9.9999363963555396E-9</v>
      </c>
      <c r="H2" s="1">
        <v>-9.9999307916856301E-9</v>
      </c>
      <c r="I2" s="1">
        <v>-9.9999418277592498E-9</v>
      </c>
      <c r="J2" s="1">
        <v>-9.9997174429977808E-9</v>
      </c>
      <c r="K2" s="1">
        <v>-9.9998932378142599E-9</v>
      </c>
      <c r="L2" s="1">
        <v>-9.9999218121712101E-9</v>
      </c>
      <c r="M2" s="1">
        <v>-9.9998980084741303E-9</v>
      </c>
      <c r="N2" s="1">
        <v>-9.9999158828564104E-9</v>
      </c>
      <c r="O2" s="1">
        <v>-9.9999490859797408E-9</v>
      </c>
      <c r="P2" s="1">
        <v>-9.9998345248259604E-9</v>
      </c>
      <c r="Q2" s="1">
        <v>-9.9999215320270006E-9</v>
      </c>
      <c r="R2" s="1">
        <v>-9.9999086226564199E-9</v>
      </c>
      <c r="S2" s="1">
        <v>-9.99993837827208E-9</v>
      </c>
      <c r="T2" s="1">
        <v>-9.9999468836531705E-9</v>
      </c>
      <c r="U2">
        <v>4823.8191001899904</v>
      </c>
    </row>
    <row r="3" spans="1:21" x14ac:dyDescent="0.2">
      <c r="A3" t="s">
        <v>57</v>
      </c>
      <c r="B3" s="1">
        <v>-9.9999026762729501E-9</v>
      </c>
      <c r="C3">
        <v>193.012811117349</v>
      </c>
      <c r="D3" s="1">
        <v>-9.9998792247751096E-9</v>
      </c>
      <c r="E3" s="1">
        <v>-9.9997943059382692E-9</v>
      </c>
      <c r="F3" s="1">
        <v>-9.9999101332910299E-9</v>
      </c>
      <c r="G3" s="1">
        <v>-9.9999233045379597E-9</v>
      </c>
      <c r="H3" s="1">
        <v>-9.9999150045997607E-9</v>
      </c>
      <c r="I3" s="1">
        <v>-9.9999310655807696E-9</v>
      </c>
      <c r="J3" s="1">
        <v>-9.9988308475719293E-9</v>
      </c>
      <c r="K3" s="1">
        <v>-9.9998503626577192E-9</v>
      </c>
      <c r="L3" s="1">
        <v>-9.9999010481570392E-9</v>
      </c>
      <c r="M3" s="1">
        <v>-9.9998595692539697E-9</v>
      </c>
      <c r="N3" s="1">
        <v>-9.9998913562442701E-9</v>
      </c>
      <c r="O3" s="1">
        <v>-9.9999410278849595E-9</v>
      </c>
      <c r="P3" s="1">
        <v>-9.9997023290512197E-9</v>
      </c>
      <c r="Q3" s="1">
        <v>-9.9999005990348092E-9</v>
      </c>
      <c r="R3" s="1">
        <v>-9.9998789323284994E-9</v>
      </c>
      <c r="S3" s="1">
        <v>-9.9999261679514892E-9</v>
      </c>
      <c r="T3" s="1">
        <v>-9.9999380529069206E-9</v>
      </c>
      <c r="U3">
        <v>8186.4765890626404</v>
      </c>
    </row>
    <row r="4" spans="1:21" x14ac:dyDescent="0.2">
      <c r="A4" t="s">
        <v>56</v>
      </c>
      <c r="B4">
        <v>418.28471895149602</v>
      </c>
      <c r="C4">
        <v>13485.3603913597</v>
      </c>
      <c r="D4">
        <v>2918.1025223919701</v>
      </c>
      <c r="E4">
        <v>7201.0109158727701</v>
      </c>
      <c r="F4" s="1">
        <v>-9.9980723451676807E-9</v>
      </c>
      <c r="G4" s="1">
        <v>-9.9995884358622497E-9</v>
      </c>
      <c r="H4" s="1">
        <v>-9.9991353343790002E-9</v>
      </c>
      <c r="I4" s="1">
        <v>-9.9997434394372E-9</v>
      </c>
      <c r="J4">
        <v>12220.672279591699</v>
      </c>
      <c r="K4">
        <v>4919.0915415257195</v>
      </c>
      <c r="L4">
        <v>630.10964347227002</v>
      </c>
      <c r="M4">
        <v>4370.1434670422004</v>
      </c>
      <c r="N4">
        <v>1759.6849664189899</v>
      </c>
      <c r="O4" s="1">
        <v>-9.9998424785265398E-9</v>
      </c>
      <c r="P4">
        <v>9083.1636306250803</v>
      </c>
      <c r="Q4">
        <v>687.32128603257001</v>
      </c>
      <c r="R4">
        <v>2943.16216748037</v>
      </c>
      <c r="S4" s="1">
        <v>-9.9996593341318006E-9</v>
      </c>
      <c r="T4" s="1">
        <v>-9.9998192982720103E-9</v>
      </c>
      <c r="U4">
        <v>21478.824169305</v>
      </c>
    </row>
    <row r="5" spans="1:21" x14ac:dyDescent="0.2">
      <c r="A5" t="s">
        <v>55</v>
      </c>
      <c r="B5" s="1">
        <v>-9.99991329008571E-9</v>
      </c>
      <c r="C5" s="1">
        <v>-9.9990939348718692E-9</v>
      </c>
      <c r="D5" s="1">
        <v>-9.9998951514213997E-9</v>
      </c>
      <c r="E5" s="1">
        <v>-9.9998365828549408E-9</v>
      </c>
      <c r="F5" s="1">
        <v>-9.9999192591940795E-9</v>
      </c>
      <c r="G5" s="1">
        <v>-9.9999300518363693E-9</v>
      </c>
      <c r="H5" s="1">
        <v>-9.9999232131456905E-9</v>
      </c>
      <c r="I5" s="1">
        <v>-9.9999365653748795E-9</v>
      </c>
      <c r="J5" s="1">
        <v>-9.9995267482745102E-9</v>
      </c>
      <c r="K5" s="1">
        <v>-9.9998740640400498E-9</v>
      </c>
      <c r="L5" s="1">
        <v>-9.9999120000736607E-9</v>
      </c>
      <c r="M5" s="1">
        <v>-9.9998806492815004E-9</v>
      </c>
      <c r="N5" s="1">
        <v>-9.9999044170278797E-9</v>
      </c>
      <c r="O5" s="1">
        <v>-9.9999450998511101E-9</v>
      </c>
      <c r="P5" s="1">
        <v>-9.9997834154289308E-9</v>
      </c>
      <c r="Q5" s="1">
        <v>-9.9999116450451097E-9</v>
      </c>
      <c r="R5" s="1">
        <v>-9.9998949310895203E-9</v>
      </c>
      <c r="S5" s="1">
        <v>-9.9999324414416992E-9</v>
      </c>
      <c r="T5" s="1">
        <v>-9.9999425304776203E-9</v>
      </c>
      <c r="U5">
        <v>6610.6142001899898</v>
      </c>
    </row>
    <row r="6" spans="1:21" x14ac:dyDescent="0.2">
      <c r="A6" t="s">
        <v>54</v>
      </c>
      <c r="B6">
        <v>10217.4069155372</v>
      </c>
      <c r="C6">
        <v>23284.4825879454</v>
      </c>
      <c r="D6">
        <v>12717.224718977701</v>
      </c>
      <c r="E6">
        <v>17000.133112458501</v>
      </c>
      <c r="F6">
        <v>9149.1345749154298</v>
      </c>
      <c r="G6">
        <v>6754.7564102430897</v>
      </c>
      <c r="H6">
        <v>8350.0628730401895</v>
      </c>
      <c r="I6">
        <v>4915.4730254533297</v>
      </c>
      <c r="J6">
        <v>22019.794476177402</v>
      </c>
      <c r="K6">
        <v>14718.213738111401</v>
      </c>
      <c r="L6">
        <v>10429.231840058001</v>
      </c>
      <c r="M6">
        <v>14169.265663627901</v>
      </c>
      <c r="N6">
        <v>11558.8071630047</v>
      </c>
      <c r="O6">
        <v>1844.9572668865601</v>
      </c>
      <c r="P6">
        <v>18882.285827210799</v>
      </c>
      <c r="Q6">
        <v>10486.443482618301</v>
      </c>
      <c r="R6">
        <v>12742.284364066099</v>
      </c>
      <c r="S6">
        <v>6121.1729306497</v>
      </c>
      <c r="T6">
        <v>2865.3103631272602</v>
      </c>
      <c r="U6">
        <v>31277.946365890701</v>
      </c>
    </row>
    <row r="7" spans="1:21" x14ac:dyDescent="0.2">
      <c r="A7" t="s">
        <v>53</v>
      </c>
      <c r="B7" s="1">
        <v>-9.9998874573587492E-9</v>
      </c>
      <c r="C7">
        <v>1933.9463446642201</v>
      </c>
      <c r="D7" s="1">
        <v>-9.9998548700835907E-9</v>
      </c>
      <c r="E7" s="1">
        <v>-9.9997119917988808E-9</v>
      </c>
      <c r="F7" s="1">
        <v>-9.9998973108324799E-9</v>
      </c>
      <c r="G7" s="1">
        <v>-9.9999141565716804E-9</v>
      </c>
      <c r="H7" s="1">
        <v>-9.9999036226032505E-9</v>
      </c>
      <c r="I7" s="1">
        <v>-9.9999237634949602E-9</v>
      </c>
      <c r="J7">
        <v>669.25823289624896</v>
      </c>
      <c r="K7" s="1">
        <v>-9.9998110840088199E-9</v>
      </c>
      <c r="L7" s="1">
        <v>-9.99988527453007E-9</v>
      </c>
      <c r="M7" s="1">
        <v>-9.9998255250563306E-9</v>
      </c>
      <c r="N7" s="1">
        <v>-9.9998720397828007E-9</v>
      </c>
      <c r="O7" s="1">
        <v>-9.9999357644404497E-9</v>
      </c>
      <c r="P7" s="1">
        <v>-9.9994923725033308E-9</v>
      </c>
      <c r="Q7" s="1">
        <v>-9.9998846703717006E-9</v>
      </c>
      <c r="R7" s="1">
        <v>-9.9998544475931403E-9</v>
      </c>
      <c r="S7" s="1">
        <v>-9.9999177278948402E-9</v>
      </c>
      <c r="T7" s="1">
        <v>-9.9999322187465796E-9</v>
      </c>
      <c r="U7">
        <v>9927.4101226095208</v>
      </c>
    </row>
    <row r="8" spans="1:21" x14ac:dyDescent="0.2">
      <c r="A8" t="s">
        <v>52</v>
      </c>
      <c r="B8" s="1">
        <v>-9.9999296335662904E-9</v>
      </c>
      <c r="C8" s="1">
        <v>-9.9997356097794192E-9</v>
      </c>
      <c r="D8" s="1">
        <v>-9.9999181413399299E-9</v>
      </c>
      <c r="E8" s="1">
        <v>-9.9998863368182495E-9</v>
      </c>
      <c r="F8" s="1">
        <v>-9.9999336162424893E-9</v>
      </c>
      <c r="G8" s="1">
        <v>-9.9999410895454806E-9</v>
      </c>
      <c r="H8" s="1">
        <v>-9.9999363125360808E-9</v>
      </c>
      <c r="I8" s="1">
        <v>-9.9999457785215799E-9</v>
      </c>
      <c r="J8" s="1">
        <v>-9.9997913038441696E-9</v>
      </c>
      <c r="K8" s="1">
        <v>-9.99990583057959E-9</v>
      </c>
      <c r="L8" s="1">
        <v>-9.9999287863950303E-9</v>
      </c>
      <c r="M8" s="1">
        <v>-9.9999095618644504E-9</v>
      </c>
      <c r="N8" s="1">
        <v>-9.9999239007226307E-9</v>
      </c>
      <c r="O8" s="1">
        <v>-9.9999521382284397E-9</v>
      </c>
      <c r="P8" s="1">
        <v>-9.9998629338772394E-9</v>
      </c>
      <c r="Q8" s="1">
        <v>-9.9999285540729395E-9</v>
      </c>
      <c r="R8" s="1">
        <v>-9.9999180071000904E-9</v>
      </c>
      <c r="S8" s="1">
        <v>-9.9999427936876195E-9</v>
      </c>
      <c r="T8" s="1">
        <v>-9.9999501970755402E-9</v>
      </c>
      <c r="U8">
        <v>3254.4391001899899</v>
      </c>
    </row>
    <row r="9" spans="1:21" x14ac:dyDescent="0.2">
      <c r="A9" t="s">
        <v>51</v>
      </c>
      <c r="B9" s="1">
        <v>-9.9999403528622999E-9</v>
      </c>
      <c r="C9" s="1">
        <v>-9.9998421774625406E-9</v>
      </c>
      <c r="D9" s="1">
        <v>-9.9999322957474299E-9</v>
      </c>
      <c r="E9" s="1">
        <v>-9.9999119087573002E-9</v>
      </c>
      <c r="F9" s="1">
        <v>-9.9999432394441293E-9</v>
      </c>
      <c r="G9" s="1">
        <v>-9.9999487937292997E-9</v>
      </c>
      <c r="H9" s="1">
        <v>-9.9999452223470594E-9</v>
      </c>
      <c r="I9" s="1">
        <v>-9.9999523737368699E-9</v>
      </c>
      <c r="J9" s="1">
        <v>-9.9998638640374492E-9</v>
      </c>
      <c r="K9" s="1">
        <v>-9.9999240877299097E-9</v>
      </c>
      <c r="L9" s="1">
        <v>-9.9999397452541803E-9</v>
      </c>
      <c r="M9" s="1">
        <v>-9.9999265312261706E-9</v>
      </c>
      <c r="N9" s="1">
        <v>-9.9999362841086492E-9</v>
      </c>
      <c r="O9" s="1">
        <v>-9.99995735142831E-9</v>
      </c>
      <c r="P9" s="1">
        <v>-9.9998984739754695E-9</v>
      </c>
      <c r="Q9" s="1">
        <v>-9.9999395790166306E-9</v>
      </c>
      <c r="R9" s="1">
        <v>-9.9999322039435704E-9</v>
      </c>
      <c r="S9" s="1">
        <v>-9.9999500861784299E-9</v>
      </c>
      <c r="T9" s="1">
        <v>-9.9999558168930408E-9</v>
      </c>
      <c r="U9">
        <v>54.472300189998201</v>
      </c>
    </row>
    <row r="10" spans="1:21" x14ac:dyDescent="0.2">
      <c r="A10" t="s">
        <v>50</v>
      </c>
      <c r="B10" s="1">
        <v>-9.9999200327948405E-9</v>
      </c>
      <c r="C10" s="1">
        <v>-9.9995183260387892E-9</v>
      </c>
      <c r="D10" s="1">
        <v>-9.9999048523714098E-9</v>
      </c>
      <c r="E10" s="1">
        <v>-9.9998589906569701E-9</v>
      </c>
      <c r="F10" s="1">
        <v>-9.9999251369851307E-9</v>
      </c>
      <c r="G10" s="1">
        <v>-9.9999345066282305E-9</v>
      </c>
      <c r="H10" s="1">
        <v>-9.9999285483709701E-9</v>
      </c>
      <c r="I10" s="1">
        <v>-9.9999402509968901E-9</v>
      </c>
      <c r="J10" s="1">
        <v>-9.9996758992252406E-9</v>
      </c>
      <c r="K10" s="1">
        <v>-9.9998878038707495E-9</v>
      </c>
      <c r="L10" s="1">
        <v>-9.9999189368771204E-9</v>
      </c>
      <c r="M10" s="1">
        <v>-9.9998930605644299E-9</v>
      </c>
      <c r="N10" s="1">
        <v>-9.99991254562881E-9</v>
      </c>
      <c r="O10" s="1">
        <v>-9.9999478822107101E-9</v>
      </c>
      <c r="P10" s="1">
        <v>-9.9998210948419096E-9</v>
      </c>
      <c r="Q10" s="1">
        <v>-9.9999186357102298E-9</v>
      </c>
      <c r="R10" s="1">
        <v>-9.9999046709603601E-9</v>
      </c>
      <c r="S10" s="1">
        <v>-9.99993660611998E-9</v>
      </c>
      <c r="T10" s="1">
        <v>-9.9999455721505504E-9</v>
      </c>
      <c r="U10">
        <v>5392.2192001899903</v>
      </c>
    </row>
    <row r="11" spans="1:21" x14ac:dyDescent="0.2">
      <c r="A11" t="s">
        <v>49</v>
      </c>
      <c r="B11" s="1">
        <v>-9.99991972124144E-9</v>
      </c>
      <c r="C11" s="1">
        <v>-9.9995067968447098E-9</v>
      </c>
      <c r="D11" s="1">
        <v>-9.9999044109779204E-9</v>
      </c>
      <c r="E11" s="1">
        <v>-9.9998580190335992E-9</v>
      </c>
      <c r="F11" s="1">
        <v>-9.9999248640023201E-9</v>
      </c>
      <c r="G11" s="1">
        <v>-9.9999342977961501E-9</v>
      </c>
      <c r="H11" s="1">
        <v>-9.9999282997413908E-9</v>
      </c>
      <c r="I11" s="1">
        <v>-9.9999400772398501E-9</v>
      </c>
      <c r="J11" s="1">
        <v>-9.9996707199932394E-9</v>
      </c>
      <c r="K11" s="1">
        <v>-9.9998871896183297E-9</v>
      </c>
      <c r="L11" s="1">
        <v>-9.9999186167086802E-9</v>
      </c>
      <c r="M11" s="1">
        <v>-9.9998925026655207E-9</v>
      </c>
      <c r="N11" s="1">
        <v>-9.9999121728680792E-9</v>
      </c>
      <c r="O11" s="1">
        <v>-9.9999477500532201E-9</v>
      </c>
      <c r="P11" s="1">
        <v>-9.9998195279000995E-9</v>
      </c>
      <c r="Q11" s="1">
        <v>-9.9999183131536497E-9</v>
      </c>
      <c r="R11" s="1">
        <v>-9.9999042278781996E-9</v>
      </c>
      <c r="S11" s="1">
        <v>-9.9999364104821599E-9</v>
      </c>
      <c r="T11" s="1">
        <v>-9.9999454280017704E-9</v>
      </c>
      <c r="U11">
        <v>5453.0263001899903</v>
      </c>
    </row>
    <row r="12" spans="1:21" x14ac:dyDescent="0.2">
      <c r="A12" t="s">
        <v>48</v>
      </c>
      <c r="B12" s="1">
        <v>-9.9999314293861205E-9</v>
      </c>
      <c r="C12" s="1">
        <v>-9.9997592956082198E-9</v>
      </c>
      <c r="D12" s="1">
        <v>-9.9999205615581903E-9</v>
      </c>
      <c r="E12" s="1">
        <v>-9.9998909500417604E-9</v>
      </c>
      <c r="F12" s="1">
        <v>-9.9999352168436201E-9</v>
      </c>
      <c r="G12" s="1">
        <v>-9.9999423534802194E-9</v>
      </c>
      <c r="H12" s="1">
        <v>-9.9999377871994497E-9</v>
      </c>
      <c r="I12" s="1">
        <v>-9.9999468510897499E-9</v>
      </c>
      <c r="J12" s="1">
        <v>-9.9998063456793301E-9</v>
      </c>
      <c r="K12" s="1">
        <v>-9.9999090193135797E-9</v>
      </c>
      <c r="L12" s="1">
        <v>-9.9999306251514502E-9</v>
      </c>
      <c r="M12" s="1">
        <v>-9.9999125068609508E-9</v>
      </c>
      <c r="N12" s="1">
        <v>-9.9999259967197803E-9</v>
      </c>
      <c r="O12" s="1">
        <v>-9.9999529758899004E-9</v>
      </c>
      <c r="P12" s="1">
        <v>-9.9998695867764194E-9</v>
      </c>
      <c r="Q12" s="1">
        <v>-9.9999304046903005E-9</v>
      </c>
      <c r="R12" s="1">
        <v>-9.9999204351449501E-9</v>
      </c>
      <c r="S12" s="1">
        <v>-9.9999439862948503E-9</v>
      </c>
      <c r="T12" s="1">
        <v>-9.9999511034184193E-9</v>
      </c>
      <c r="U12">
        <v>2788.10890018999</v>
      </c>
    </row>
    <row r="13" spans="1:21" x14ac:dyDescent="0.2">
      <c r="A13" t="s">
        <v>47</v>
      </c>
      <c r="B13" s="1">
        <v>-9.9998888544006806E-9</v>
      </c>
      <c r="C13">
        <v>1794.0087446642201</v>
      </c>
      <c r="D13" s="1">
        <v>-9.9998571849765002E-9</v>
      </c>
      <c r="E13" s="1">
        <v>-9.9997209673263201E-9</v>
      </c>
      <c r="F13" s="1">
        <v>-9.9998984752179097E-9</v>
      </c>
      <c r="G13" s="1">
        <v>-9.9999149717829796E-9</v>
      </c>
      <c r="H13" s="1">
        <v>-9.9999046489654903E-9</v>
      </c>
      <c r="I13" s="1">
        <v>-9.9999244071361592E-9</v>
      </c>
      <c r="J13">
        <v>529.32063289624898</v>
      </c>
      <c r="K13" s="1">
        <v>-9.9998149876465993E-9</v>
      </c>
      <c r="L13" s="1">
        <v>-9.9998867259409503E-9</v>
      </c>
      <c r="M13" s="1">
        <v>-9.9998288599710397E-9</v>
      </c>
      <c r="N13" s="1">
        <v>-9.99987384274763E-9</v>
      </c>
      <c r="O13" s="1">
        <v>-9.9999362219987904E-9</v>
      </c>
      <c r="P13" s="1">
        <v>-9.9995196083364595E-9</v>
      </c>
      <c r="Q13" s="1">
        <v>-9.9998861370117303E-9</v>
      </c>
      <c r="R13" s="1">
        <v>-9.9998567758754107E-9</v>
      </c>
      <c r="S13" s="1">
        <v>-9.9999184769829805E-9</v>
      </c>
      <c r="T13" s="1">
        <v>-9.9999327280116892E-9</v>
      </c>
      <c r="U13">
        <v>9787.4725226095197</v>
      </c>
    </row>
    <row r="14" spans="1:21" x14ac:dyDescent="0.2">
      <c r="A14" t="s">
        <v>46</v>
      </c>
      <c r="B14" s="1">
        <v>-9.9997974901419793E-9</v>
      </c>
      <c r="C14">
        <v>6879.9606740388499</v>
      </c>
      <c r="D14" s="1">
        <v>-9.9996601977780401E-9</v>
      </c>
      <c r="E14">
        <v>595.61119855190498</v>
      </c>
      <c r="F14" s="1">
        <v>-9.9998273073894804E-9</v>
      </c>
      <c r="G14" s="1">
        <v>-9.9998701572821203E-9</v>
      </c>
      <c r="H14" s="1">
        <v>-9.9998444399836793E-9</v>
      </c>
      <c r="I14" s="1">
        <v>-9.9998909438203199E-9</v>
      </c>
      <c r="J14">
        <v>5615.2725622708704</v>
      </c>
      <c r="K14" s="1">
        <v>-9.9992569852902107E-9</v>
      </c>
      <c r="L14" s="1">
        <v>-9.9997903111372999E-9</v>
      </c>
      <c r="M14" s="1">
        <v>-9.9994394594446599E-9</v>
      </c>
      <c r="N14" s="1">
        <v>-9.9997414309664795E-9</v>
      </c>
      <c r="O14" s="1">
        <v>-9.9999139430463592E-9</v>
      </c>
      <c r="P14">
        <v>2477.7639133041998</v>
      </c>
      <c r="Q14" s="1">
        <v>-9.9997882840191408E-9</v>
      </c>
      <c r="R14" s="1">
        <v>-9.9996578726085298E-9</v>
      </c>
      <c r="S14" s="1">
        <v>-9.9998781572246602E-9</v>
      </c>
      <c r="T14" s="1">
        <v>-9.9999074575520693E-9</v>
      </c>
      <c r="U14">
        <v>14873.4244519841</v>
      </c>
    </row>
    <row r="15" spans="1:21" x14ac:dyDescent="0.2">
      <c r="A15" t="s">
        <v>45</v>
      </c>
      <c r="B15" s="1">
        <v>-9.9999398974673294E-9</v>
      </c>
      <c r="C15" s="1">
        <v>-9.9998389486772498E-9</v>
      </c>
      <c r="D15" s="1">
        <v>-9.9999317084081701E-9</v>
      </c>
      <c r="E15" s="1">
        <v>-9.9999109118413005E-9</v>
      </c>
      <c r="F15" s="1">
        <v>-9.9999428272119808E-9</v>
      </c>
      <c r="G15" s="1">
        <v>-9.9999484584657497E-9</v>
      </c>
      <c r="H15" s="1">
        <v>-9.9999448385114605E-9</v>
      </c>
      <c r="I15" s="1">
        <v>-9.99995208384616E-9</v>
      </c>
      <c r="J15" s="1">
        <v>-9.9998614683636808E-9</v>
      </c>
      <c r="K15" s="1">
        <v>-9.9999233485705407E-9</v>
      </c>
      <c r="L15" s="1">
        <v>-9.9999392804978496E-9</v>
      </c>
      <c r="M15" s="1">
        <v>-9.9999258391026405E-9</v>
      </c>
      <c r="N15" s="1">
        <v>-9.9999357641955199E-9</v>
      </c>
      <c r="O15" s="1">
        <v>-9.9999571191150006E-9</v>
      </c>
      <c r="P15" s="1">
        <v>-9.9998971475035305E-9</v>
      </c>
      <c r="Q15" s="1">
        <v>-9.99993911168238E-9</v>
      </c>
      <c r="R15" s="1">
        <v>-9.9999316150034895E-9</v>
      </c>
      <c r="S15" s="1">
        <v>-9.9999497676780705E-9</v>
      </c>
      <c r="T15" s="1">
        <v>-9.9999555675124096E-9</v>
      </c>
      <c r="U15">
        <v>213.634600189998</v>
      </c>
    </row>
    <row r="16" spans="1:21" x14ac:dyDescent="0.2">
      <c r="A16" t="s">
        <v>44</v>
      </c>
      <c r="B16" s="1">
        <v>-9.9999313967421407E-9</v>
      </c>
      <c r="C16" s="1">
        <v>-9.9997588928779198E-9</v>
      </c>
      <c r="D16" s="1">
        <v>-9.9999205177433597E-9</v>
      </c>
      <c r="E16" s="1">
        <v>-9.9998908674569795E-9</v>
      </c>
      <c r="F16" s="1">
        <v>-9.9999351877069606E-9</v>
      </c>
      <c r="G16" s="1">
        <v>-9.9999423304106203E-9</v>
      </c>
      <c r="H16" s="1">
        <v>-9.9999377603294702E-9</v>
      </c>
      <c r="I16" s="1">
        <v>-9.9999468314801298E-9</v>
      </c>
      <c r="J16" s="1">
        <v>-9.9998060850887902E-9</v>
      </c>
      <c r="K16" s="1">
        <v>-9.9999089618367297E-9</v>
      </c>
      <c r="L16" s="1">
        <v>-9.9999305917370708E-9</v>
      </c>
      <c r="M16" s="1">
        <v>-9.9999124537074396E-9</v>
      </c>
      <c r="N16" s="1">
        <v>-9.9999259586968799E-9</v>
      </c>
      <c r="O16" s="1">
        <v>-9.9999529605400901E-9</v>
      </c>
      <c r="P16" s="1">
        <v>-9.9998694686473699E-9</v>
      </c>
      <c r="Q16" s="1">
        <v>-9.9999303710631604E-9</v>
      </c>
      <c r="R16" s="1">
        <v>-9.9999203911905195E-9</v>
      </c>
      <c r="S16" s="1">
        <v>-9.9999439645138497E-9</v>
      </c>
      <c r="T16" s="1">
        <v>-9.9999510868216095E-9</v>
      </c>
      <c r="U16">
        <v>2796.80360018999</v>
      </c>
    </row>
    <row r="17" spans="1:21" x14ac:dyDescent="0.2">
      <c r="A17" t="s">
        <v>43</v>
      </c>
      <c r="B17" s="1">
        <v>-9.9999361390004406E-9</v>
      </c>
      <c r="C17" s="1">
        <v>-9.9998087945464996E-9</v>
      </c>
      <c r="D17" s="1">
        <v>-9.9999268142740901E-9</v>
      </c>
      <c r="E17" s="1">
        <v>-9.9999023972398394E-9</v>
      </c>
      <c r="F17" s="1">
        <v>-9.9999394365688301E-9</v>
      </c>
      <c r="G17" s="1">
        <v>-9.9999457188568405E-9</v>
      </c>
      <c r="H17" s="1">
        <v>-9.9999416888043898E-9</v>
      </c>
      <c r="I17" s="1">
        <v>-9.9999497249050805E-9</v>
      </c>
      <c r="J17" s="1">
        <v>-9.9998397267224506E-9</v>
      </c>
      <c r="K17" s="1">
        <v>-9.9999171283081292E-9</v>
      </c>
      <c r="L17" s="1">
        <v>-9.9999354420074206E-9</v>
      </c>
      <c r="M17" s="1">
        <v>-9.9999200317988406E-9</v>
      </c>
      <c r="N17" s="1">
        <v>-9.9999314524687907E-9</v>
      </c>
      <c r="O17" s="1">
        <v>-9.9999552396264504E-9</v>
      </c>
      <c r="P17" s="1">
        <v>-9.9998856285004205E-9</v>
      </c>
      <c r="Q17" s="1">
        <v>-9.9999352511398204E-9</v>
      </c>
      <c r="R17" s="1">
        <v>-9.9999267069914397E-9</v>
      </c>
      <c r="S17" s="1">
        <v>-9.99994716898838E-9</v>
      </c>
      <c r="T17" s="1">
        <v>-9.9999535463426899E-9</v>
      </c>
      <c r="U17">
        <v>1440.5556001899899</v>
      </c>
    </row>
    <row r="18" spans="1:21" x14ac:dyDescent="0.2">
      <c r="A18" t="s">
        <v>42</v>
      </c>
      <c r="B18" s="1">
        <v>-9.9999389771583493E-9</v>
      </c>
      <c r="C18" s="1">
        <v>-9.9998321661375895E-9</v>
      </c>
      <c r="D18" s="1">
        <v>-9.9999305177431097E-9</v>
      </c>
      <c r="E18" s="1">
        <v>-9.9999088747659398E-9</v>
      </c>
      <c r="F18" s="1">
        <v>-9.9999419950596902E-9</v>
      </c>
      <c r="G18" s="1">
        <v>-9.9999477831348892E-9</v>
      </c>
      <c r="H18" s="1">
        <v>-9.9999440642748508E-9</v>
      </c>
      <c r="I18" s="1">
        <v>-9.9999515007156796E-9</v>
      </c>
      <c r="J18" s="1">
        <v>-9.9998564793842892E-9</v>
      </c>
      <c r="K18" s="1">
        <v>-9.9999218453470504E-9</v>
      </c>
      <c r="L18" s="1">
        <v>-9.9999383410497697E-9</v>
      </c>
      <c r="M18" s="1">
        <v>-9.9999244328726796E-9</v>
      </c>
      <c r="N18" s="1">
        <v>-9.9999347118459899E-9</v>
      </c>
      <c r="O18" s="1">
        <v>-9.9999566526981197E-9</v>
      </c>
      <c r="P18" s="1">
        <v>-9.99989442270868E-9</v>
      </c>
      <c r="Q18" s="1">
        <v>-9.9999381669626003E-9</v>
      </c>
      <c r="R18" s="1">
        <v>-9.9999304210507105E-9</v>
      </c>
      <c r="S18" s="1">
        <v>-9.9999491264332105E-9</v>
      </c>
      <c r="T18" s="1">
        <v>-9.9999550665340004E-9</v>
      </c>
      <c r="U18">
        <v>528.03480018999801</v>
      </c>
    </row>
    <row r="19" spans="1:21" x14ac:dyDescent="0.2">
      <c r="A19" t="s">
        <v>41</v>
      </c>
      <c r="B19" s="1">
        <v>-9.9999393188934594E-9</v>
      </c>
      <c r="C19" s="1">
        <v>-9.9998347260649198E-9</v>
      </c>
      <c r="D19" s="1">
        <v>-9.9999309604492604E-9</v>
      </c>
      <c r="E19" s="1">
        <v>-9.9999096347140898E-9</v>
      </c>
      <c r="F19" s="1">
        <v>-9.9999423039149598E-9</v>
      </c>
      <c r="G19" s="1">
        <v>-9.9999480335597599E-9</v>
      </c>
      <c r="H19" s="1">
        <v>-9.9999443515420796E-9</v>
      </c>
      <c r="I19" s="1">
        <v>-9.9999517168256607E-9</v>
      </c>
      <c r="J19" s="1">
        <v>-9.9998583554917502E-9</v>
      </c>
      <c r="K19" s="1">
        <v>-9.9999224050172196E-9</v>
      </c>
      <c r="L19" s="1">
        <v>-9.9999386899262096E-9</v>
      </c>
      <c r="M19" s="1">
        <v>-9.9999249562215499E-9</v>
      </c>
      <c r="N19" s="1">
        <v>-9.9999351028701192E-9</v>
      </c>
      <c r="O19" s="1">
        <v>-9.9999568254146492E-9</v>
      </c>
      <c r="P19" s="1">
        <v>-9.9998954414728192E-9</v>
      </c>
      <c r="Q19" s="1">
        <v>-9.9999385178062394E-9</v>
      </c>
      <c r="R19" s="1">
        <v>-9.9999308649859307E-9</v>
      </c>
      <c r="S19" s="1">
        <v>-9.9999493641685895E-9</v>
      </c>
      <c r="T19" s="1">
        <v>-9.9999552520948299E-9</v>
      </c>
      <c r="U19">
        <v>412.402800189998</v>
      </c>
    </row>
    <row r="20" spans="1:21" x14ac:dyDescent="0.2">
      <c r="A20" t="s">
        <v>40</v>
      </c>
      <c r="B20" s="1">
        <v>-9.9999399638216207E-9</v>
      </c>
      <c r="C20" s="1">
        <v>-9.99983942423961E-9</v>
      </c>
      <c r="D20" s="1">
        <v>-9.9999317940631494E-9</v>
      </c>
      <c r="E20" s="1">
        <v>-9.9999110575522706E-9</v>
      </c>
      <c r="F20" s="1">
        <v>-9.9999428872581895E-9</v>
      </c>
      <c r="G20" s="1">
        <v>-9.9999485072709907E-9</v>
      </c>
      <c r="H20" s="1">
        <v>-9.9999448944092806E-9</v>
      </c>
      <c r="I20" s="1">
        <v>-9.99995212602985E-9</v>
      </c>
      <c r="J20" s="1">
        <v>-9.9998618203746207E-9</v>
      </c>
      <c r="K20" s="1">
        <v>-9.9999234564632202E-9</v>
      </c>
      <c r="L20" s="1">
        <v>-9.99993934822066E-9</v>
      </c>
      <c r="M20" s="1">
        <v>-9.9999259401026092E-9</v>
      </c>
      <c r="N20" s="1">
        <v>-9.9999358399842792E-9</v>
      </c>
      <c r="O20" s="1">
        <v>-9.9999571529019007E-9</v>
      </c>
      <c r="P20" s="1">
        <v>-9.9998973416690998E-9</v>
      </c>
      <c r="Q20" s="1">
        <v>-9.9999391797820703E-9</v>
      </c>
      <c r="R20" s="1">
        <v>-9.9999317008927892E-9</v>
      </c>
      <c r="S20" s="1">
        <v>-9.9999498140364997E-9</v>
      </c>
      <c r="T20" s="1">
        <v>-9.9999556037875998E-9</v>
      </c>
      <c r="U20">
        <v>190.59380018999801</v>
      </c>
    </row>
    <row r="21" spans="1:21" x14ac:dyDescent="0.2">
      <c r="A21" t="s">
        <v>39</v>
      </c>
      <c r="B21" s="1">
        <v>-9.9999405071781007E-9</v>
      </c>
      <c r="C21" s="1">
        <v>-9.9998432532436207E-9</v>
      </c>
      <c r="D21" s="1">
        <v>-9.99993249449935E-9</v>
      </c>
      <c r="E21" s="1">
        <v>-9.9999122449290399E-9</v>
      </c>
      <c r="F21" s="1">
        <v>-9.9999433792028302E-9</v>
      </c>
      <c r="G21" s="1">
        <v>-9.9999489075015906E-9</v>
      </c>
      <c r="H21" s="1">
        <v>-9.9999453525227108E-9</v>
      </c>
      <c r="I21" s="1">
        <v>-9.9999524721721304E-9</v>
      </c>
      <c r="J21" s="1">
        <v>-9.9998646652330199E-9</v>
      </c>
      <c r="K21" s="1">
        <v>-9.9999243375048596E-9</v>
      </c>
      <c r="L21" s="1">
        <v>-9.9999399027257794E-9</v>
      </c>
      <c r="M21" s="1">
        <v>-9.9999267652049702E-9</v>
      </c>
      <c r="N21" s="1">
        <v>-9.9999364601643397E-9</v>
      </c>
      <c r="O21" s="1">
        <v>-9.9999574303798192E-9</v>
      </c>
      <c r="P21" s="1">
        <v>-9.9998989202455907E-9</v>
      </c>
      <c r="Q21" s="1">
        <v>-9.9999397373571995E-9</v>
      </c>
      <c r="R21" s="1">
        <v>-9.9999324032340596E-9</v>
      </c>
      <c r="S21" s="1">
        <v>-9.9999501942860192E-9</v>
      </c>
      <c r="T21" s="1">
        <v>-9.99995590162263E-9</v>
      </c>
      <c r="U21" s="1">
        <v>1.8999579633395299E-7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T20"/>
  <sheetViews>
    <sheetView zoomScale="125" workbookViewId="0">
      <selection activeCell="B2" sqref="B2"/>
    </sheetView>
  </sheetViews>
  <sheetFormatPr baseColWidth="10" defaultRowHeight="16" x14ac:dyDescent="0.2"/>
  <sheetData>
    <row r="2" spans="2:20" x14ac:dyDescent="0.2">
      <c r="B2" s="1" cm="1">
        <f t="array" ref="B2:T20">IF(ABS(UScapFlws!C2:U20-capitalFlowsRAS!B2:T20) &lt;0.00000009,0,UScapFlws!C2:U20-capitalFlowsRAS!B2:T20)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2:20" x14ac:dyDescent="0.2">
      <c r="B3">
        <v>0</v>
      </c>
      <c r="C3">
        <v>-193.012811117349</v>
      </c>
      <c r="D3">
        <v>0</v>
      </c>
      <c r="E3">
        <v>39.000000009999795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1.8342438398499272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">
      <c r="B4">
        <v>27594.715281048502</v>
      </c>
      <c r="C4">
        <v>345.63960864030014</v>
      </c>
      <c r="D4">
        <v>108892.89747760803</v>
      </c>
      <c r="E4">
        <v>15136.98908412723</v>
      </c>
      <c r="F4">
        <v>43567.000000009997</v>
      </c>
      <c r="G4">
        <v>19911.000000010001</v>
      </c>
      <c r="H4">
        <v>23565.000000010001</v>
      </c>
      <c r="I4">
        <v>57841.000000009997</v>
      </c>
      <c r="J4">
        <v>40406.327720408299</v>
      </c>
      <c r="K4">
        <v>18926.908458474281</v>
      </c>
      <c r="L4">
        <v>65862.890356527729</v>
      </c>
      <c r="M4">
        <v>15987.8565329578</v>
      </c>
      <c r="N4">
        <v>9687.3150335810096</v>
      </c>
      <c r="O4">
        <v>26081.583335577681</v>
      </c>
      <c r="P4">
        <v>-4962.1636306250803</v>
      </c>
      <c r="Q4">
        <v>29472.678713967431</v>
      </c>
      <c r="R4">
        <v>28.837832519629956</v>
      </c>
      <c r="S4">
        <v>12081.000000009999</v>
      </c>
      <c r="T4">
        <v>9569.000000009999</v>
      </c>
    </row>
    <row r="5" spans="2:20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2">
      <c r="B6">
        <v>-5486.4069155371999</v>
      </c>
      <c r="C6">
        <v>2423.5174120545998</v>
      </c>
      <c r="D6">
        <v>14491.775281022299</v>
      </c>
      <c r="E6">
        <v>9600.8668875414987</v>
      </c>
      <c r="F6">
        <v>-7603.1345749154298</v>
      </c>
      <c r="G6">
        <v>-2215.7564102430897</v>
      </c>
      <c r="H6">
        <v>25705.937126959812</v>
      </c>
      <c r="I6">
        <v>6972.5269745466703</v>
      </c>
      <c r="J6">
        <v>-1962.7944761774015</v>
      </c>
      <c r="K6">
        <v>-155.21373811140074</v>
      </c>
      <c r="L6">
        <v>271754.768159942</v>
      </c>
      <c r="M6">
        <v>-8651.2656636279007</v>
      </c>
      <c r="N6">
        <v>-8525.8071630046998</v>
      </c>
      <c r="O6">
        <v>23023.203227395748</v>
      </c>
      <c r="P6">
        <v>-8517.2858272107987</v>
      </c>
      <c r="Q6">
        <v>9272.5565173816995</v>
      </c>
      <c r="R6">
        <v>-6550.2843640660994</v>
      </c>
      <c r="S6">
        <v>15403.8270693503</v>
      </c>
      <c r="T6">
        <v>6411.6896368727394</v>
      </c>
    </row>
    <row r="7" spans="2:20" x14ac:dyDescent="0.2">
      <c r="B7">
        <v>4020.0000000099999</v>
      </c>
      <c r="C7">
        <v>137.05365533577992</v>
      </c>
      <c r="D7">
        <v>13908.000000009999</v>
      </c>
      <c r="E7">
        <v>2067.0000000099999</v>
      </c>
      <c r="F7">
        <v>4514.0000000099999</v>
      </c>
      <c r="G7">
        <v>2426.0000000099999</v>
      </c>
      <c r="H7">
        <v>2651.0000000099999</v>
      </c>
      <c r="I7">
        <v>5359.0000000099999</v>
      </c>
      <c r="J7">
        <v>5636.741767103751</v>
      </c>
      <c r="K7">
        <v>4242.0000000099999</v>
      </c>
      <c r="L7">
        <v>4465.0000000099999</v>
      </c>
      <c r="M7">
        <v>3354.0000000099999</v>
      </c>
      <c r="N7">
        <v>1687.0000000099999</v>
      </c>
      <c r="O7">
        <v>3177.9920468508562</v>
      </c>
      <c r="P7">
        <v>920.00000000999944</v>
      </c>
      <c r="Q7">
        <v>5917.0000000099999</v>
      </c>
      <c r="R7">
        <v>556.00000000999989</v>
      </c>
      <c r="S7">
        <v>1933.0000000099999</v>
      </c>
      <c r="T7">
        <v>1175.0000000099999</v>
      </c>
    </row>
    <row r="8" spans="2:20" x14ac:dyDescent="0.2">
      <c r="B8">
        <v>1486.0000000099999</v>
      </c>
      <c r="C8">
        <v>317.00000000999972</v>
      </c>
      <c r="D8">
        <v>2880.0000000099999</v>
      </c>
      <c r="E8">
        <v>538.00000000999989</v>
      </c>
      <c r="F8">
        <v>2096.0000000099999</v>
      </c>
      <c r="G8">
        <v>1088.0000000099999</v>
      </c>
      <c r="H8">
        <v>1421.0000000099999</v>
      </c>
      <c r="I8">
        <v>1101.0000000099999</v>
      </c>
      <c r="J8">
        <v>1570.0000000099999</v>
      </c>
      <c r="K8">
        <v>2212.0000000099999</v>
      </c>
      <c r="L8">
        <v>9844.0000000100008</v>
      </c>
      <c r="M8">
        <v>1536.0000000099999</v>
      </c>
      <c r="N8">
        <v>1244.0000000099999</v>
      </c>
      <c r="O8">
        <v>1449.6170083083657</v>
      </c>
      <c r="P8">
        <v>357.00000000999984</v>
      </c>
      <c r="Q8">
        <v>925.00000000999989</v>
      </c>
      <c r="R8">
        <v>333.00000000999989</v>
      </c>
      <c r="S8">
        <v>1017.0000000099999</v>
      </c>
      <c r="T8">
        <v>857.00000000999989</v>
      </c>
    </row>
    <row r="9" spans="2:20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2:20" x14ac:dyDescent="0.2">
      <c r="B10">
        <v>798.00000000999989</v>
      </c>
      <c r="C10">
        <v>386.0000000099995</v>
      </c>
      <c r="D10">
        <v>1699.0000000099999</v>
      </c>
      <c r="E10">
        <v>436.00000000999984</v>
      </c>
      <c r="F10">
        <v>1250.0000000099999</v>
      </c>
      <c r="G10">
        <v>458.00000000999995</v>
      </c>
      <c r="H10">
        <v>764.00000000999989</v>
      </c>
      <c r="I10">
        <v>798.00000000999989</v>
      </c>
      <c r="J10">
        <v>537.00000000999967</v>
      </c>
      <c r="K10">
        <v>456.00000000999989</v>
      </c>
      <c r="L10">
        <v>1373.0000000099999</v>
      </c>
      <c r="M10">
        <v>262.00000000999989</v>
      </c>
      <c r="N10">
        <v>234.00000000999992</v>
      </c>
      <c r="O10">
        <v>490.02529393838466</v>
      </c>
      <c r="P10">
        <v>54.000000009999823</v>
      </c>
      <c r="Q10">
        <v>319.00000000999989</v>
      </c>
      <c r="R10">
        <v>100.00000000999991</v>
      </c>
      <c r="S10">
        <v>303.00000000999995</v>
      </c>
      <c r="T10">
        <v>192.00000000999995</v>
      </c>
    </row>
    <row r="11" spans="2:20" x14ac:dyDescent="0.2">
      <c r="B11">
        <v>168.00000000999992</v>
      </c>
      <c r="C11">
        <v>687.00000000999955</v>
      </c>
      <c r="D11">
        <v>4944.0000000099999</v>
      </c>
      <c r="E11">
        <v>1815.0000000099999</v>
      </c>
      <c r="F11">
        <v>2092.0000000099999</v>
      </c>
      <c r="G11">
        <v>1684.0000000099999</v>
      </c>
      <c r="H11">
        <v>1071.0000000099999</v>
      </c>
      <c r="I11">
        <v>1934.0000000099999</v>
      </c>
      <c r="J11">
        <v>10146.000000009999</v>
      </c>
      <c r="K11">
        <v>4667.0000000099999</v>
      </c>
      <c r="L11">
        <v>750.00000000999989</v>
      </c>
      <c r="M11">
        <v>3404.0000000099999</v>
      </c>
      <c r="N11">
        <v>788.00000000999989</v>
      </c>
      <c r="O11">
        <v>1752.7845910574174</v>
      </c>
      <c r="P11">
        <v>955.00000000999978</v>
      </c>
      <c r="Q11">
        <v>1457.0000000099999</v>
      </c>
      <c r="R11">
        <v>13.000000009999905</v>
      </c>
      <c r="S11">
        <v>315.00000000999995</v>
      </c>
      <c r="T11">
        <v>378.00000000999995</v>
      </c>
    </row>
    <row r="12" spans="2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2">
      <c r="B13">
        <v>0</v>
      </c>
      <c r="C13">
        <v>-1794.0087446642201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-529.32063289624898</v>
      </c>
      <c r="K13">
        <v>0</v>
      </c>
      <c r="L13">
        <v>5480.0000000099999</v>
      </c>
      <c r="M13">
        <v>0</v>
      </c>
      <c r="N13">
        <v>0</v>
      </c>
      <c r="O13">
        <v>257.73477405045952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2">
      <c r="B14">
        <v>131.00000000999981</v>
      </c>
      <c r="C14">
        <v>-5768.9606740388499</v>
      </c>
      <c r="D14">
        <v>20508.000000010001</v>
      </c>
      <c r="E14">
        <v>983.38880144809502</v>
      </c>
      <c r="F14">
        <v>1430.0000000099999</v>
      </c>
      <c r="G14">
        <v>2271.0000000099999</v>
      </c>
      <c r="H14">
        <v>1032.0000000099999</v>
      </c>
      <c r="I14">
        <v>2840.0000000099999</v>
      </c>
      <c r="J14">
        <v>1265.7274377291296</v>
      </c>
      <c r="K14">
        <v>8474.000000009999</v>
      </c>
      <c r="L14">
        <v>733.00000000999978</v>
      </c>
      <c r="M14">
        <v>14942.000000009999</v>
      </c>
      <c r="N14">
        <v>1783.0000000099997</v>
      </c>
      <c r="O14">
        <v>3174.5587186565217</v>
      </c>
      <c r="P14">
        <v>-1890.7639133041998</v>
      </c>
      <c r="Q14">
        <v>2126.0000000099999</v>
      </c>
      <c r="R14">
        <v>90.000000009999653</v>
      </c>
      <c r="S14">
        <v>294.00000000999989</v>
      </c>
      <c r="T14">
        <v>686.00000000999989</v>
      </c>
    </row>
    <row r="15" spans="2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2">
      <c r="B16">
        <v>775.00000000999989</v>
      </c>
      <c r="C16">
        <v>695.00000000999978</v>
      </c>
      <c r="D16">
        <v>6063.0000000099999</v>
      </c>
      <c r="E16">
        <v>807.00000000999989</v>
      </c>
      <c r="F16">
        <v>989.00000000999989</v>
      </c>
      <c r="G16">
        <v>563.00000000999989</v>
      </c>
      <c r="H16">
        <v>1076.0000000099999</v>
      </c>
      <c r="I16">
        <v>1811.0000000099999</v>
      </c>
      <c r="J16">
        <v>3380.0000000099999</v>
      </c>
      <c r="K16">
        <v>561.00000000999989</v>
      </c>
      <c r="L16">
        <v>119.00000000999994</v>
      </c>
      <c r="M16">
        <v>462.00000000999989</v>
      </c>
      <c r="N16">
        <v>393.00000000999995</v>
      </c>
      <c r="O16">
        <v>979.34510947067326</v>
      </c>
      <c r="P16">
        <v>102.00000000999987</v>
      </c>
      <c r="Q16">
        <v>1805.0000000099999</v>
      </c>
      <c r="R16">
        <v>84.000000009999923</v>
      </c>
      <c r="S16">
        <v>851.00000000999989</v>
      </c>
      <c r="T16">
        <v>287.00000000999995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0"/>
  <sheetViews>
    <sheetView workbookViewId="0"/>
  </sheetViews>
  <sheetFormatPr baseColWidth="10" defaultRowHeight="16" x14ac:dyDescent="0.2"/>
  <sheetData>
    <row r="1" spans="1:20" x14ac:dyDescent="0.2">
      <c r="A1" cm="1">
        <f t="array" ref="A1:T20">AuCapFlowsProp!B2:U21</f>
        <v>110.89693379151529</v>
      </c>
      <c r="B1">
        <v>337.97238760326388</v>
      </c>
      <c r="C1">
        <v>167.51226276105947</v>
      </c>
      <c r="D1">
        <v>129.01809708477555</v>
      </c>
      <c r="E1">
        <v>44.815692139183582</v>
      </c>
      <c r="F1">
        <v>41.523912815238432</v>
      </c>
      <c r="G1">
        <v>48.001020887976274</v>
      </c>
      <c r="H1">
        <v>35.64456566451053</v>
      </c>
      <c r="I1">
        <v>191.72567435535251</v>
      </c>
      <c r="J1">
        <v>104.49352227080608</v>
      </c>
      <c r="K1">
        <v>66.941034759332311</v>
      </c>
      <c r="L1">
        <v>131.10616605891985</v>
      </c>
      <c r="M1">
        <v>66.679002574341652</v>
      </c>
      <c r="N1">
        <v>18.243990879974607</v>
      </c>
      <c r="O1">
        <v>114.90930162418476</v>
      </c>
      <c r="P1">
        <v>60.947048527671001</v>
      </c>
      <c r="Q1">
        <v>66.891903724646568</v>
      </c>
      <c r="R1">
        <v>24.311673663664543</v>
      </c>
      <c r="S1">
        <v>14.903080521343709</v>
      </c>
      <c r="T1">
        <v>102.72512478816178</v>
      </c>
    </row>
    <row r="2" spans="1:20" x14ac:dyDescent="0.2">
      <c r="A2">
        <v>340.61640084015119</v>
      </c>
      <c r="B2">
        <v>1038.0714264399617</v>
      </c>
      <c r="C2">
        <v>514.5085809633739</v>
      </c>
      <c r="D2">
        <v>396.27497686165714</v>
      </c>
      <c r="E2">
        <v>137.64997133560863</v>
      </c>
      <c r="F2">
        <v>127.53937596251988</v>
      </c>
      <c r="G2">
        <v>147.4336071568313</v>
      </c>
      <c r="H2">
        <v>109.48114840561014</v>
      </c>
      <c r="I2">
        <v>588.87930364552165</v>
      </c>
      <c r="J2">
        <v>320.94852625867014</v>
      </c>
      <c r="K2">
        <v>205.60725665422996</v>
      </c>
      <c r="L2">
        <v>402.68841422518358</v>
      </c>
      <c r="M2">
        <v>204.80243314194428</v>
      </c>
      <c r="N2">
        <v>56.035837042889824</v>
      </c>
      <c r="O2">
        <v>352.94026087202553</v>
      </c>
      <c r="P2">
        <v>187.19691881069522</v>
      </c>
      <c r="Q2">
        <v>205.45635224567638</v>
      </c>
      <c r="R2">
        <v>74.672531499254887</v>
      </c>
      <c r="S2">
        <v>45.774337261247524</v>
      </c>
      <c r="T2">
        <v>315.5169497019595</v>
      </c>
    </row>
    <row r="3" spans="1:20" x14ac:dyDescent="0.2">
      <c r="A3">
        <v>2822.9487411652617</v>
      </c>
      <c r="B3">
        <v>8603.2922057782616</v>
      </c>
      <c r="C3">
        <v>4264.1262938800674</v>
      </c>
      <c r="D3">
        <v>3284.2339485933589</v>
      </c>
      <c r="E3">
        <v>1140.8106372589143</v>
      </c>
      <c r="F3">
        <v>1057.0163971386723</v>
      </c>
      <c r="G3">
        <v>1221.8951133951682</v>
      </c>
      <c r="H3">
        <v>907.35404786918582</v>
      </c>
      <c r="I3">
        <v>4880.4933785456278</v>
      </c>
      <c r="J3">
        <v>2659.946015359219</v>
      </c>
      <c r="K3">
        <v>1704.0246591616342</v>
      </c>
      <c r="L3">
        <v>3337.3870113561989</v>
      </c>
      <c r="M3">
        <v>1697.3544708933564</v>
      </c>
      <c r="N3">
        <v>464.41185817885275</v>
      </c>
      <c r="O3">
        <v>2925.0859990232675</v>
      </c>
      <c r="P3">
        <v>1551.4441025247761</v>
      </c>
      <c r="Q3">
        <v>1702.7739988613321</v>
      </c>
      <c r="R3">
        <v>618.86840526616413</v>
      </c>
      <c r="S3">
        <v>379.36695775830879</v>
      </c>
      <c r="T3">
        <v>2614.9303843869902</v>
      </c>
    </row>
    <row r="4" spans="1:20" x14ac:dyDescent="0.2">
      <c r="A4">
        <v>203.6698234806953</v>
      </c>
      <c r="B4">
        <v>620.70946572710761</v>
      </c>
      <c r="C4">
        <v>307.64775743517566</v>
      </c>
      <c r="D4">
        <v>236.95058249736655</v>
      </c>
      <c r="E4">
        <v>82.307091775075349</v>
      </c>
      <c r="F4">
        <v>76.261513318364166</v>
      </c>
      <c r="G4">
        <v>88.157166450848109</v>
      </c>
      <c r="H4">
        <v>65.463689109611366</v>
      </c>
      <c r="I4">
        <v>352.11734822247655</v>
      </c>
      <c r="J4">
        <v>191.90951911963029</v>
      </c>
      <c r="K4">
        <v>122.94180070550722</v>
      </c>
      <c r="L4">
        <v>240.78546435423559</v>
      </c>
      <c r="M4">
        <v>122.46056062935109</v>
      </c>
      <c r="N4">
        <v>33.506340302369431</v>
      </c>
      <c r="O4">
        <v>211.0388121468358</v>
      </c>
      <c r="P4">
        <v>111.9334339634361</v>
      </c>
      <c r="Q4">
        <v>122.85156819122794</v>
      </c>
      <c r="R4">
        <v>44.650055815859439</v>
      </c>
      <c r="S4">
        <v>27.370529331378975</v>
      </c>
      <c r="T4">
        <v>188.66173587784127</v>
      </c>
    </row>
    <row r="5" spans="1:20" x14ac:dyDescent="0.2">
      <c r="A5">
        <v>6907.2575769749246</v>
      </c>
      <c r="B5">
        <v>21050.738332131954</v>
      </c>
      <c r="C5">
        <v>10433.564812240716</v>
      </c>
      <c r="D5">
        <v>8035.941104837696</v>
      </c>
      <c r="E5">
        <v>2791.3623804758004</v>
      </c>
      <c r="F5">
        <v>2586.332656932721</v>
      </c>
      <c r="G5">
        <v>2989.761789575944</v>
      </c>
      <c r="H5">
        <v>2220.1352900075203</v>
      </c>
      <c r="I5">
        <v>11941.70633591456</v>
      </c>
      <c r="J5">
        <v>6508.4186620229648</v>
      </c>
      <c r="K5">
        <v>4169.4477362305261</v>
      </c>
      <c r="L5">
        <v>8165.9972727568129</v>
      </c>
      <c r="M5">
        <v>4153.1269622171458</v>
      </c>
      <c r="N5">
        <v>1136.3338906815427</v>
      </c>
      <c r="O5">
        <v>7157.1694290547966</v>
      </c>
      <c r="P5">
        <v>3796.1100306744711</v>
      </c>
      <c r="Q5">
        <v>4166.3875911030173</v>
      </c>
      <c r="R5">
        <v>1514.26181392886</v>
      </c>
      <c r="S5">
        <v>928.24402201095495</v>
      </c>
      <c r="T5">
        <v>75270.234303584468</v>
      </c>
    </row>
    <row r="6" spans="1:20" x14ac:dyDescent="0.2">
      <c r="A6">
        <v>1142.6629277532365</v>
      </c>
      <c r="B6">
        <v>3482.4093391484225</v>
      </c>
      <c r="C6">
        <v>1726.0175376982916</v>
      </c>
      <c r="D6">
        <v>1329.3802768721846</v>
      </c>
      <c r="E6">
        <v>461.77318198282978</v>
      </c>
      <c r="F6">
        <v>427.85525412660877</v>
      </c>
      <c r="G6">
        <v>494.59426142578991</v>
      </c>
      <c r="H6">
        <v>367.27547253266181</v>
      </c>
      <c r="I6">
        <v>1975.5083652377082</v>
      </c>
      <c r="J6">
        <v>1076.6832770478516</v>
      </c>
      <c r="K6">
        <v>689.74890603136009</v>
      </c>
      <c r="L6">
        <v>1350.8953803630711</v>
      </c>
      <c r="M6">
        <v>687.048971475641</v>
      </c>
      <c r="N6">
        <v>187.9829434419413</v>
      </c>
      <c r="O6">
        <v>1184.005675637685</v>
      </c>
      <c r="P6">
        <v>627.98790306928595</v>
      </c>
      <c r="Q6">
        <v>689.24266830216277</v>
      </c>
      <c r="R6">
        <v>250.50330299781137</v>
      </c>
      <c r="S6">
        <v>153.55877785652297</v>
      </c>
      <c r="T6">
        <v>1058.4620136110404</v>
      </c>
    </row>
    <row r="7" spans="1:20" x14ac:dyDescent="0.2">
      <c r="A7">
        <v>206.1992476303875</v>
      </c>
      <c r="B7">
        <v>628.41820473282235</v>
      </c>
      <c r="C7">
        <v>311.46850836408748</v>
      </c>
      <c r="D7">
        <v>239.89332833673376</v>
      </c>
      <c r="E7">
        <v>83.329283192875337</v>
      </c>
      <c r="F7">
        <v>77.208623254352432</v>
      </c>
      <c r="G7">
        <v>89.252011342341547</v>
      </c>
      <c r="H7">
        <v>66.276698289527928</v>
      </c>
      <c r="I7">
        <v>356.49037761337166</v>
      </c>
      <c r="J7">
        <v>194.29288924251458</v>
      </c>
      <c r="K7">
        <v>124.46864427220098</v>
      </c>
      <c r="L7">
        <v>243.77583650669231</v>
      </c>
      <c r="M7">
        <v>123.98142756067676</v>
      </c>
      <c r="N7">
        <v>33.922463539873242</v>
      </c>
      <c r="O7">
        <v>213.65975352560199</v>
      </c>
      <c r="P7">
        <v>113.32356199608462</v>
      </c>
      <c r="Q7">
        <v>124.37729113879018</v>
      </c>
      <c r="R7">
        <v>45.20457551610577</v>
      </c>
      <c r="S7">
        <v>27.710450467939545</v>
      </c>
      <c r="T7">
        <v>191.0047710054653</v>
      </c>
    </row>
    <row r="8" spans="1:20" x14ac:dyDescent="0.2">
      <c r="A8">
        <v>0.95746326599473119</v>
      </c>
      <c r="B8">
        <v>2.9179900199857149</v>
      </c>
      <c r="C8">
        <v>1.4462693666435957</v>
      </c>
      <c r="D8">
        <v>1.1139179811720434</v>
      </c>
      <c r="E8">
        <v>0.38693025583616364</v>
      </c>
      <c r="F8">
        <v>0.35850965235614579</v>
      </c>
      <c r="G8">
        <v>0.41443178507429035</v>
      </c>
      <c r="H8">
        <v>0.30774847499631286</v>
      </c>
      <c r="I8">
        <v>1.6553234076645231</v>
      </c>
      <c r="J8">
        <v>0.90217741544404972</v>
      </c>
      <c r="K8">
        <v>0.57795630211230364</v>
      </c>
      <c r="L8">
        <v>1.1319459759168309</v>
      </c>
      <c r="M8">
        <v>0.57569396551687935</v>
      </c>
      <c r="N8">
        <v>0.15751518545641743</v>
      </c>
      <c r="O8">
        <v>0.99210529511216594</v>
      </c>
      <c r="P8">
        <v>0.52620535249197253</v>
      </c>
      <c r="Q8">
        <v>0.57753211400066151</v>
      </c>
      <c r="R8">
        <v>0.20990241724421155</v>
      </c>
      <c r="S8">
        <v>0.12867039386475751</v>
      </c>
      <c r="T8">
        <v>0.88690940422479803</v>
      </c>
    </row>
    <row r="9" spans="1:20" x14ac:dyDescent="0.2">
      <c r="A9">
        <v>108.22298136491341</v>
      </c>
      <c r="B9">
        <v>329.82318045155699</v>
      </c>
      <c r="C9">
        <v>163.47319868434124</v>
      </c>
      <c r="D9">
        <v>125.90720626047225</v>
      </c>
      <c r="E9">
        <v>43.735093923810908</v>
      </c>
      <c r="F9">
        <v>40.522686147934422</v>
      </c>
      <c r="G9">
        <v>46.843617866139141</v>
      </c>
      <c r="H9">
        <v>34.785102110423693</v>
      </c>
      <c r="I9">
        <v>187.10277528450732</v>
      </c>
      <c r="J9">
        <v>101.97396922378056</v>
      </c>
      <c r="K9">
        <v>65.326949173607559</v>
      </c>
      <c r="L9">
        <v>127.94492761084166</v>
      </c>
      <c r="M9">
        <v>65.071235121796491</v>
      </c>
      <c r="N9">
        <v>17.804090857345276</v>
      </c>
      <c r="O9">
        <v>112.13860278327031</v>
      </c>
      <c r="P9">
        <v>59.477490238429482</v>
      </c>
      <c r="Q9">
        <v>65.279002788892981</v>
      </c>
      <c r="R9">
        <v>23.72546936959521</v>
      </c>
      <c r="S9">
        <v>14.54373669675422</v>
      </c>
      <c r="T9">
        <v>100.24821142988367</v>
      </c>
    </row>
    <row r="10" spans="1:20" x14ac:dyDescent="0.2">
      <c r="A10">
        <v>337.87635138113166</v>
      </c>
      <c r="B10">
        <v>1029.7207802484552</v>
      </c>
      <c r="C10">
        <v>510.36967586235033</v>
      </c>
      <c r="D10">
        <v>393.08718838965598</v>
      </c>
      <c r="E10">
        <v>136.54266197363461</v>
      </c>
      <c r="F10">
        <v>126.51340012210875</v>
      </c>
      <c r="G10">
        <v>146.24759446180269</v>
      </c>
      <c r="H10">
        <v>108.60043989973168</v>
      </c>
      <c r="I10">
        <v>584.14213181996729</v>
      </c>
      <c r="J10">
        <v>318.36669275453158</v>
      </c>
      <c r="K10">
        <v>203.95327272692546</v>
      </c>
      <c r="L10">
        <v>399.44903359398211</v>
      </c>
      <c r="M10">
        <v>203.15492352481394</v>
      </c>
      <c r="N10">
        <v>55.585063197014058</v>
      </c>
      <c r="O10">
        <v>350.10107353846422</v>
      </c>
      <c r="P10">
        <v>185.6910347286246</v>
      </c>
      <c r="Q10">
        <v>203.80358225152955</v>
      </c>
      <c r="R10">
        <v>74.07183690840877</v>
      </c>
      <c r="S10">
        <v>45.40611087009227</v>
      </c>
      <c r="T10">
        <v>312.97880989069404</v>
      </c>
    </row>
    <row r="11" spans="1:20" x14ac:dyDescent="0.2">
      <c r="A11">
        <v>34.139310703034255</v>
      </c>
      <c r="B11">
        <v>104.04385364816035</v>
      </c>
      <c r="C11">
        <v>51.568181278296663</v>
      </c>
      <c r="D11">
        <v>39.717860107583817</v>
      </c>
      <c r="E11">
        <v>13.79638540040659</v>
      </c>
      <c r="F11">
        <v>12.783020348156738</v>
      </c>
      <c r="G11">
        <v>14.776979941016524</v>
      </c>
      <c r="H11">
        <v>10.973079782198043</v>
      </c>
      <c r="I11">
        <v>59.022212272084765</v>
      </c>
      <c r="J11">
        <v>32.168038387463639</v>
      </c>
      <c r="K11">
        <v>20.607610204334712</v>
      </c>
      <c r="L11">
        <v>40.3606662974438</v>
      </c>
      <c r="M11">
        <v>20.526944329528753</v>
      </c>
      <c r="N11">
        <v>5.6163615333648611</v>
      </c>
      <c r="O11">
        <v>35.374506911000495</v>
      </c>
      <c r="P11">
        <v>18.762378318148411</v>
      </c>
      <c r="Q11">
        <v>20.592485352808595</v>
      </c>
      <c r="R11">
        <v>7.4842806968403375</v>
      </c>
      <c r="S11">
        <v>4.5878716295888902</v>
      </c>
      <c r="T11">
        <v>31.623642171604729</v>
      </c>
    </row>
    <row r="12" spans="1:20" x14ac:dyDescent="0.2">
      <c r="A12">
        <v>382.60639506192507</v>
      </c>
      <c r="B12">
        <v>1166.0412279248242</v>
      </c>
      <c r="C12">
        <v>577.93539273291003</v>
      </c>
      <c r="D12">
        <v>445.1263649557477</v>
      </c>
      <c r="E12">
        <v>154.61897660591566</v>
      </c>
      <c r="F12">
        <v>143.26198252669437</v>
      </c>
      <c r="G12">
        <v>165.6087047074507</v>
      </c>
      <c r="H12">
        <v>122.97760006679168</v>
      </c>
      <c r="I12">
        <v>661.47427704200788</v>
      </c>
      <c r="J12">
        <v>360.51393394264386</v>
      </c>
      <c r="K12">
        <v>230.95379750655226</v>
      </c>
      <c r="L12">
        <v>452.33042836420896</v>
      </c>
      <c r="M12">
        <v>230.04975817686301</v>
      </c>
      <c r="N12">
        <v>62.94373832961449</v>
      </c>
      <c r="O12">
        <v>396.44949729779182</v>
      </c>
      <c r="P12">
        <v>210.27389783991052</v>
      </c>
      <c r="Q12">
        <v>230.78429013223553</v>
      </c>
      <c r="R12">
        <v>83.877899057731341</v>
      </c>
      <c r="S12">
        <v>51.417236876076466</v>
      </c>
      <c r="T12">
        <v>354.41277169461353</v>
      </c>
    </row>
    <row r="13" spans="1:20" x14ac:dyDescent="0.2">
      <c r="A13">
        <v>757.25551994996488</v>
      </c>
      <c r="B13">
        <v>2307.8316717429557</v>
      </c>
      <c r="C13">
        <v>1143.8511534827167</v>
      </c>
      <c r="D13">
        <v>880.99519842956852</v>
      </c>
      <c r="E13">
        <v>306.02225952050196</v>
      </c>
      <c r="F13">
        <v>283.54446885226849</v>
      </c>
      <c r="G13">
        <v>327.77315646065819</v>
      </c>
      <c r="H13">
        <v>243.39756910154301</v>
      </c>
      <c r="I13">
        <v>1309.1915191692001</v>
      </c>
      <c r="J13">
        <v>713.53006646101323</v>
      </c>
      <c r="K13">
        <v>457.10432515624035</v>
      </c>
      <c r="L13">
        <v>895.25349848031362</v>
      </c>
      <c r="M13">
        <v>455.31504828712724</v>
      </c>
      <c r="N13">
        <v>124.57840201200042</v>
      </c>
      <c r="O13">
        <v>784.65382200825945</v>
      </c>
      <c r="P13">
        <v>416.17461677527791</v>
      </c>
      <c r="Q13">
        <v>456.76883574328161</v>
      </c>
      <c r="R13">
        <v>166.01134451240091</v>
      </c>
      <c r="S13">
        <v>101.76512193080825</v>
      </c>
      <c r="T13">
        <v>701.4546311048332</v>
      </c>
    </row>
    <row r="14" spans="1:20" x14ac:dyDescent="0.2">
      <c r="A14">
        <v>14.625586874863131</v>
      </c>
      <c r="B14">
        <v>44.573319993583468</v>
      </c>
      <c r="C14">
        <v>22.092271335677108</v>
      </c>
      <c r="D14">
        <v>17.015487469566825</v>
      </c>
      <c r="E14">
        <v>5.910495234890786</v>
      </c>
      <c r="F14">
        <v>5.4763605584014572</v>
      </c>
      <c r="G14">
        <v>6.3305907302996145</v>
      </c>
      <c r="H14">
        <v>4.7009657879553428</v>
      </c>
      <c r="I14">
        <v>25.285645062987918</v>
      </c>
      <c r="J14">
        <v>13.781076136020706</v>
      </c>
      <c r="K14">
        <v>8.8284850256225429</v>
      </c>
      <c r="L14">
        <v>17.290871406145875</v>
      </c>
      <c r="M14">
        <v>8.7939270414243875</v>
      </c>
      <c r="N14">
        <v>2.4060996497965781</v>
      </c>
      <c r="O14">
        <v>15.154756007897388</v>
      </c>
      <c r="P14">
        <v>8.0379711370897358</v>
      </c>
      <c r="Q14">
        <v>8.8220054035853881</v>
      </c>
      <c r="R14">
        <v>3.206332971385117</v>
      </c>
      <c r="S14">
        <v>1.9654853512700952</v>
      </c>
      <c r="T14">
        <v>13.547851914868414</v>
      </c>
    </row>
    <row r="15" spans="1:20" x14ac:dyDescent="0.2">
      <c r="A15">
        <v>84.038752895413012</v>
      </c>
      <c r="B15">
        <v>256.11869504580051</v>
      </c>
      <c r="C15">
        <v>126.9423885388366</v>
      </c>
      <c r="D15">
        <v>97.771143071706959</v>
      </c>
      <c r="E15">
        <v>33.961758443224944</v>
      </c>
      <c r="F15">
        <v>31.467216712149405</v>
      </c>
      <c r="G15">
        <v>36.375630914340327</v>
      </c>
      <c r="H15">
        <v>27.011791431273192</v>
      </c>
      <c r="I15">
        <v>145.29154251592706</v>
      </c>
      <c r="J15">
        <v>79.18618664242527</v>
      </c>
      <c r="K15">
        <v>50.728553859558545</v>
      </c>
      <c r="L15">
        <v>99.353501632463832</v>
      </c>
      <c r="M15">
        <v>50.52998337350278</v>
      </c>
      <c r="N15">
        <v>13.825470091632591</v>
      </c>
      <c r="O15">
        <v>87.079363463141902</v>
      </c>
      <c r="P15">
        <v>46.186253991032935</v>
      </c>
      <c r="Q15">
        <v>50.691321893423087</v>
      </c>
      <c r="R15">
        <v>18.423617909361383</v>
      </c>
      <c r="S15">
        <v>11.293696394421596</v>
      </c>
      <c r="T15">
        <v>77.846078183302254</v>
      </c>
    </row>
    <row r="16" spans="1:20" x14ac:dyDescent="0.2">
      <c r="A16">
        <v>60.969609862660548</v>
      </c>
      <c r="B16">
        <v>185.81257309838674</v>
      </c>
      <c r="C16">
        <v>92.095939523033806</v>
      </c>
      <c r="D16">
        <v>70.932376356500001</v>
      </c>
      <c r="E16">
        <v>24.639051523173681</v>
      </c>
      <c r="F16">
        <v>22.829276498084003</v>
      </c>
      <c r="G16">
        <v>26.390301485262949</v>
      </c>
      <c r="H16">
        <v>19.596892249291987</v>
      </c>
      <c r="I16">
        <v>105.40814039166611</v>
      </c>
      <c r="J16">
        <v>57.449102226789577</v>
      </c>
      <c r="K16">
        <v>36.803260771413271</v>
      </c>
      <c r="L16">
        <v>72.080367976892717</v>
      </c>
      <c r="M16">
        <v>36.659199077873794</v>
      </c>
      <c r="N16">
        <v>10.030295412686089</v>
      </c>
      <c r="O16">
        <v>63.17555454498379</v>
      </c>
      <c r="P16">
        <v>33.507849531697737</v>
      </c>
      <c r="Q16">
        <v>36.77624920387462</v>
      </c>
      <c r="R16">
        <v>13.366224003709604</v>
      </c>
      <c r="S16">
        <v>8.1935088200577564</v>
      </c>
      <c r="T16">
        <v>56.476861598373006</v>
      </c>
    </row>
    <row r="17" spans="1:20" x14ac:dyDescent="0.2">
      <c r="A17">
        <v>22.877405960201774</v>
      </c>
      <c r="B17">
        <v>69.721779044625862</v>
      </c>
      <c r="C17">
        <v>34.556825941656037</v>
      </c>
      <c r="D17">
        <v>26.615698760166815</v>
      </c>
      <c r="E17">
        <v>9.2452220940843475</v>
      </c>
      <c r="F17">
        <v>8.5661467639506164</v>
      </c>
      <c r="G17">
        <v>9.9023372767261915</v>
      </c>
      <c r="H17">
        <v>7.3532709255525601</v>
      </c>
      <c r="I17">
        <v>39.551914875002907</v>
      </c>
      <c r="J17">
        <v>21.556418626459045</v>
      </c>
      <c r="K17">
        <v>13.809554288167282</v>
      </c>
      <c r="L17">
        <v>27.046455499430749</v>
      </c>
      <c r="M17">
        <v>13.755498540494946</v>
      </c>
      <c r="N17">
        <v>3.7636314316864472</v>
      </c>
      <c r="O17">
        <v>23.70513459643443</v>
      </c>
      <c r="P17">
        <v>12.573029060162579</v>
      </c>
      <c r="Q17">
        <v>13.79941883547872</v>
      </c>
      <c r="R17">
        <v>5.0153598387239953</v>
      </c>
      <c r="S17">
        <v>3.0744206488641534</v>
      </c>
      <c r="T17">
        <v>21.191608295584526</v>
      </c>
    </row>
    <row r="18" spans="1:20" x14ac:dyDescent="0.2">
      <c r="A18">
        <v>1.7930377154980284</v>
      </c>
      <c r="B18">
        <v>5.464508503984761</v>
      </c>
      <c r="C18">
        <v>2.7084229894368432</v>
      </c>
      <c r="D18">
        <v>2.086029849028054</v>
      </c>
      <c r="E18">
        <v>0.72460277759142799</v>
      </c>
      <c r="F18">
        <v>0.67137962455072742</v>
      </c>
      <c r="G18">
        <v>0.77610478389200643</v>
      </c>
      <c r="H18">
        <v>0.57631936613474988</v>
      </c>
      <c r="I18">
        <v>3.0999176748630908</v>
      </c>
      <c r="J18">
        <v>1.6895041192845264</v>
      </c>
      <c r="K18">
        <v>1.0823365077306639</v>
      </c>
      <c r="L18">
        <v>2.1197908043150657</v>
      </c>
      <c r="M18">
        <v>1.0780998388319016</v>
      </c>
      <c r="N18">
        <v>0.29497807207632043</v>
      </c>
      <c r="O18">
        <v>1.8579117080103251</v>
      </c>
      <c r="P18">
        <v>0.98542270667147791</v>
      </c>
      <c r="Q18">
        <v>1.0815421323121461</v>
      </c>
      <c r="R18">
        <v>0.39308343626328335</v>
      </c>
      <c r="S18">
        <v>0.24096054361710195</v>
      </c>
      <c r="T18">
        <v>1.6609117743569914</v>
      </c>
    </row>
    <row r="19" spans="1:20" x14ac:dyDescent="0.2">
      <c r="A19">
        <v>3.1614038851209565</v>
      </c>
      <c r="B19">
        <v>9.6347769293718049</v>
      </c>
      <c r="C19">
        <v>4.7753702486834086</v>
      </c>
      <c r="D19">
        <v>3.6779945074182816</v>
      </c>
      <c r="E19">
        <v>1.2775872010091556</v>
      </c>
      <c r="F19">
        <v>1.1837465186035865</v>
      </c>
      <c r="G19">
        <v>1.3683932344812115</v>
      </c>
      <c r="H19">
        <v>1.016140523660306</v>
      </c>
      <c r="I19">
        <v>5.4656361637910411</v>
      </c>
      <c r="J19">
        <v>2.9788580800434561</v>
      </c>
      <c r="K19">
        <v>1.9083273101132554</v>
      </c>
      <c r="L19">
        <v>3.7375203134218147</v>
      </c>
      <c r="M19">
        <v>1.9008574050461455</v>
      </c>
      <c r="N19">
        <v>0.52009214029753315</v>
      </c>
      <c r="O19">
        <v>3.275786806461078</v>
      </c>
      <c r="P19">
        <v>1.7374532317031144</v>
      </c>
      <c r="Q19">
        <v>1.9069267029131725</v>
      </c>
      <c r="R19">
        <v>0.69306712950779881</v>
      </c>
      <c r="S19">
        <v>0.42485085069188072</v>
      </c>
      <c r="T19">
        <v>2.9284453365984473</v>
      </c>
    </row>
    <row r="20" spans="1:20" x14ac:dyDescent="0.2">
      <c r="A20">
        <v>0.22452944310611866</v>
      </c>
      <c r="B20">
        <v>0.68428178651420968</v>
      </c>
      <c r="C20">
        <v>0.33915667264430849</v>
      </c>
      <c r="D20">
        <v>0.2612187776401097</v>
      </c>
      <c r="E20">
        <v>9.0736885632414346E-2</v>
      </c>
      <c r="F20">
        <v>8.407212626383577E-2</v>
      </c>
      <c r="G20">
        <v>9.7186117956735402E-2</v>
      </c>
      <c r="H20">
        <v>7.2168401819459091E-2</v>
      </c>
      <c r="I20">
        <v>0.38818078571119119</v>
      </c>
      <c r="J20">
        <v>0.21156466244385883</v>
      </c>
      <c r="K20">
        <v>0.13553335283116888</v>
      </c>
      <c r="L20">
        <v>0.26544642350823788</v>
      </c>
      <c r="M20">
        <v>0.1350028247222273</v>
      </c>
      <c r="N20">
        <v>3.6938019585057401E-2</v>
      </c>
      <c r="O20">
        <v>0.23265315477428658</v>
      </c>
      <c r="P20">
        <v>0.12339752233913026</v>
      </c>
      <c r="Q20">
        <v>0.13543387881074234</v>
      </c>
      <c r="R20">
        <v>4.9223061107735826E-2</v>
      </c>
      <c r="S20">
        <v>3.0173786196052276E-2</v>
      </c>
      <c r="T20">
        <v>0.20798424512849062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6"/>
  <sheetViews>
    <sheetView showGridLines="0" topLeftCell="B1" zoomScale="280" workbookViewId="0">
      <pane ySplit="11" topLeftCell="A207" activePane="bottomLeft" state="frozen"/>
      <selection pane="bottomLeft" activeCell="E225" sqref="E225"/>
    </sheetView>
  </sheetViews>
  <sheetFormatPr baseColWidth="10" defaultColWidth="7.6640625" defaultRowHeight="11" x14ac:dyDescent="0.15"/>
  <cols>
    <col min="1" max="1" width="17.83203125" style="22" customWidth="1"/>
    <col min="2" max="2" width="19.1640625" style="22" customWidth="1"/>
    <col min="3" max="3" width="30.6640625" style="22" customWidth="1"/>
    <col min="4" max="4" width="7.6640625" style="22"/>
    <col min="5" max="5" width="9.33203125" style="22" bestFit="1" customWidth="1"/>
    <col min="6" max="11" width="7.6640625" style="22"/>
    <col min="12" max="12" width="9.6640625" style="22" customWidth="1"/>
    <col min="13" max="25" width="7.6640625" style="22"/>
    <col min="26" max="26" width="7.6640625" style="22" customWidth="1"/>
    <col min="27" max="16384" width="7.6640625" style="22"/>
  </cols>
  <sheetData>
    <row r="1" spans="1:13" hidden="1" x14ac:dyDescent="0.15"/>
    <row r="2" spans="1:13" ht="13" hidden="1" x14ac:dyDescent="0.15">
      <c r="B2" s="29" t="s">
        <v>545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idden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idden="1" x14ac:dyDescent="0.1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6" hidden="1" x14ac:dyDescent="0.2">
      <c r="B5" s="27" t="s">
        <v>544</v>
      </c>
    </row>
    <row r="6" spans="1:13" ht="1" hidden="1" customHeight="1" x14ac:dyDescent="0.15">
      <c r="B6" s="97" t="s">
        <v>543</v>
      </c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3" hidden="1" x14ac:dyDescent="0.15"/>
    <row r="8" spans="1:13" ht="15" hidden="1" x14ac:dyDescent="0.2">
      <c r="D8" s="26" t="s">
        <v>542</v>
      </c>
    </row>
    <row r="9" spans="1:13" s="25" customFormat="1" hidden="1" x14ac:dyDescent="0.15"/>
    <row r="10" spans="1:13" ht="6" customHeight="1" x14ac:dyDescent="0.15">
      <c r="A10" s="24" t="s">
        <v>541</v>
      </c>
      <c r="B10" s="24"/>
      <c r="C10" s="24"/>
      <c r="D10" s="24" t="s">
        <v>303</v>
      </c>
      <c r="E10" s="24" t="s">
        <v>293</v>
      </c>
      <c r="F10" s="24" t="s">
        <v>296</v>
      </c>
      <c r="G10" s="24" t="s">
        <v>295</v>
      </c>
      <c r="H10" s="24" t="s">
        <v>540</v>
      </c>
      <c r="I10" s="24" t="s">
        <v>305</v>
      </c>
      <c r="J10" s="24" t="s">
        <v>301</v>
      </c>
      <c r="K10" s="24" t="s">
        <v>539</v>
      </c>
      <c r="L10" s="24" t="s">
        <v>297</v>
      </c>
    </row>
    <row r="11" spans="1:13" ht="3" customHeight="1" x14ac:dyDescent="0.15"/>
    <row r="12" spans="1:13" x14ac:dyDescent="0.15">
      <c r="A12" s="22" t="s">
        <v>531</v>
      </c>
      <c r="D12" s="22" t="s">
        <v>302</v>
      </c>
      <c r="E12" s="23" t="s">
        <v>292</v>
      </c>
      <c r="F12" s="14">
        <v>22068</v>
      </c>
      <c r="G12" s="14">
        <v>43983</v>
      </c>
      <c r="H12" s="22">
        <v>61</v>
      </c>
      <c r="I12" s="22" t="s">
        <v>304</v>
      </c>
      <c r="J12" s="22" t="s">
        <v>300</v>
      </c>
      <c r="K12" s="22" t="s">
        <v>298</v>
      </c>
      <c r="L12" s="22">
        <v>6</v>
      </c>
    </row>
    <row r="13" spans="1:13" x14ac:dyDescent="0.15">
      <c r="A13" s="22" t="s">
        <v>530</v>
      </c>
      <c r="D13" s="22" t="s">
        <v>302</v>
      </c>
      <c r="E13" s="23" t="s">
        <v>291</v>
      </c>
      <c r="F13" s="14">
        <v>22068</v>
      </c>
      <c r="G13" s="14">
        <v>43983</v>
      </c>
      <c r="H13" s="22">
        <v>61</v>
      </c>
      <c r="I13" s="22" t="s">
        <v>304</v>
      </c>
      <c r="J13" s="22" t="s">
        <v>300</v>
      </c>
      <c r="K13" s="22" t="s">
        <v>298</v>
      </c>
      <c r="L13" s="22">
        <v>6</v>
      </c>
    </row>
    <row r="14" spans="1:13" x14ac:dyDescent="0.15">
      <c r="A14" s="22" t="s">
        <v>529</v>
      </c>
      <c r="D14" s="22" t="s">
        <v>302</v>
      </c>
      <c r="E14" s="23" t="s">
        <v>290</v>
      </c>
      <c r="F14" s="14">
        <v>22068</v>
      </c>
      <c r="G14" s="14">
        <v>43983</v>
      </c>
      <c r="H14" s="22">
        <v>61</v>
      </c>
      <c r="I14" s="22" t="s">
        <v>304</v>
      </c>
      <c r="J14" s="22" t="s">
        <v>300</v>
      </c>
      <c r="K14" s="22" t="s">
        <v>298</v>
      </c>
      <c r="L14" s="22">
        <v>6</v>
      </c>
    </row>
    <row r="15" spans="1:13" x14ac:dyDescent="0.15">
      <c r="A15" s="22" t="s">
        <v>528</v>
      </c>
      <c r="D15" s="22" t="s">
        <v>302</v>
      </c>
      <c r="E15" s="23" t="s">
        <v>289</v>
      </c>
      <c r="F15" s="14">
        <v>22068</v>
      </c>
      <c r="G15" s="14">
        <v>43983</v>
      </c>
      <c r="H15" s="22">
        <v>61</v>
      </c>
      <c r="I15" s="22" t="s">
        <v>304</v>
      </c>
      <c r="J15" s="22" t="s">
        <v>300</v>
      </c>
      <c r="K15" s="22" t="s">
        <v>298</v>
      </c>
      <c r="L15" s="22">
        <v>6</v>
      </c>
    </row>
    <row r="16" spans="1:13" x14ac:dyDescent="0.15">
      <c r="A16" s="22" t="s">
        <v>527</v>
      </c>
      <c r="D16" s="22" t="s">
        <v>302</v>
      </c>
      <c r="E16" s="23" t="s">
        <v>288</v>
      </c>
      <c r="F16" s="14">
        <v>23529</v>
      </c>
      <c r="G16" s="14">
        <v>43983</v>
      </c>
      <c r="H16" s="22">
        <v>57</v>
      </c>
      <c r="I16" s="22" t="s">
        <v>304</v>
      </c>
      <c r="J16" s="22" t="s">
        <v>300</v>
      </c>
      <c r="K16" s="22" t="s">
        <v>298</v>
      </c>
      <c r="L16" s="22">
        <v>6</v>
      </c>
    </row>
    <row r="17" spans="1:12" x14ac:dyDescent="0.15">
      <c r="A17" s="22" t="s">
        <v>526</v>
      </c>
      <c r="D17" s="22" t="s">
        <v>302</v>
      </c>
      <c r="E17" s="23" t="s">
        <v>287</v>
      </c>
      <c r="F17" s="14">
        <v>22068</v>
      </c>
      <c r="G17" s="14">
        <v>43983</v>
      </c>
      <c r="H17" s="22">
        <v>61</v>
      </c>
      <c r="I17" s="22" t="s">
        <v>304</v>
      </c>
      <c r="J17" s="22" t="s">
        <v>300</v>
      </c>
      <c r="K17" s="22" t="s">
        <v>298</v>
      </c>
      <c r="L17" s="22">
        <v>6</v>
      </c>
    </row>
    <row r="18" spans="1:12" x14ac:dyDescent="0.15">
      <c r="A18" s="22" t="s">
        <v>525</v>
      </c>
      <c r="D18" s="22" t="s">
        <v>302</v>
      </c>
      <c r="E18" s="23" t="s">
        <v>286</v>
      </c>
      <c r="F18" s="14">
        <v>22068</v>
      </c>
      <c r="G18" s="14">
        <v>43983</v>
      </c>
      <c r="H18" s="22">
        <v>61</v>
      </c>
      <c r="I18" s="22" t="s">
        <v>304</v>
      </c>
      <c r="J18" s="22" t="s">
        <v>300</v>
      </c>
      <c r="K18" s="22" t="s">
        <v>298</v>
      </c>
      <c r="L18" s="22">
        <v>6</v>
      </c>
    </row>
    <row r="19" spans="1:12" x14ac:dyDescent="0.15">
      <c r="A19" s="22" t="s">
        <v>524</v>
      </c>
      <c r="D19" s="22" t="s">
        <v>302</v>
      </c>
      <c r="E19" s="23" t="s">
        <v>285</v>
      </c>
      <c r="F19" s="14">
        <v>22068</v>
      </c>
      <c r="G19" s="14">
        <v>43983</v>
      </c>
      <c r="H19" s="22">
        <v>61</v>
      </c>
      <c r="I19" s="22" t="s">
        <v>304</v>
      </c>
      <c r="J19" s="22" t="s">
        <v>300</v>
      </c>
      <c r="K19" s="22" t="s">
        <v>298</v>
      </c>
      <c r="L19" s="22">
        <v>6</v>
      </c>
    </row>
    <row r="20" spans="1:12" x14ac:dyDescent="0.15">
      <c r="A20" s="22" t="s">
        <v>523</v>
      </c>
      <c r="D20" s="22" t="s">
        <v>302</v>
      </c>
      <c r="E20" s="23" t="s">
        <v>284</v>
      </c>
      <c r="F20" s="14">
        <v>22068</v>
      </c>
      <c r="G20" s="14">
        <v>43983</v>
      </c>
      <c r="H20" s="22">
        <v>61</v>
      </c>
      <c r="I20" s="22" t="s">
        <v>304</v>
      </c>
      <c r="J20" s="22" t="s">
        <v>300</v>
      </c>
      <c r="K20" s="22" t="s">
        <v>298</v>
      </c>
      <c r="L20" s="22">
        <v>6</v>
      </c>
    </row>
    <row r="21" spans="1:12" x14ac:dyDescent="0.15">
      <c r="A21" s="22" t="s">
        <v>522</v>
      </c>
      <c r="D21" s="22" t="s">
        <v>302</v>
      </c>
      <c r="E21" s="23" t="s">
        <v>283</v>
      </c>
      <c r="F21" s="14">
        <v>22068</v>
      </c>
      <c r="G21" s="14">
        <v>43983</v>
      </c>
      <c r="H21" s="22">
        <v>61</v>
      </c>
      <c r="I21" s="22" t="s">
        <v>304</v>
      </c>
      <c r="J21" s="22" t="s">
        <v>300</v>
      </c>
      <c r="K21" s="22" t="s">
        <v>298</v>
      </c>
      <c r="L21" s="22">
        <v>6</v>
      </c>
    </row>
    <row r="22" spans="1:12" x14ac:dyDescent="0.15">
      <c r="A22" s="22" t="s">
        <v>521</v>
      </c>
      <c r="D22" s="22" t="s">
        <v>302</v>
      </c>
      <c r="E22" s="23" t="s">
        <v>282</v>
      </c>
      <c r="F22" s="14">
        <v>23529</v>
      </c>
      <c r="G22" s="14">
        <v>43983</v>
      </c>
      <c r="H22" s="22">
        <v>57</v>
      </c>
      <c r="I22" s="22" t="s">
        <v>304</v>
      </c>
      <c r="J22" s="22" t="s">
        <v>300</v>
      </c>
      <c r="K22" s="22" t="s">
        <v>298</v>
      </c>
      <c r="L22" s="22">
        <v>6</v>
      </c>
    </row>
    <row r="23" spans="1:12" x14ac:dyDescent="0.15">
      <c r="A23" s="22" t="s">
        <v>520</v>
      </c>
      <c r="D23" s="22" t="s">
        <v>302</v>
      </c>
      <c r="E23" s="23" t="s">
        <v>281</v>
      </c>
      <c r="F23" s="14">
        <v>22068</v>
      </c>
      <c r="G23" s="14">
        <v>43983</v>
      </c>
      <c r="H23" s="22">
        <v>61</v>
      </c>
      <c r="I23" s="22" t="s">
        <v>304</v>
      </c>
      <c r="J23" s="22" t="s">
        <v>300</v>
      </c>
      <c r="K23" s="22" t="s">
        <v>298</v>
      </c>
      <c r="L23" s="22">
        <v>6</v>
      </c>
    </row>
    <row r="24" spans="1:12" x14ac:dyDescent="0.15">
      <c r="A24" s="22" t="s">
        <v>519</v>
      </c>
      <c r="D24" s="22" t="s">
        <v>302</v>
      </c>
      <c r="E24" s="23" t="s">
        <v>280</v>
      </c>
      <c r="F24" s="14">
        <v>22068</v>
      </c>
      <c r="G24" s="14">
        <v>43983</v>
      </c>
      <c r="H24" s="22">
        <v>61</v>
      </c>
      <c r="I24" s="22" t="s">
        <v>304</v>
      </c>
      <c r="J24" s="22" t="s">
        <v>300</v>
      </c>
      <c r="K24" s="22" t="s">
        <v>298</v>
      </c>
      <c r="L24" s="22">
        <v>6</v>
      </c>
    </row>
    <row r="25" spans="1:12" x14ac:dyDescent="0.15">
      <c r="A25" s="22" t="s">
        <v>518</v>
      </c>
      <c r="D25" s="22" t="s">
        <v>302</v>
      </c>
      <c r="E25" s="23" t="s">
        <v>279</v>
      </c>
      <c r="F25" s="14">
        <v>22068</v>
      </c>
      <c r="G25" s="14">
        <v>43983</v>
      </c>
      <c r="H25" s="22">
        <v>61</v>
      </c>
      <c r="I25" s="22" t="s">
        <v>304</v>
      </c>
      <c r="J25" s="22" t="s">
        <v>300</v>
      </c>
      <c r="K25" s="22" t="s">
        <v>298</v>
      </c>
      <c r="L25" s="22">
        <v>6</v>
      </c>
    </row>
    <row r="26" spans="1:12" x14ac:dyDescent="0.15">
      <c r="A26" s="22" t="s">
        <v>517</v>
      </c>
      <c r="D26" s="22" t="s">
        <v>302</v>
      </c>
      <c r="E26" s="23" t="s">
        <v>278</v>
      </c>
      <c r="F26" s="14">
        <v>22068</v>
      </c>
      <c r="G26" s="14">
        <v>43983</v>
      </c>
      <c r="H26" s="22">
        <v>61</v>
      </c>
      <c r="I26" s="22" t="s">
        <v>304</v>
      </c>
      <c r="J26" s="22" t="s">
        <v>300</v>
      </c>
      <c r="K26" s="22" t="s">
        <v>298</v>
      </c>
      <c r="L26" s="22">
        <v>6</v>
      </c>
    </row>
    <row r="27" spans="1:12" x14ac:dyDescent="0.15">
      <c r="A27" s="22" t="s">
        <v>516</v>
      </c>
      <c r="D27" s="22" t="s">
        <v>302</v>
      </c>
      <c r="E27" s="23" t="s">
        <v>277</v>
      </c>
      <c r="F27" s="14">
        <v>23163</v>
      </c>
      <c r="G27" s="14">
        <v>43983</v>
      </c>
      <c r="H27" s="22">
        <v>58</v>
      </c>
      <c r="I27" s="22" t="s">
        <v>304</v>
      </c>
      <c r="J27" s="22" t="s">
        <v>300</v>
      </c>
      <c r="K27" s="22" t="s">
        <v>298</v>
      </c>
      <c r="L27" s="22">
        <v>6</v>
      </c>
    </row>
    <row r="28" spans="1:12" x14ac:dyDescent="0.15">
      <c r="A28" s="22" t="s">
        <v>515</v>
      </c>
      <c r="D28" s="22" t="s">
        <v>302</v>
      </c>
      <c r="E28" s="23" t="s">
        <v>276</v>
      </c>
      <c r="F28" s="14">
        <v>22068</v>
      </c>
      <c r="G28" s="14">
        <v>43983</v>
      </c>
      <c r="H28" s="22">
        <v>61</v>
      </c>
      <c r="I28" s="22" t="s">
        <v>304</v>
      </c>
      <c r="J28" s="22" t="s">
        <v>300</v>
      </c>
      <c r="K28" s="22" t="s">
        <v>298</v>
      </c>
      <c r="L28" s="22">
        <v>6</v>
      </c>
    </row>
    <row r="29" spans="1:12" x14ac:dyDescent="0.15">
      <c r="A29" s="22" t="s">
        <v>514</v>
      </c>
      <c r="D29" s="22" t="s">
        <v>302</v>
      </c>
      <c r="E29" s="23" t="s">
        <v>275</v>
      </c>
      <c r="F29" s="14">
        <v>22068</v>
      </c>
      <c r="G29" s="14">
        <v>43983</v>
      </c>
      <c r="H29" s="22">
        <v>61</v>
      </c>
      <c r="I29" s="22" t="s">
        <v>304</v>
      </c>
      <c r="J29" s="22" t="s">
        <v>300</v>
      </c>
      <c r="K29" s="22" t="s">
        <v>298</v>
      </c>
      <c r="L29" s="22">
        <v>6</v>
      </c>
    </row>
    <row r="30" spans="1:12" x14ac:dyDescent="0.15">
      <c r="A30" s="22" t="s">
        <v>513</v>
      </c>
      <c r="D30" s="22" t="s">
        <v>302</v>
      </c>
      <c r="E30" s="23" t="s">
        <v>274</v>
      </c>
      <c r="F30" s="14">
        <v>22068</v>
      </c>
      <c r="G30" s="14">
        <v>43983</v>
      </c>
      <c r="H30" s="22">
        <v>61</v>
      </c>
      <c r="I30" s="22" t="s">
        <v>304</v>
      </c>
      <c r="J30" s="22" t="s">
        <v>300</v>
      </c>
      <c r="K30" s="22" t="s">
        <v>298</v>
      </c>
      <c r="L30" s="22">
        <v>6</v>
      </c>
    </row>
    <row r="31" spans="1:12" x14ac:dyDescent="0.15">
      <c r="A31" s="22" t="s">
        <v>512</v>
      </c>
      <c r="D31" s="22" t="s">
        <v>302</v>
      </c>
      <c r="E31" s="23" t="s">
        <v>273</v>
      </c>
      <c r="F31" s="14">
        <v>22068</v>
      </c>
      <c r="G31" s="14">
        <v>43983</v>
      </c>
      <c r="H31" s="22">
        <v>61</v>
      </c>
      <c r="I31" s="22" t="s">
        <v>304</v>
      </c>
      <c r="J31" s="22" t="s">
        <v>300</v>
      </c>
      <c r="K31" s="22" t="s">
        <v>298</v>
      </c>
      <c r="L31" s="22">
        <v>6</v>
      </c>
    </row>
    <row r="32" spans="1:12" x14ac:dyDescent="0.15">
      <c r="A32" s="22" t="s">
        <v>511</v>
      </c>
      <c r="D32" s="22" t="s">
        <v>302</v>
      </c>
      <c r="E32" s="23" t="s">
        <v>272</v>
      </c>
      <c r="F32" s="14">
        <v>23163</v>
      </c>
      <c r="G32" s="14">
        <v>43983</v>
      </c>
      <c r="H32" s="22">
        <v>58</v>
      </c>
      <c r="I32" s="22" t="s">
        <v>304</v>
      </c>
      <c r="J32" s="22" t="s">
        <v>300</v>
      </c>
      <c r="K32" s="22" t="s">
        <v>298</v>
      </c>
      <c r="L32" s="22">
        <v>6</v>
      </c>
    </row>
    <row r="33" spans="1:12" x14ac:dyDescent="0.15">
      <c r="A33" s="22" t="s">
        <v>510</v>
      </c>
      <c r="D33" s="22" t="s">
        <v>302</v>
      </c>
      <c r="E33" s="23" t="s">
        <v>271</v>
      </c>
      <c r="F33" s="14">
        <v>22068</v>
      </c>
      <c r="G33" s="14">
        <v>43983</v>
      </c>
      <c r="H33" s="22">
        <v>61</v>
      </c>
      <c r="I33" s="22" t="s">
        <v>304</v>
      </c>
      <c r="J33" s="22" t="s">
        <v>300</v>
      </c>
      <c r="K33" s="22" t="s">
        <v>298</v>
      </c>
      <c r="L33" s="22">
        <v>6</v>
      </c>
    </row>
    <row r="34" spans="1:12" x14ac:dyDescent="0.15">
      <c r="A34" s="22" t="s">
        <v>509</v>
      </c>
      <c r="D34" s="22" t="s">
        <v>302</v>
      </c>
      <c r="E34" s="23" t="s">
        <v>270</v>
      </c>
      <c r="F34" s="14">
        <v>22068</v>
      </c>
      <c r="G34" s="14">
        <v>43983</v>
      </c>
      <c r="H34" s="22">
        <v>61</v>
      </c>
      <c r="I34" s="22" t="s">
        <v>304</v>
      </c>
      <c r="J34" s="22" t="s">
        <v>300</v>
      </c>
      <c r="K34" s="22" t="s">
        <v>298</v>
      </c>
      <c r="L34" s="22">
        <v>6</v>
      </c>
    </row>
    <row r="35" spans="1:12" x14ac:dyDescent="0.15">
      <c r="A35" s="22" t="s">
        <v>508</v>
      </c>
      <c r="D35" s="22" t="s">
        <v>302</v>
      </c>
      <c r="E35" s="23" t="s">
        <v>269</v>
      </c>
      <c r="F35" s="14">
        <v>22068</v>
      </c>
      <c r="G35" s="14">
        <v>43983</v>
      </c>
      <c r="H35" s="22">
        <v>61</v>
      </c>
      <c r="I35" s="22" t="s">
        <v>304</v>
      </c>
      <c r="J35" s="22" t="s">
        <v>300</v>
      </c>
      <c r="K35" s="22" t="s">
        <v>298</v>
      </c>
      <c r="L35" s="22">
        <v>6</v>
      </c>
    </row>
    <row r="36" spans="1:12" x14ac:dyDescent="0.15">
      <c r="A36" s="22" t="s">
        <v>507</v>
      </c>
      <c r="D36" s="22" t="s">
        <v>302</v>
      </c>
      <c r="E36" s="23" t="s">
        <v>268</v>
      </c>
      <c r="F36" s="14">
        <v>22068</v>
      </c>
      <c r="G36" s="14">
        <v>43983</v>
      </c>
      <c r="H36" s="22">
        <v>61</v>
      </c>
      <c r="I36" s="22" t="s">
        <v>304</v>
      </c>
      <c r="J36" s="22" t="s">
        <v>300</v>
      </c>
      <c r="K36" s="22" t="s">
        <v>298</v>
      </c>
      <c r="L36" s="22">
        <v>6</v>
      </c>
    </row>
    <row r="37" spans="1:12" x14ac:dyDescent="0.15">
      <c r="A37" s="22" t="s">
        <v>506</v>
      </c>
      <c r="D37" s="22" t="s">
        <v>302</v>
      </c>
      <c r="E37" s="23" t="s">
        <v>267</v>
      </c>
      <c r="F37" s="14">
        <v>23529</v>
      </c>
      <c r="G37" s="14">
        <v>43983</v>
      </c>
      <c r="H37" s="22">
        <v>57</v>
      </c>
      <c r="I37" s="22" t="s">
        <v>304</v>
      </c>
      <c r="J37" s="22" t="s">
        <v>300</v>
      </c>
      <c r="K37" s="22" t="s">
        <v>298</v>
      </c>
      <c r="L37" s="22">
        <v>6</v>
      </c>
    </row>
    <row r="38" spans="1:12" x14ac:dyDescent="0.15">
      <c r="A38" s="22" t="s">
        <v>505</v>
      </c>
      <c r="D38" s="22" t="s">
        <v>302</v>
      </c>
      <c r="E38" s="23" t="s">
        <v>266</v>
      </c>
      <c r="F38" s="14">
        <v>22068</v>
      </c>
      <c r="G38" s="14">
        <v>43983</v>
      </c>
      <c r="H38" s="22">
        <v>61</v>
      </c>
      <c r="I38" s="22" t="s">
        <v>304</v>
      </c>
      <c r="J38" s="22" t="s">
        <v>300</v>
      </c>
      <c r="K38" s="22" t="s">
        <v>298</v>
      </c>
      <c r="L38" s="22">
        <v>6</v>
      </c>
    </row>
    <row r="39" spans="1:12" x14ac:dyDescent="0.15">
      <c r="A39" s="22" t="s">
        <v>504</v>
      </c>
      <c r="D39" s="22" t="s">
        <v>302</v>
      </c>
      <c r="E39" s="23" t="s">
        <v>265</v>
      </c>
      <c r="F39" s="14">
        <v>22068</v>
      </c>
      <c r="G39" s="14">
        <v>43983</v>
      </c>
      <c r="H39" s="22">
        <v>61</v>
      </c>
      <c r="I39" s="22" t="s">
        <v>304</v>
      </c>
      <c r="J39" s="22" t="s">
        <v>300</v>
      </c>
      <c r="K39" s="22" t="s">
        <v>298</v>
      </c>
      <c r="L39" s="22">
        <v>6</v>
      </c>
    </row>
    <row r="40" spans="1:12" x14ac:dyDescent="0.15">
      <c r="A40" s="22" t="s">
        <v>503</v>
      </c>
      <c r="D40" s="22" t="s">
        <v>302</v>
      </c>
      <c r="E40" s="23" t="s">
        <v>264</v>
      </c>
      <c r="F40" s="14">
        <v>22068</v>
      </c>
      <c r="G40" s="14">
        <v>43983</v>
      </c>
      <c r="H40" s="22">
        <v>61</v>
      </c>
      <c r="I40" s="22" t="s">
        <v>304</v>
      </c>
      <c r="J40" s="22" t="s">
        <v>300</v>
      </c>
      <c r="K40" s="22" t="s">
        <v>298</v>
      </c>
      <c r="L40" s="22">
        <v>6</v>
      </c>
    </row>
    <row r="41" spans="1:12" x14ac:dyDescent="0.15">
      <c r="A41" s="22" t="s">
        <v>502</v>
      </c>
      <c r="D41" s="22" t="s">
        <v>302</v>
      </c>
      <c r="E41" s="23" t="s">
        <v>263</v>
      </c>
      <c r="F41" s="14">
        <v>22068</v>
      </c>
      <c r="G41" s="14">
        <v>43983</v>
      </c>
      <c r="H41" s="22">
        <v>61</v>
      </c>
      <c r="I41" s="22" t="s">
        <v>304</v>
      </c>
      <c r="J41" s="22" t="s">
        <v>300</v>
      </c>
      <c r="K41" s="22" t="s">
        <v>298</v>
      </c>
      <c r="L41" s="22">
        <v>6</v>
      </c>
    </row>
    <row r="42" spans="1:12" x14ac:dyDescent="0.15">
      <c r="A42" s="22" t="s">
        <v>501</v>
      </c>
      <c r="D42" s="22" t="s">
        <v>302</v>
      </c>
      <c r="E42" s="23" t="s">
        <v>262</v>
      </c>
      <c r="F42" s="14">
        <v>23163</v>
      </c>
      <c r="G42" s="14">
        <v>43983</v>
      </c>
      <c r="H42" s="22">
        <v>58</v>
      </c>
      <c r="I42" s="22" t="s">
        <v>304</v>
      </c>
      <c r="J42" s="22" t="s">
        <v>300</v>
      </c>
      <c r="K42" s="22" t="s">
        <v>298</v>
      </c>
      <c r="L42" s="22">
        <v>6</v>
      </c>
    </row>
    <row r="43" spans="1:12" x14ac:dyDescent="0.15">
      <c r="A43" s="22" t="s">
        <v>500</v>
      </c>
      <c r="D43" s="22" t="s">
        <v>302</v>
      </c>
      <c r="E43" s="23" t="s">
        <v>261</v>
      </c>
      <c r="F43" s="14">
        <v>22068</v>
      </c>
      <c r="G43" s="14">
        <v>43983</v>
      </c>
      <c r="H43" s="22">
        <v>61</v>
      </c>
      <c r="I43" s="22" t="s">
        <v>304</v>
      </c>
      <c r="J43" s="22" t="s">
        <v>300</v>
      </c>
      <c r="K43" s="22" t="s">
        <v>298</v>
      </c>
      <c r="L43" s="22">
        <v>6</v>
      </c>
    </row>
    <row r="44" spans="1:12" x14ac:dyDescent="0.15">
      <c r="A44" s="22" t="s">
        <v>499</v>
      </c>
      <c r="D44" s="22" t="s">
        <v>302</v>
      </c>
      <c r="E44" s="23" t="s">
        <v>260</v>
      </c>
      <c r="F44" s="14">
        <v>22068</v>
      </c>
      <c r="G44" s="14">
        <v>43983</v>
      </c>
      <c r="H44" s="22">
        <v>61</v>
      </c>
      <c r="I44" s="22" t="s">
        <v>304</v>
      </c>
      <c r="J44" s="22" t="s">
        <v>300</v>
      </c>
      <c r="K44" s="22" t="s">
        <v>298</v>
      </c>
      <c r="L44" s="22">
        <v>6</v>
      </c>
    </row>
    <row r="45" spans="1:12" x14ac:dyDescent="0.15">
      <c r="A45" s="22" t="s">
        <v>498</v>
      </c>
      <c r="D45" s="22" t="s">
        <v>302</v>
      </c>
      <c r="E45" s="23" t="s">
        <v>259</v>
      </c>
      <c r="F45" s="14">
        <v>22068</v>
      </c>
      <c r="G45" s="14">
        <v>43983</v>
      </c>
      <c r="H45" s="22">
        <v>61</v>
      </c>
      <c r="I45" s="22" t="s">
        <v>304</v>
      </c>
      <c r="J45" s="22" t="s">
        <v>300</v>
      </c>
      <c r="K45" s="22" t="s">
        <v>298</v>
      </c>
      <c r="L45" s="22">
        <v>6</v>
      </c>
    </row>
    <row r="46" spans="1:12" x14ac:dyDescent="0.15">
      <c r="A46" s="22" t="s">
        <v>497</v>
      </c>
      <c r="D46" s="22" t="s">
        <v>302</v>
      </c>
      <c r="E46" s="23" t="s">
        <v>258</v>
      </c>
      <c r="F46" s="14">
        <v>22068</v>
      </c>
      <c r="G46" s="14">
        <v>43983</v>
      </c>
      <c r="H46" s="22">
        <v>61</v>
      </c>
      <c r="I46" s="22" t="s">
        <v>304</v>
      </c>
      <c r="J46" s="22" t="s">
        <v>300</v>
      </c>
      <c r="K46" s="22" t="s">
        <v>298</v>
      </c>
      <c r="L46" s="22">
        <v>6</v>
      </c>
    </row>
    <row r="47" spans="1:12" x14ac:dyDescent="0.15">
      <c r="A47" s="22" t="s">
        <v>496</v>
      </c>
      <c r="D47" s="22" t="s">
        <v>302</v>
      </c>
      <c r="E47" s="23" t="s">
        <v>257</v>
      </c>
      <c r="F47" s="14">
        <v>23163</v>
      </c>
      <c r="G47" s="14">
        <v>43983</v>
      </c>
      <c r="H47" s="22">
        <v>58</v>
      </c>
      <c r="I47" s="22" t="s">
        <v>304</v>
      </c>
      <c r="J47" s="22" t="s">
        <v>300</v>
      </c>
      <c r="K47" s="22" t="s">
        <v>298</v>
      </c>
      <c r="L47" s="22">
        <v>6</v>
      </c>
    </row>
    <row r="48" spans="1:12" x14ac:dyDescent="0.15">
      <c r="A48" s="22" t="s">
        <v>495</v>
      </c>
      <c r="D48" s="22" t="s">
        <v>302</v>
      </c>
      <c r="E48" s="23" t="s">
        <v>256</v>
      </c>
      <c r="F48" s="14">
        <v>22068</v>
      </c>
      <c r="G48" s="14">
        <v>43983</v>
      </c>
      <c r="H48" s="22">
        <v>61</v>
      </c>
      <c r="I48" s="22" t="s">
        <v>304</v>
      </c>
      <c r="J48" s="22" t="s">
        <v>300</v>
      </c>
      <c r="K48" s="22" t="s">
        <v>298</v>
      </c>
      <c r="L48" s="22">
        <v>6</v>
      </c>
    </row>
    <row r="49" spans="1:12" x14ac:dyDescent="0.15">
      <c r="A49" s="22" t="s">
        <v>494</v>
      </c>
      <c r="D49" s="22" t="s">
        <v>302</v>
      </c>
      <c r="E49" s="23" t="s">
        <v>255</v>
      </c>
      <c r="F49" s="14">
        <v>22068</v>
      </c>
      <c r="G49" s="14">
        <v>43983</v>
      </c>
      <c r="H49" s="22">
        <v>61</v>
      </c>
      <c r="I49" s="22" t="s">
        <v>304</v>
      </c>
      <c r="J49" s="22" t="s">
        <v>300</v>
      </c>
      <c r="K49" s="22" t="s">
        <v>298</v>
      </c>
      <c r="L49" s="22">
        <v>6</v>
      </c>
    </row>
    <row r="50" spans="1:12" x14ac:dyDescent="0.15">
      <c r="A50" s="22" t="s">
        <v>493</v>
      </c>
      <c r="D50" s="22" t="s">
        <v>302</v>
      </c>
      <c r="E50" s="23" t="s">
        <v>254</v>
      </c>
      <c r="F50" s="14">
        <v>22068</v>
      </c>
      <c r="G50" s="14">
        <v>43983</v>
      </c>
      <c r="H50" s="22">
        <v>61</v>
      </c>
      <c r="I50" s="22" t="s">
        <v>304</v>
      </c>
      <c r="J50" s="22" t="s">
        <v>300</v>
      </c>
      <c r="K50" s="22" t="s">
        <v>298</v>
      </c>
      <c r="L50" s="22">
        <v>6</v>
      </c>
    </row>
    <row r="51" spans="1:12" x14ac:dyDescent="0.15">
      <c r="A51" s="22" t="s">
        <v>492</v>
      </c>
      <c r="D51" s="22" t="s">
        <v>302</v>
      </c>
      <c r="E51" s="23" t="s">
        <v>253</v>
      </c>
      <c r="F51" s="14">
        <v>22068</v>
      </c>
      <c r="G51" s="14">
        <v>43983</v>
      </c>
      <c r="H51" s="22">
        <v>61</v>
      </c>
      <c r="I51" s="22" t="s">
        <v>304</v>
      </c>
      <c r="J51" s="22" t="s">
        <v>300</v>
      </c>
      <c r="K51" s="22" t="s">
        <v>298</v>
      </c>
      <c r="L51" s="22">
        <v>6</v>
      </c>
    </row>
    <row r="52" spans="1:12" x14ac:dyDescent="0.15">
      <c r="A52" s="22" t="s">
        <v>491</v>
      </c>
      <c r="D52" s="22" t="s">
        <v>302</v>
      </c>
      <c r="E52" s="23" t="s">
        <v>252</v>
      </c>
      <c r="F52" s="14">
        <v>23163</v>
      </c>
      <c r="G52" s="14">
        <v>43983</v>
      </c>
      <c r="H52" s="22">
        <v>58</v>
      </c>
      <c r="I52" s="22" t="s">
        <v>304</v>
      </c>
      <c r="J52" s="22" t="s">
        <v>300</v>
      </c>
      <c r="K52" s="22" t="s">
        <v>298</v>
      </c>
      <c r="L52" s="22">
        <v>6</v>
      </c>
    </row>
    <row r="53" spans="1:12" x14ac:dyDescent="0.15">
      <c r="A53" s="22" t="s">
        <v>490</v>
      </c>
      <c r="D53" s="22" t="s">
        <v>302</v>
      </c>
      <c r="E53" s="23" t="s">
        <v>251</v>
      </c>
      <c r="F53" s="14">
        <v>22068</v>
      </c>
      <c r="G53" s="14">
        <v>43983</v>
      </c>
      <c r="H53" s="22">
        <v>61</v>
      </c>
      <c r="I53" s="22" t="s">
        <v>304</v>
      </c>
      <c r="J53" s="22" t="s">
        <v>300</v>
      </c>
      <c r="K53" s="22" t="s">
        <v>298</v>
      </c>
      <c r="L53" s="22">
        <v>6</v>
      </c>
    </row>
    <row r="54" spans="1:12" x14ac:dyDescent="0.15">
      <c r="A54" s="22" t="s">
        <v>489</v>
      </c>
      <c r="D54" s="22" t="s">
        <v>302</v>
      </c>
      <c r="E54" s="23" t="s">
        <v>250</v>
      </c>
      <c r="F54" s="14">
        <v>22068</v>
      </c>
      <c r="G54" s="14">
        <v>43983</v>
      </c>
      <c r="H54" s="22">
        <v>61</v>
      </c>
      <c r="I54" s="22" t="s">
        <v>304</v>
      </c>
      <c r="J54" s="22" t="s">
        <v>300</v>
      </c>
      <c r="K54" s="22" t="s">
        <v>298</v>
      </c>
      <c r="L54" s="22">
        <v>6</v>
      </c>
    </row>
    <row r="55" spans="1:12" x14ac:dyDescent="0.15">
      <c r="A55" s="22" t="s">
        <v>488</v>
      </c>
      <c r="D55" s="22" t="s">
        <v>302</v>
      </c>
      <c r="E55" s="23" t="s">
        <v>249</v>
      </c>
      <c r="F55" s="14">
        <v>22068</v>
      </c>
      <c r="G55" s="14">
        <v>43983</v>
      </c>
      <c r="H55" s="22">
        <v>61</v>
      </c>
      <c r="I55" s="22" t="s">
        <v>304</v>
      </c>
      <c r="J55" s="22" t="s">
        <v>300</v>
      </c>
      <c r="K55" s="22" t="s">
        <v>298</v>
      </c>
      <c r="L55" s="22">
        <v>6</v>
      </c>
    </row>
    <row r="56" spans="1:12" x14ac:dyDescent="0.15">
      <c r="A56" s="22" t="s">
        <v>487</v>
      </c>
      <c r="D56" s="22" t="s">
        <v>302</v>
      </c>
      <c r="E56" s="23" t="s">
        <v>248</v>
      </c>
      <c r="F56" s="14">
        <v>22068</v>
      </c>
      <c r="G56" s="14">
        <v>43983</v>
      </c>
      <c r="H56" s="22">
        <v>61</v>
      </c>
      <c r="I56" s="22" t="s">
        <v>304</v>
      </c>
      <c r="J56" s="22" t="s">
        <v>300</v>
      </c>
      <c r="K56" s="22" t="s">
        <v>298</v>
      </c>
      <c r="L56" s="22">
        <v>6</v>
      </c>
    </row>
    <row r="57" spans="1:12" x14ac:dyDescent="0.15">
      <c r="A57" s="22" t="s">
        <v>486</v>
      </c>
      <c r="D57" s="22" t="s">
        <v>302</v>
      </c>
      <c r="E57" s="23" t="s">
        <v>247</v>
      </c>
      <c r="F57" s="14">
        <v>23529</v>
      </c>
      <c r="G57" s="14">
        <v>43983</v>
      </c>
      <c r="H57" s="22">
        <v>57</v>
      </c>
      <c r="I57" s="22" t="s">
        <v>304</v>
      </c>
      <c r="J57" s="22" t="s">
        <v>300</v>
      </c>
      <c r="K57" s="22" t="s">
        <v>298</v>
      </c>
      <c r="L57" s="22">
        <v>6</v>
      </c>
    </row>
    <row r="58" spans="1:12" x14ac:dyDescent="0.15">
      <c r="A58" s="22" t="s">
        <v>485</v>
      </c>
      <c r="D58" s="22" t="s">
        <v>302</v>
      </c>
      <c r="E58" s="23" t="s">
        <v>246</v>
      </c>
      <c r="F58" s="14">
        <v>22068</v>
      </c>
      <c r="G58" s="14">
        <v>43983</v>
      </c>
      <c r="H58" s="22">
        <v>61</v>
      </c>
      <c r="I58" s="22" t="s">
        <v>304</v>
      </c>
      <c r="J58" s="22" t="s">
        <v>300</v>
      </c>
      <c r="K58" s="22" t="s">
        <v>298</v>
      </c>
      <c r="L58" s="22">
        <v>6</v>
      </c>
    </row>
    <row r="59" spans="1:12" x14ac:dyDescent="0.15">
      <c r="A59" s="22" t="s">
        <v>484</v>
      </c>
      <c r="D59" s="22" t="s">
        <v>302</v>
      </c>
      <c r="E59" s="23" t="s">
        <v>245</v>
      </c>
      <c r="F59" s="14">
        <v>22068</v>
      </c>
      <c r="G59" s="14">
        <v>43983</v>
      </c>
      <c r="H59" s="22">
        <v>61</v>
      </c>
      <c r="I59" s="22" t="s">
        <v>304</v>
      </c>
      <c r="J59" s="22" t="s">
        <v>300</v>
      </c>
      <c r="K59" s="22" t="s">
        <v>298</v>
      </c>
      <c r="L59" s="22">
        <v>6</v>
      </c>
    </row>
    <row r="60" spans="1:12" x14ac:dyDescent="0.15">
      <c r="A60" s="22" t="s">
        <v>483</v>
      </c>
      <c r="D60" s="22" t="s">
        <v>302</v>
      </c>
      <c r="E60" s="23" t="s">
        <v>244</v>
      </c>
      <c r="F60" s="14">
        <v>22068</v>
      </c>
      <c r="G60" s="14">
        <v>43983</v>
      </c>
      <c r="H60" s="22">
        <v>61</v>
      </c>
      <c r="I60" s="22" t="s">
        <v>304</v>
      </c>
      <c r="J60" s="22" t="s">
        <v>300</v>
      </c>
      <c r="K60" s="22" t="s">
        <v>298</v>
      </c>
      <c r="L60" s="22">
        <v>6</v>
      </c>
    </row>
    <row r="61" spans="1:12" x14ac:dyDescent="0.15">
      <c r="A61" s="22" t="s">
        <v>482</v>
      </c>
      <c r="D61" s="22" t="s">
        <v>302</v>
      </c>
      <c r="E61" s="23" t="s">
        <v>243</v>
      </c>
      <c r="F61" s="14">
        <v>22068</v>
      </c>
      <c r="G61" s="14">
        <v>43983</v>
      </c>
      <c r="H61" s="22">
        <v>61</v>
      </c>
      <c r="I61" s="22" t="s">
        <v>304</v>
      </c>
      <c r="J61" s="22" t="s">
        <v>300</v>
      </c>
      <c r="K61" s="22" t="s">
        <v>298</v>
      </c>
      <c r="L61" s="22">
        <v>6</v>
      </c>
    </row>
    <row r="62" spans="1:12" x14ac:dyDescent="0.15">
      <c r="A62" s="22" t="s">
        <v>481</v>
      </c>
      <c r="D62" s="22" t="s">
        <v>302</v>
      </c>
      <c r="E62" s="23" t="s">
        <v>242</v>
      </c>
      <c r="F62" s="14">
        <v>23529</v>
      </c>
      <c r="G62" s="14">
        <v>43983</v>
      </c>
      <c r="H62" s="22">
        <v>57</v>
      </c>
      <c r="I62" s="22" t="s">
        <v>304</v>
      </c>
      <c r="J62" s="22" t="s">
        <v>300</v>
      </c>
      <c r="K62" s="22" t="s">
        <v>298</v>
      </c>
      <c r="L62" s="22">
        <v>6</v>
      </c>
    </row>
    <row r="63" spans="1:12" x14ac:dyDescent="0.15">
      <c r="A63" s="22" t="s">
        <v>480</v>
      </c>
      <c r="D63" s="22" t="s">
        <v>302</v>
      </c>
      <c r="E63" s="23" t="s">
        <v>241</v>
      </c>
      <c r="F63" s="14">
        <v>26451</v>
      </c>
      <c r="G63" s="14">
        <v>43983</v>
      </c>
      <c r="H63" s="22">
        <v>49</v>
      </c>
      <c r="I63" s="22" t="s">
        <v>304</v>
      </c>
      <c r="J63" s="22" t="s">
        <v>300</v>
      </c>
      <c r="K63" s="22" t="s">
        <v>298</v>
      </c>
      <c r="L63" s="22">
        <v>6</v>
      </c>
    </row>
    <row r="64" spans="1:12" x14ac:dyDescent="0.15">
      <c r="A64" s="22" t="s">
        <v>479</v>
      </c>
      <c r="D64" s="22" t="s">
        <v>302</v>
      </c>
      <c r="E64" s="23" t="s">
        <v>240</v>
      </c>
      <c r="F64" s="14">
        <v>22068</v>
      </c>
      <c r="G64" s="14">
        <v>43983</v>
      </c>
      <c r="H64" s="22">
        <v>61</v>
      </c>
      <c r="I64" s="22" t="s">
        <v>304</v>
      </c>
      <c r="J64" s="22" t="s">
        <v>300</v>
      </c>
      <c r="K64" s="22" t="s">
        <v>298</v>
      </c>
      <c r="L64" s="22">
        <v>6</v>
      </c>
    </row>
    <row r="65" spans="1:12" x14ac:dyDescent="0.15">
      <c r="A65" s="22" t="s">
        <v>478</v>
      </c>
      <c r="D65" s="22" t="s">
        <v>302</v>
      </c>
      <c r="E65" s="23" t="s">
        <v>239</v>
      </c>
      <c r="F65" s="14">
        <v>22068</v>
      </c>
      <c r="G65" s="14">
        <v>43983</v>
      </c>
      <c r="H65" s="22">
        <v>61</v>
      </c>
      <c r="I65" s="22" t="s">
        <v>304</v>
      </c>
      <c r="J65" s="22" t="s">
        <v>300</v>
      </c>
      <c r="K65" s="22" t="s">
        <v>298</v>
      </c>
      <c r="L65" s="22">
        <v>6</v>
      </c>
    </row>
    <row r="66" spans="1:12" x14ac:dyDescent="0.15">
      <c r="A66" s="22" t="s">
        <v>477</v>
      </c>
      <c r="D66" s="22" t="s">
        <v>302</v>
      </c>
      <c r="E66" s="23" t="s">
        <v>238</v>
      </c>
      <c r="F66" s="14">
        <v>22068</v>
      </c>
      <c r="G66" s="14">
        <v>43983</v>
      </c>
      <c r="H66" s="22">
        <v>61</v>
      </c>
      <c r="I66" s="22" t="s">
        <v>304</v>
      </c>
      <c r="J66" s="22" t="s">
        <v>300</v>
      </c>
      <c r="K66" s="22" t="s">
        <v>298</v>
      </c>
      <c r="L66" s="22">
        <v>6</v>
      </c>
    </row>
    <row r="67" spans="1:12" x14ac:dyDescent="0.15">
      <c r="A67" s="22" t="s">
        <v>476</v>
      </c>
      <c r="D67" s="22" t="s">
        <v>302</v>
      </c>
      <c r="E67" s="23" t="s">
        <v>237</v>
      </c>
      <c r="F67" s="14">
        <v>22068</v>
      </c>
      <c r="G67" s="14">
        <v>43983</v>
      </c>
      <c r="H67" s="22">
        <v>61</v>
      </c>
      <c r="I67" s="22" t="s">
        <v>304</v>
      </c>
      <c r="J67" s="22" t="s">
        <v>300</v>
      </c>
      <c r="K67" s="22" t="s">
        <v>298</v>
      </c>
      <c r="L67" s="22">
        <v>6</v>
      </c>
    </row>
    <row r="68" spans="1:12" x14ac:dyDescent="0.15">
      <c r="A68" s="22" t="s">
        <v>475</v>
      </c>
      <c r="D68" s="22" t="s">
        <v>302</v>
      </c>
      <c r="E68" s="23" t="s">
        <v>236</v>
      </c>
      <c r="F68" s="14">
        <v>23163</v>
      </c>
      <c r="G68" s="14">
        <v>43983</v>
      </c>
      <c r="H68" s="22">
        <v>58</v>
      </c>
      <c r="I68" s="22" t="s">
        <v>304</v>
      </c>
      <c r="J68" s="22" t="s">
        <v>300</v>
      </c>
      <c r="K68" s="22" t="s">
        <v>298</v>
      </c>
      <c r="L68" s="22">
        <v>6</v>
      </c>
    </row>
    <row r="69" spans="1:12" x14ac:dyDescent="0.15">
      <c r="A69" s="22" t="s">
        <v>474</v>
      </c>
      <c r="D69" s="22" t="s">
        <v>302</v>
      </c>
      <c r="E69" s="23" t="s">
        <v>235</v>
      </c>
      <c r="F69" s="14">
        <v>22068</v>
      </c>
      <c r="G69" s="14">
        <v>43983</v>
      </c>
      <c r="H69" s="22">
        <v>61</v>
      </c>
      <c r="I69" s="22" t="s">
        <v>304</v>
      </c>
      <c r="J69" s="22" t="s">
        <v>300</v>
      </c>
      <c r="K69" s="22" t="s">
        <v>298</v>
      </c>
      <c r="L69" s="22">
        <v>6</v>
      </c>
    </row>
    <row r="70" spans="1:12" x14ac:dyDescent="0.15">
      <c r="A70" s="22" t="s">
        <v>473</v>
      </c>
      <c r="D70" s="22" t="s">
        <v>302</v>
      </c>
      <c r="E70" s="23" t="s">
        <v>234</v>
      </c>
      <c r="F70" s="14">
        <v>22068</v>
      </c>
      <c r="G70" s="14">
        <v>43983</v>
      </c>
      <c r="H70" s="22">
        <v>61</v>
      </c>
      <c r="I70" s="22" t="s">
        <v>304</v>
      </c>
      <c r="J70" s="22" t="s">
        <v>300</v>
      </c>
      <c r="K70" s="22" t="s">
        <v>298</v>
      </c>
      <c r="L70" s="22">
        <v>6</v>
      </c>
    </row>
    <row r="71" spans="1:12" x14ac:dyDescent="0.15">
      <c r="A71" s="22" t="s">
        <v>472</v>
      </c>
      <c r="D71" s="22" t="s">
        <v>302</v>
      </c>
      <c r="E71" s="23" t="s">
        <v>233</v>
      </c>
      <c r="F71" s="14">
        <v>22068</v>
      </c>
      <c r="G71" s="14">
        <v>43983</v>
      </c>
      <c r="H71" s="22">
        <v>61</v>
      </c>
      <c r="I71" s="22" t="s">
        <v>304</v>
      </c>
      <c r="J71" s="22" t="s">
        <v>300</v>
      </c>
      <c r="K71" s="22" t="s">
        <v>298</v>
      </c>
      <c r="L71" s="22">
        <v>6</v>
      </c>
    </row>
    <row r="72" spans="1:12" x14ac:dyDescent="0.15">
      <c r="A72" s="22" t="s">
        <v>471</v>
      </c>
      <c r="D72" s="22" t="s">
        <v>302</v>
      </c>
      <c r="E72" s="23" t="s">
        <v>232</v>
      </c>
      <c r="F72" s="14">
        <v>22068</v>
      </c>
      <c r="G72" s="14">
        <v>43983</v>
      </c>
      <c r="H72" s="22">
        <v>61</v>
      </c>
      <c r="I72" s="22" t="s">
        <v>304</v>
      </c>
      <c r="J72" s="22" t="s">
        <v>300</v>
      </c>
      <c r="K72" s="22" t="s">
        <v>298</v>
      </c>
      <c r="L72" s="22">
        <v>6</v>
      </c>
    </row>
    <row r="73" spans="1:12" x14ac:dyDescent="0.15">
      <c r="A73" s="22" t="s">
        <v>470</v>
      </c>
      <c r="D73" s="22" t="s">
        <v>302</v>
      </c>
      <c r="E73" s="23" t="s">
        <v>231</v>
      </c>
      <c r="F73" s="14">
        <v>23529</v>
      </c>
      <c r="G73" s="14">
        <v>43983</v>
      </c>
      <c r="H73" s="22">
        <v>57</v>
      </c>
      <c r="I73" s="22" t="s">
        <v>304</v>
      </c>
      <c r="J73" s="22" t="s">
        <v>300</v>
      </c>
      <c r="K73" s="22" t="s">
        <v>298</v>
      </c>
      <c r="L73" s="22">
        <v>6</v>
      </c>
    </row>
    <row r="74" spans="1:12" x14ac:dyDescent="0.15">
      <c r="A74" s="22" t="s">
        <v>469</v>
      </c>
      <c r="D74" s="22" t="s">
        <v>302</v>
      </c>
      <c r="E74" s="23" t="s">
        <v>230</v>
      </c>
      <c r="F74" s="14">
        <v>22068</v>
      </c>
      <c r="G74" s="14">
        <v>43983</v>
      </c>
      <c r="H74" s="22">
        <v>61</v>
      </c>
      <c r="I74" s="22" t="s">
        <v>304</v>
      </c>
      <c r="J74" s="22" t="s">
        <v>300</v>
      </c>
      <c r="K74" s="22" t="s">
        <v>298</v>
      </c>
      <c r="L74" s="22">
        <v>6</v>
      </c>
    </row>
    <row r="75" spans="1:12" x14ac:dyDescent="0.15">
      <c r="A75" s="22" t="s">
        <v>468</v>
      </c>
      <c r="D75" s="22" t="s">
        <v>302</v>
      </c>
      <c r="E75" s="23" t="s">
        <v>229</v>
      </c>
      <c r="F75" s="14">
        <v>22068</v>
      </c>
      <c r="G75" s="14">
        <v>43983</v>
      </c>
      <c r="H75" s="22">
        <v>61</v>
      </c>
      <c r="I75" s="22" t="s">
        <v>304</v>
      </c>
      <c r="J75" s="22" t="s">
        <v>300</v>
      </c>
      <c r="K75" s="22" t="s">
        <v>298</v>
      </c>
      <c r="L75" s="22">
        <v>6</v>
      </c>
    </row>
    <row r="76" spans="1:12" x14ac:dyDescent="0.15">
      <c r="A76" s="22" t="s">
        <v>467</v>
      </c>
      <c r="D76" s="22" t="s">
        <v>302</v>
      </c>
      <c r="E76" s="23" t="s">
        <v>228</v>
      </c>
      <c r="F76" s="14">
        <v>22068</v>
      </c>
      <c r="G76" s="14">
        <v>43983</v>
      </c>
      <c r="H76" s="22">
        <v>61</v>
      </c>
      <c r="I76" s="22" t="s">
        <v>304</v>
      </c>
      <c r="J76" s="22" t="s">
        <v>300</v>
      </c>
      <c r="K76" s="22" t="s">
        <v>298</v>
      </c>
      <c r="L76" s="22">
        <v>6</v>
      </c>
    </row>
    <row r="77" spans="1:12" x14ac:dyDescent="0.15">
      <c r="A77" s="22" t="s">
        <v>466</v>
      </c>
      <c r="D77" s="22" t="s">
        <v>302</v>
      </c>
      <c r="E77" s="23" t="s">
        <v>227</v>
      </c>
      <c r="F77" s="14">
        <v>22068</v>
      </c>
      <c r="G77" s="14">
        <v>43983</v>
      </c>
      <c r="H77" s="22">
        <v>61</v>
      </c>
      <c r="I77" s="22" t="s">
        <v>304</v>
      </c>
      <c r="J77" s="22" t="s">
        <v>300</v>
      </c>
      <c r="K77" s="22" t="s">
        <v>298</v>
      </c>
      <c r="L77" s="22">
        <v>6</v>
      </c>
    </row>
    <row r="78" spans="1:12" x14ac:dyDescent="0.15">
      <c r="A78" s="22" t="s">
        <v>465</v>
      </c>
      <c r="D78" s="22" t="s">
        <v>302</v>
      </c>
      <c r="E78" s="23" t="s">
        <v>226</v>
      </c>
      <c r="F78" s="14">
        <v>23529</v>
      </c>
      <c r="G78" s="14">
        <v>43983</v>
      </c>
      <c r="H78" s="22">
        <v>57</v>
      </c>
      <c r="I78" s="22" t="s">
        <v>304</v>
      </c>
      <c r="J78" s="22" t="s">
        <v>300</v>
      </c>
      <c r="K78" s="22" t="s">
        <v>298</v>
      </c>
      <c r="L78" s="22">
        <v>6</v>
      </c>
    </row>
    <row r="79" spans="1:12" x14ac:dyDescent="0.15">
      <c r="A79" s="22" t="s">
        <v>464</v>
      </c>
      <c r="D79" s="22" t="s">
        <v>302</v>
      </c>
      <c r="E79" s="23" t="s">
        <v>225</v>
      </c>
      <c r="F79" s="14">
        <v>22068</v>
      </c>
      <c r="G79" s="14">
        <v>43983</v>
      </c>
      <c r="H79" s="22">
        <v>61</v>
      </c>
      <c r="I79" s="22" t="s">
        <v>304</v>
      </c>
      <c r="J79" s="22" t="s">
        <v>300</v>
      </c>
      <c r="K79" s="22" t="s">
        <v>298</v>
      </c>
      <c r="L79" s="22">
        <v>6</v>
      </c>
    </row>
    <row r="80" spans="1:12" x14ac:dyDescent="0.15">
      <c r="A80" s="22" t="s">
        <v>463</v>
      </c>
      <c r="D80" s="22" t="s">
        <v>302</v>
      </c>
      <c r="E80" s="23" t="s">
        <v>224</v>
      </c>
      <c r="F80" s="14">
        <v>22068</v>
      </c>
      <c r="G80" s="14">
        <v>43983</v>
      </c>
      <c r="H80" s="22">
        <v>61</v>
      </c>
      <c r="I80" s="22" t="s">
        <v>304</v>
      </c>
      <c r="J80" s="22" t="s">
        <v>300</v>
      </c>
      <c r="K80" s="22" t="s">
        <v>298</v>
      </c>
      <c r="L80" s="22">
        <v>6</v>
      </c>
    </row>
    <row r="81" spans="1:12" x14ac:dyDescent="0.15">
      <c r="A81" s="22" t="s">
        <v>462</v>
      </c>
      <c r="D81" s="22" t="s">
        <v>302</v>
      </c>
      <c r="E81" s="23" t="s">
        <v>223</v>
      </c>
      <c r="F81" s="14">
        <v>22068</v>
      </c>
      <c r="G81" s="14">
        <v>43983</v>
      </c>
      <c r="H81" s="22">
        <v>61</v>
      </c>
      <c r="I81" s="22" t="s">
        <v>304</v>
      </c>
      <c r="J81" s="22" t="s">
        <v>300</v>
      </c>
      <c r="K81" s="22" t="s">
        <v>298</v>
      </c>
      <c r="L81" s="22">
        <v>6</v>
      </c>
    </row>
    <row r="82" spans="1:12" x14ac:dyDescent="0.15">
      <c r="A82" s="22" t="s">
        <v>461</v>
      </c>
      <c r="D82" s="22" t="s">
        <v>302</v>
      </c>
      <c r="E82" s="23" t="s">
        <v>222</v>
      </c>
      <c r="F82" s="14">
        <v>22068</v>
      </c>
      <c r="G82" s="14">
        <v>43983</v>
      </c>
      <c r="H82" s="22">
        <v>61</v>
      </c>
      <c r="I82" s="22" t="s">
        <v>304</v>
      </c>
      <c r="J82" s="22" t="s">
        <v>300</v>
      </c>
      <c r="K82" s="22" t="s">
        <v>298</v>
      </c>
      <c r="L82" s="22">
        <v>6</v>
      </c>
    </row>
    <row r="83" spans="1:12" x14ac:dyDescent="0.15">
      <c r="A83" s="22" t="s">
        <v>460</v>
      </c>
      <c r="D83" s="22" t="s">
        <v>302</v>
      </c>
      <c r="E83" s="23" t="s">
        <v>221</v>
      </c>
      <c r="F83" s="14">
        <v>23529</v>
      </c>
      <c r="G83" s="14">
        <v>43983</v>
      </c>
      <c r="H83" s="22">
        <v>57</v>
      </c>
      <c r="I83" s="22" t="s">
        <v>304</v>
      </c>
      <c r="J83" s="22" t="s">
        <v>300</v>
      </c>
      <c r="K83" s="22" t="s">
        <v>298</v>
      </c>
      <c r="L83" s="22">
        <v>6</v>
      </c>
    </row>
    <row r="84" spans="1:12" x14ac:dyDescent="0.15">
      <c r="A84" s="22" t="s">
        <v>459</v>
      </c>
      <c r="D84" s="22" t="s">
        <v>302</v>
      </c>
      <c r="E84" s="23" t="s">
        <v>220</v>
      </c>
      <c r="F84" s="14">
        <v>22068</v>
      </c>
      <c r="G84" s="14">
        <v>43983</v>
      </c>
      <c r="H84" s="22">
        <v>61</v>
      </c>
      <c r="I84" s="22" t="s">
        <v>304</v>
      </c>
      <c r="J84" s="22" t="s">
        <v>300</v>
      </c>
      <c r="K84" s="22" t="s">
        <v>298</v>
      </c>
      <c r="L84" s="22">
        <v>6</v>
      </c>
    </row>
    <row r="85" spans="1:12" x14ac:dyDescent="0.15">
      <c r="A85" s="22" t="s">
        <v>458</v>
      </c>
      <c r="D85" s="22" t="s">
        <v>302</v>
      </c>
      <c r="E85" s="23" t="s">
        <v>219</v>
      </c>
      <c r="F85" s="14">
        <v>22068</v>
      </c>
      <c r="G85" s="14">
        <v>43983</v>
      </c>
      <c r="H85" s="22">
        <v>61</v>
      </c>
      <c r="I85" s="22" t="s">
        <v>304</v>
      </c>
      <c r="J85" s="22" t="s">
        <v>300</v>
      </c>
      <c r="K85" s="22" t="s">
        <v>298</v>
      </c>
      <c r="L85" s="22">
        <v>6</v>
      </c>
    </row>
    <row r="86" spans="1:12" x14ac:dyDescent="0.15">
      <c r="A86" s="22" t="s">
        <v>457</v>
      </c>
      <c r="D86" s="22" t="s">
        <v>302</v>
      </c>
      <c r="E86" s="23" t="s">
        <v>218</v>
      </c>
      <c r="F86" s="14">
        <v>22068</v>
      </c>
      <c r="G86" s="14">
        <v>43983</v>
      </c>
      <c r="H86" s="22">
        <v>61</v>
      </c>
      <c r="I86" s="22" t="s">
        <v>304</v>
      </c>
      <c r="J86" s="22" t="s">
        <v>300</v>
      </c>
      <c r="K86" s="22" t="s">
        <v>298</v>
      </c>
      <c r="L86" s="22">
        <v>6</v>
      </c>
    </row>
    <row r="87" spans="1:12" x14ac:dyDescent="0.15">
      <c r="A87" s="22" t="s">
        <v>456</v>
      </c>
      <c r="D87" s="22" t="s">
        <v>302</v>
      </c>
      <c r="E87" s="23" t="s">
        <v>217</v>
      </c>
      <c r="F87" s="14">
        <v>22068</v>
      </c>
      <c r="G87" s="14">
        <v>43983</v>
      </c>
      <c r="H87" s="22">
        <v>61</v>
      </c>
      <c r="I87" s="22" t="s">
        <v>304</v>
      </c>
      <c r="J87" s="22" t="s">
        <v>300</v>
      </c>
      <c r="K87" s="22" t="s">
        <v>298</v>
      </c>
      <c r="L87" s="22">
        <v>6</v>
      </c>
    </row>
    <row r="88" spans="1:12" x14ac:dyDescent="0.15">
      <c r="A88" s="22" t="s">
        <v>455</v>
      </c>
      <c r="D88" s="22" t="s">
        <v>302</v>
      </c>
      <c r="E88" s="23" t="s">
        <v>216</v>
      </c>
      <c r="F88" s="14">
        <v>22068</v>
      </c>
      <c r="G88" s="14">
        <v>43983</v>
      </c>
      <c r="H88" s="22">
        <v>61</v>
      </c>
      <c r="I88" s="22" t="s">
        <v>304</v>
      </c>
      <c r="J88" s="22" t="s">
        <v>300</v>
      </c>
      <c r="K88" s="22" t="s">
        <v>298</v>
      </c>
      <c r="L88" s="22">
        <v>6</v>
      </c>
    </row>
    <row r="89" spans="1:12" x14ac:dyDescent="0.15">
      <c r="A89" s="22" t="s">
        <v>454</v>
      </c>
      <c r="D89" s="22" t="s">
        <v>302</v>
      </c>
      <c r="E89" s="23" t="s">
        <v>215</v>
      </c>
      <c r="F89" s="14">
        <v>23529</v>
      </c>
      <c r="G89" s="14">
        <v>43983</v>
      </c>
      <c r="H89" s="22">
        <v>57</v>
      </c>
      <c r="I89" s="22" t="s">
        <v>304</v>
      </c>
      <c r="J89" s="22" t="s">
        <v>300</v>
      </c>
      <c r="K89" s="22" t="s">
        <v>298</v>
      </c>
      <c r="L89" s="22">
        <v>6</v>
      </c>
    </row>
    <row r="90" spans="1:12" x14ac:dyDescent="0.15">
      <c r="A90" s="22" t="s">
        <v>453</v>
      </c>
      <c r="D90" s="22" t="s">
        <v>302</v>
      </c>
      <c r="E90" s="23" t="s">
        <v>214</v>
      </c>
      <c r="F90" s="14">
        <v>22068</v>
      </c>
      <c r="G90" s="14">
        <v>43983</v>
      </c>
      <c r="H90" s="22">
        <v>61</v>
      </c>
      <c r="I90" s="22" t="s">
        <v>304</v>
      </c>
      <c r="J90" s="22" t="s">
        <v>300</v>
      </c>
      <c r="K90" s="22" t="s">
        <v>298</v>
      </c>
      <c r="L90" s="22">
        <v>6</v>
      </c>
    </row>
    <row r="91" spans="1:12" x14ac:dyDescent="0.15">
      <c r="A91" s="22" t="s">
        <v>452</v>
      </c>
      <c r="D91" s="22" t="s">
        <v>302</v>
      </c>
      <c r="E91" s="23" t="s">
        <v>213</v>
      </c>
      <c r="F91" s="14">
        <v>22068</v>
      </c>
      <c r="G91" s="14">
        <v>43983</v>
      </c>
      <c r="H91" s="22">
        <v>61</v>
      </c>
      <c r="I91" s="22" t="s">
        <v>304</v>
      </c>
      <c r="J91" s="22" t="s">
        <v>300</v>
      </c>
      <c r="K91" s="22" t="s">
        <v>298</v>
      </c>
      <c r="L91" s="22">
        <v>6</v>
      </c>
    </row>
    <row r="92" spans="1:12" x14ac:dyDescent="0.15">
      <c r="A92" s="22" t="s">
        <v>451</v>
      </c>
      <c r="D92" s="22" t="s">
        <v>302</v>
      </c>
      <c r="E92" s="23" t="s">
        <v>212</v>
      </c>
      <c r="F92" s="14">
        <v>22068</v>
      </c>
      <c r="G92" s="14">
        <v>43983</v>
      </c>
      <c r="H92" s="22">
        <v>61</v>
      </c>
      <c r="I92" s="22" t="s">
        <v>304</v>
      </c>
      <c r="J92" s="22" t="s">
        <v>300</v>
      </c>
      <c r="K92" s="22" t="s">
        <v>298</v>
      </c>
      <c r="L92" s="22">
        <v>6</v>
      </c>
    </row>
    <row r="93" spans="1:12" x14ac:dyDescent="0.15">
      <c r="A93" s="22" t="s">
        <v>450</v>
      </c>
      <c r="D93" s="22" t="s">
        <v>302</v>
      </c>
      <c r="E93" s="23" t="s">
        <v>211</v>
      </c>
      <c r="F93" s="14">
        <v>22068</v>
      </c>
      <c r="G93" s="14">
        <v>43983</v>
      </c>
      <c r="H93" s="22">
        <v>61</v>
      </c>
      <c r="I93" s="22" t="s">
        <v>304</v>
      </c>
      <c r="J93" s="22" t="s">
        <v>300</v>
      </c>
      <c r="K93" s="22" t="s">
        <v>298</v>
      </c>
      <c r="L93" s="22">
        <v>6</v>
      </c>
    </row>
    <row r="94" spans="1:12" x14ac:dyDescent="0.15">
      <c r="A94" s="22" t="s">
        <v>449</v>
      </c>
      <c r="D94" s="22" t="s">
        <v>302</v>
      </c>
      <c r="E94" s="23" t="s">
        <v>210</v>
      </c>
      <c r="F94" s="14">
        <v>23529</v>
      </c>
      <c r="G94" s="14">
        <v>43983</v>
      </c>
      <c r="H94" s="22">
        <v>57</v>
      </c>
      <c r="I94" s="22" t="s">
        <v>304</v>
      </c>
      <c r="J94" s="22" t="s">
        <v>300</v>
      </c>
      <c r="K94" s="22" t="s">
        <v>298</v>
      </c>
      <c r="L94" s="22">
        <v>6</v>
      </c>
    </row>
    <row r="95" spans="1:12" x14ac:dyDescent="0.15">
      <c r="A95" s="22" t="s">
        <v>448</v>
      </c>
      <c r="D95" s="22" t="s">
        <v>302</v>
      </c>
      <c r="E95" s="23" t="s">
        <v>209</v>
      </c>
      <c r="F95" s="14">
        <v>22068</v>
      </c>
      <c r="G95" s="14">
        <v>43983</v>
      </c>
      <c r="H95" s="22">
        <v>61</v>
      </c>
      <c r="I95" s="22" t="s">
        <v>304</v>
      </c>
      <c r="J95" s="22" t="s">
        <v>300</v>
      </c>
      <c r="K95" s="22" t="s">
        <v>298</v>
      </c>
      <c r="L95" s="22">
        <v>6</v>
      </c>
    </row>
    <row r="96" spans="1:12" x14ac:dyDescent="0.15">
      <c r="A96" s="22" t="s">
        <v>447</v>
      </c>
      <c r="D96" s="22" t="s">
        <v>302</v>
      </c>
      <c r="E96" s="23" t="s">
        <v>208</v>
      </c>
      <c r="F96" s="14">
        <v>22068</v>
      </c>
      <c r="G96" s="14">
        <v>43983</v>
      </c>
      <c r="H96" s="22">
        <v>61</v>
      </c>
      <c r="I96" s="22" t="s">
        <v>304</v>
      </c>
      <c r="J96" s="22" t="s">
        <v>300</v>
      </c>
      <c r="K96" s="22" t="s">
        <v>298</v>
      </c>
      <c r="L96" s="22">
        <v>6</v>
      </c>
    </row>
    <row r="97" spans="1:12" x14ac:dyDescent="0.15">
      <c r="A97" s="22" t="s">
        <v>446</v>
      </c>
      <c r="D97" s="22" t="s">
        <v>302</v>
      </c>
      <c r="E97" s="23" t="s">
        <v>207</v>
      </c>
      <c r="F97" s="14">
        <v>22068</v>
      </c>
      <c r="G97" s="14">
        <v>43983</v>
      </c>
      <c r="H97" s="22">
        <v>61</v>
      </c>
      <c r="I97" s="22" t="s">
        <v>304</v>
      </c>
      <c r="J97" s="22" t="s">
        <v>300</v>
      </c>
      <c r="K97" s="22" t="s">
        <v>298</v>
      </c>
      <c r="L97" s="22">
        <v>6</v>
      </c>
    </row>
    <row r="98" spans="1:12" x14ac:dyDescent="0.15">
      <c r="A98" s="22" t="s">
        <v>445</v>
      </c>
      <c r="D98" s="22" t="s">
        <v>302</v>
      </c>
      <c r="E98" s="23" t="s">
        <v>206</v>
      </c>
      <c r="F98" s="14">
        <v>22068</v>
      </c>
      <c r="G98" s="14">
        <v>43983</v>
      </c>
      <c r="H98" s="22">
        <v>61</v>
      </c>
      <c r="I98" s="22" t="s">
        <v>304</v>
      </c>
      <c r="J98" s="22" t="s">
        <v>300</v>
      </c>
      <c r="K98" s="22" t="s">
        <v>298</v>
      </c>
      <c r="L98" s="22">
        <v>6</v>
      </c>
    </row>
    <row r="99" spans="1:12" x14ac:dyDescent="0.15">
      <c r="A99" s="22" t="s">
        <v>444</v>
      </c>
      <c r="D99" s="22" t="s">
        <v>302</v>
      </c>
      <c r="E99" s="23" t="s">
        <v>205</v>
      </c>
      <c r="F99" s="14">
        <v>23529</v>
      </c>
      <c r="G99" s="14">
        <v>43983</v>
      </c>
      <c r="H99" s="22">
        <v>57</v>
      </c>
      <c r="I99" s="22" t="s">
        <v>304</v>
      </c>
      <c r="J99" s="22" t="s">
        <v>300</v>
      </c>
      <c r="K99" s="22" t="s">
        <v>298</v>
      </c>
      <c r="L99" s="22">
        <v>6</v>
      </c>
    </row>
    <row r="100" spans="1:12" x14ac:dyDescent="0.15">
      <c r="A100" s="22" t="s">
        <v>443</v>
      </c>
      <c r="D100" s="22" t="s">
        <v>302</v>
      </c>
      <c r="E100" s="23" t="s">
        <v>204</v>
      </c>
      <c r="F100" s="14">
        <v>22068</v>
      </c>
      <c r="G100" s="14">
        <v>43983</v>
      </c>
      <c r="H100" s="22">
        <v>61</v>
      </c>
      <c r="I100" s="22" t="s">
        <v>304</v>
      </c>
      <c r="J100" s="22" t="s">
        <v>300</v>
      </c>
      <c r="K100" s="22" t="s">
        <v>298</v>
      </c>
      <c r="L100" s="22">
        <v>6</v>
      </c>
    </row>
    <row r="101" spans="1:12" x14ac:dyDescent="0.15">
      <c r="A101" s="22" t="s">
        <v>442</v>
      </c>
      <c r="D101" s="22" t="s">
        <v>302</v>
      </c>
      <c r="E101" s="23" t="s">
        <v>203</v>
      </c>
      <c r="F101" s="14">
        <v>22068</v>
      </c>
      <c r="G101" s="14">
        <v>43983</v>
      </c>
      <c r="H101" s="22">
        <v>61</v>
      </c>
      <c r="I101" s="22" t="s">
        <v>304</v>
      </c>
      <c r="J101" s="22" t="s">
        <v>300</v>
      </c>
      <c r="K101" s="22" t="s">
        <v>298</v>
      </c>
      <c r="L101" s="22">
        <v>6</v>
      </c>
    </row>
    <row r="102" spans="1:12" x14ac:dyDescent="0.15">
      <c r="A102" s="22" t="s">
        <v>441</v>
      </c>
      <c r="D102" s="22" t="s">
        <v>302</v>
      </c>
      <c r="E102" s="23" t="s">
        <v>202</v>
      </c>
      <c r="F102" s="14">
        <v>22068</v>
      </c>
      <c r="G102" s="14">
        <v>43983</v>
      </c>
      <c r="H102" s="22">
        <v>61</v>
      </c>
      <c r="I102" s="22" t="s">
        <v>304</v>
      </c>
      <c r="J102" s="22" t="s">
        <v>300</v>
      </c>
      <c r="K102" s="22" t="s">
        <v>298</v>
      </c>
      <c r="L102" s="22">
        <v>6</v>
      </c>
    </row>
    <row r="103" spans="1:12" x14ac:dyDescent="0.15">
      <c r="A103" s="22" t="s">
        <v>440</v>
      </c>
      <c r="D103" s="22" t="s">
        <v>302</v>
      </c>
      <c r="E103" s="23" t="s">
        <v>201</v>
      </c>
      <c r="F103" s="14">
        <v>22068</v>
      </c>
      <c r="G103" s="14">
        <v>43983</v>
      </c>
      <c r="H103" s="22">
        <v>61</v>
      </c>
      <c r="I103" s="22" t="s">
        <v>304</v>
      </c>
      <c r="J103" s="22" t="s">
        <v>300</v>
      </c>
      <c r="K103" s="22" t="s">
        <v>298</v>
      </c>
      <c r="L103" s="22">
        <v>6</v>
      </c>
    </row>
    <row r="104" spans="1:12" x14ac:dyDescent="0.15">
      <c r="A104" s="22" t="s">
        <v>439</v>
      </c>
      <c r="D104" s="22" t="s">
        <v>302</v>
      </c>
      <c r="E104" s="23" t="s">
        <v>200</v>
      </c>
      <c r="F104" s="14">
        <v>23529</v>
      </c>
      <c r="G104" s="14">
        <v>43983</v>
      </c>
      <c r="H104" s="22">
        <v>57</v>
      </c>
      <c r="I104" s="22" t="s">
        <v>304</v>
      </c>
      <c r="J104" s="22" t="s">
        <v>300</v>
      </c>
      <c r="K104" s="22" t="s">
        <v>298</v>
      </c>
      <c r="L104" s="22">
        <v>6</v>
      </c>
    </row>
    <row r="105" spans="1:12" x14ac:dyDescent="0.15">
      <c r="A105" s="22" t="s">
        <v>438</v>
      </c>
      <c r="D105" s="22" t="s">
        <v>302</v>
      </c>
      <c r="E105" s="23" t="s">
        <v>199</v>
      </c>
      <c r="F105" s="14">
        <v>26451</v>
      </c>
      <c r="G105" s="14">
        <v>43983</v>
      </c>
      <c r="H105" s="22">
        <v>49</v>
      </c>
      <c r="I105" s="22" t="s">
        <v>304</v>
      </c>
      <c r="J105" s="22" t="s">
        <v>300</v>
      </c>
      <c r="K105" s="22" t="s">
        <v>298</v>
      </c>
      <c r="L105" s="22">
        <v>6</v>
      </c>
    </row>
    <row r="106" spans="1:12" x14ac:dyDescent="0.15">
      <c r="A106" s="22" t="s">
        <v>437</v>
      </c>
      <c r="D106" s="22" t="s">
        <v>302</v>
      </c>
      <c r="E106" s="23" t="s">
        <v>198</v>
      </c>
      <c r="F106" s="14">
        <v>22068</v>
      </c>
      <c r="G106" s="14">
        <v>43983</v>
      </c>
      <c r="H106" s="22">
        <v>61</v>
      </c>
      <c r="I106" s="22" t="s">
        <v>304</v>
      </c>
      <c r="J106" s="22" t="s">
        <v>300</v>
      </c>
      <c r="K106" s="22" t="s">
        <v>298</v>
      </c>
      <c r="L106" s="22">
        <v>6</v>
      </c>
    </row>
    <row r="107" spans="1:12" x14ac:dyDescent="0.15">
      <c r="A107" s="22" t="s">
        <v>436</v>
      </c>
      <c r="D107" s="22" t="s">
        <v>302</v>
      </c>
      <c r="E107" s="23" t="s">
        <v>197</v>
      </c>
      <c r="F107" s="14">
        <v>22068</v>
      </c>
      <c r="G107" s="14">
        <v>43983</v>
      </c>
      <c r="H107" s="22">
        <v>61</v>
      </c>
      <c r="I107" s="22" t="s">
        <v>304</v>
      </c>
      <c r="J107" s="22" t="s">
        <v>300</v>
      </c>
      <c r="K107" s="22" t="s">
        <v>298</v>
      </c>
      <c r="L107" s="22">
        <v>6</v>
      </c>
    </row>
    <row r="108" spans="1:12" x14ac:dyDescent="0.15">
      <c r="A108" s="22" t="s">
        <v>435</v>
      </c>
      <c r="D108" s="22" t="s">
        <v>302</v>
      </c>
      <c r="E108" s="23" t="s">
        <v>196</v>
      </c>
      <c r="F108" s="14">
        <v>22068</v>
      </c>
      <c r="G108" s="14">
        <v>43983</v>
      </c>
      <c r="H108" s="22">
        <v>61</v>
      </c>
      <c r="I108" s="22" t="s">
        <v>304</v>
      </c>
      <c r="J108" s="22" t="s">
        <v>300</v>
      </c>
      <c r="K108" s="22" t="s">
        <v>298</v>
      </c>
      <c r="L108" s="22">
        <v>6</v>
      </c>
    </row>
    <row r="109" spans="1:12" x14ac:dyDescent="0.15">
      <c r="A109" s="22" t="s">
        <v>434</v>
      </c>
      <c r="D109" s="22" t="s">
        <v>302</v>
      </c>
      <c r="E109" s="23" t="s">
        <v>195</v>
      </c>
      <c r="F109" s="14">
        <v>22068</v>
      </c>
      <c r="G109" s="14">
        <v>43983</v>
      </c>
      <c r="H109" s="22">
        <v>61</v>
      </c>
      <c r="I109" s="22" t="s">
        <v>304</v>
      </c>
      <c r="J109" s="22" t="s">
        <v>300</v>
      </c>
      <c r="K109" s="22" t="s">
        <v>298</v>
      </c>
      <c r="L109" s="22">
        <v>6</v>
      </c>
    </row>
    <row r="110" spans="1:12" x14ac:dyDescent="0.15">
      <c r="A110" s="22" t="s">
        <v>433</v>
      </c>
      <c r="D110" s="22" t="s">
        <v>302</v>
      </c>
      <c r="E110" s="23" t="s">
        <v>194</v>
      </c>
      <c r="F110" s="14">
        <v>23529</v>
      </c>
      <c r="G110" s="14">
        <v>43983</v>
      </c>
      <c r="H110" s="22">
        <v>57</v>
      </c>
      <c r="I110" s="22" t="s">
        <v>304</v>
      </c>
      <c r="J110" s="22" t="s">
        <v>300</v>
      </c>
      <c r="K110" s="22" t="s">
        <v>298</v>
      </c>
      <c r="L110" s="22">
        <v>6</v>
      </c>
    </row>
    <row r="111" spans="1:12" x14ac:dyDescent="0.15">
      <c r="A111" s="22" t="s">
        <v>432</v>
      </c>
      <c r="D111" s="22" t="s">
        <v>302</v>
      </c>
      <c r="E111" s="23" t="s">
        <v>193</v>
      </c>
      <c r="F111" s="14">
        <v>22068</v>
      </c>
      <c r="G111" s="14">
        <v>43983</v>
      </c>
      <c r="H111" s="22">
        <v>61</v>
      </c>
      <c r="I111" s="22" t="s">
        <v>304</v>
      </c>
      <c r="J111" s="22" t="s">
        <v>300</v>
      </c>
      <c r="K111" s="22" t="s">
        <v>298</v>
      </c>
      <c r="L111" s="22">
        <v>6</v>
      </c>
    </row>
    <row r="112" spans="1:12" x14ac:dyDescent="0.15">
      <c r="A112" s="22" t="s">
        <v>431</v>
      </c>
      <c r="D112" s="22" t="s">
        <v>302</v>
      </c>
      <c r="E112" s="23" t="s">
        <v>192</v>
      </c>
      <c r="F112" s="14">
        <v>22068</v>
      </c>
      <c r="G112" s="14">
        <v>43983</v>
      </c>
      <c r="H112" s="22">
        <v>61</v>
      </c>
      <c r="I112" s="22" t="s">
        <v>304</v>
      </c>
      <c r="J112" s="22" t="s">
        <v>300</v>
      </c>
      <c r="K112" s="22" t="s">
        <v>298</v>
      </c>
      <c r="L112" s="22">
        <v>6</v>
      </c>
    </row>
    <row r="113" spans="1:12" x14ac:dyDescent="0.15">
      <c r="A113" s="22" t="s">
        <v>430</v>
      </c>
      <c r="D113" s="22" t="s">
        <v>302</v>
      </c>
      <c r="E113" s="23" t="s">
        <v>191</v>
      </c>
      <c r="F113" s="14">
        <v>22068</v>
      </c>
      <c r="G113" s="14">
        <v>43983</v>
      </c>
      <c r="H113" s="22">
        <v>61</v>
      </c>
      <c r="I113" s="22" t="s">
        <v>304</v>
      </c>
      <c r="J113" s="22" t="s">
        <v>300</v>
      </c>
      <c r="K113" s="22" t="s">
        <v>298</v>
      </c>
      <c r="L113" s="22">
        <v>6</v>
      </c>
    </row>
    <row r="114" spans="1:12" x14ac:dyDescent="0.15">
      <c r="A114" s="22" t="s">
        <v>429</v>
      </c>
      <c r="D114" s="22" t="s">
        <v>302</v>
      </c>
      <c r="E114" s="23" t="s">
        <v>190</v>
      </c>
      <c r="F114" s="14">
        <v>22068</v>
      </c>
      <c r="G114" s="14">
        <v>43983</v>
      </c>
      <c r="H114" s="22">
        <v>61</v>
      </c>
      <c r="I114" s="22" t="s">
        <v>304</v>
      </c>
      <c r="J114" s="22" t="s">
        <v>300</v>
      </c>
      <c r="K114" s="22" t="s">
        <v>298</v>
      </c>
      <c r="L114" s="22">
        <v>6</v>
      </c>
    </row>
    <row r="115" spans="1:12" x14ac:dyDescent="0.15">
      <c r="A115" s="22" t="s">
        <v>428</v>
      </c>
      <c r="D115" s="22" t="s">
        <v>302</v>
      </c>
      <c r="E115" s="23" t="s">
        <v>189</v>
      </c>
      <c r="F115" s="14">
        <v>22068</v>
      </c>
      <c r="G115" s="14">
        <v>43983</v>
      </c>
      <c r="H115" s="22">
        <v>61</v>
      </c>
      <c r="I115" s="22" t="s">
        <v>304</v>
      </c>
      <c r="J115" s="22" t="s">
        <v>300</v>
      </c>
      <c r="K115" s="22" t="s">
        <v>298</v>
      </c>
      <c r="L115" s="22">
        <v>6</v>
      </c>
    </row>
    <row r="116" spans="1:12" x14ac:dyDescent="0.15">
      <c r="A116" s="22" t="s">
        <v>427</v>
      </c>
      <c r="D116" s="22" t="s">
        <v>302</v>
      </c>
      <c r="E116" s="23" t="s">
        <v>188</v>
      </c>
      <c r="F116" s="14">
        <v>22068</v>
      </c>
      <c r="G116" s="14">
        <v>43983</v>
      </c>
      <c r="H116" s="22">
        <v>61</v>
      </c>
      <c r="I116" s="22" t="s">
        <v>304</v>
      </c>
      <c r="J116" s="22" t="s">
        <v>300</v>
      </c>
      <c r="K116" s="22" t="s">
        <v>298</v>
      </c>
      <c r="L116" s="22">
        <v>6</v>
      </c>
    </row>
    <row r="117" spans="1:12" x14ac:dyDescent="0.15">
      <c r="A117" s="22" t="s">
        <v>426</v>
      </c>
      <c r="D117" s="22" t="s">
        <v>302</v>
      </c>
      <c r="E117" s="23" t="s">
        <v>187</v>
      </c>
      <c r="F117" s="14">
        <v>22068</v>
      </c>
      <c r="G117" s="14">
        <v>43983</v>
      </c>
      <c r="H117" s="22">
        <v>61</v>
      </c>
      <c r="I117" s="22" t="s">
        <v>304</v>
      </c>
      <c r="J117" s="22" t="s">
        <v>300</v>
      </c>
      <c r="K117" s="22" t="s">
        <v>298</v>
      </c>
      <c r="L117" s="22">
        <v>6</v>
      </c>
    </row>
    <row r="118" spans="1:12" x14ac:dyDescent="0.15">
      <c r="A118" s="22" t="s">
        <v>425</v>
      </c>
      <c r="D118" s="22" t="s">
        <v>302</v>
      </c>
      <c r="E118" s="23" t="s">
        <v>186</v>
      </c>
      <c r="F118" s="14">
        <v>22068</v>
      </c>
      <c r="G118" s="14">
        <v>43983</v>
      </c>
      <c r="H118" s="22">
        <v>61</v>
      </c>
      <c r="I118" s="22" t="s">
        <v>304</v>
      </c>
      <c r="J118" s="22" t="s">
        <v>300</v>
      </c>
      <c r="K118" s="22" t="s">
        <v>298</v>
      </c>
      <c r="L118" s="22">
        <v>6</v>
      </c>
    </row>
    <row r="119" spans="1:12" x14ac:dyDescent="0.15">
      <c r="A119" s="22" t="s">
        <v>424</v>
      </c>
      <c r="D119" s="22" t="s">
        <v>302</v>
      </c>
      <c r="E119" s="23" t="s">
        <v>185</v>
      </c>
      <c r="F119" s="14">
        <v>22068</v>
      </c>
      <c r="G119" s="14">
        <v>43983</v>
      </c>
      <c r="H119" s="22">
        <v>61</v>
      </c>
      <c r="I119" s="22" t="s">
        <v>304</v>
      </c>
      <c r="J119" s="22" t="s">
        <v>300</v>
      </c>
      <c r="K119" s="22" t="s">
        <v>298</v>
      </c>
      <c r="L119" s="22">
        <v>6</v>
      </c>
    </row>
    <row r="120" spans="1:12" x14ac:dyDescent="0.15">
      <c r="A120" s="22" t="s">
        <v>423</v>
      </c>
      <c r="D120" s="22" t="s">
        <v>302</v>
      </c>
      <c r="E120" s="23" t="s">
        <v>184</v>
      </c>
      <c r="F120" s="14">
        <v>22068</v>
      </c>
      <c r="G120" s="14">
        <v>43983</v>
      </c>
      <c r="H120" s="22">
        <v>61</v>
      </c>
      <c r="I120" s="22" t="s">
        <v>304</v>
      </c>
      <c r="J120" s="22" t="s">
        <v>300</v>
      </c>
      <c r="K120" s="22" t="s">
        <v>298</v>
      </c>
      <c r="L120" s="22">
        <v>6</v>
      </c>
    </row>
    <row r="121" spans="1:12" x14ac:dyDescent="0.15">
      <c r="A121" s="22" t="s">
        <v>422</v>
      </c>
      <c r="D121" s="22" t="s">
        <v>302</v>
      </c>
      <c r="E121" s="23" t="s">
        <v>183</v>
      </c>
      <c r="F121" s="14">
        <v>22068</v>
      </c>
      <c r="G121" s="14">
        <v>43983</v>
      </c>
      <c r="H121" s="22">
        <v>61</v>
      </c>
      <c r="I121" s="22" t="s">
        <v>304</v>
      </c>
      <c r="J121" s="22" t="s">
        <v>300</v>
      </c>
      <c r="K121" s="22" t="s">
        <v>298</v>
      </c>
      <c r="L121" s="22">
        <v>6</v>
      </c>
    </row>
    <row r="122" spans="1:12" x14ac:dyDescent="0.15">
      <c r="A122" s="22" t="s">
        <v>421</v>
      </c>
      <c r="D122" s="22" t="s">
        <v>302</v>
      </c>
      <c r="E122" s="23" t="s">
        <v>182</v>
      </c>
      <c r="F122" s="14">
        <v>23529</v>
      </c>
      <c r="G122" s="14">
        <v>43983</v>
      </c>
      <c r="H122" s="22">
        <v>57</v>
      </c>
      <c r="I122" s="22" t="s">
        <v>304</v>
      </c>
      <c r="J122" s="22" t="s">
        <v>300</v>
      </c>
      <c r="K122" s="22" t="s">
        <v>298</v>
      </c>
      <c r="L122" s="22">
        <v>6</v>
      </c>
    </row>
    <row r="123" spans="1:12" x14ac:dyDescent="0.15">
      <c r="A123" s="22" t="s">
        <v>420</v>
      </c>
      <c r="D123" s="22" t="s">
        <v>302</v>
      </c>
      <c r="E123" s="23" t="s">
        <v>181</v>
      </c>
      <c r="F123" s="14">
        <v>26451</v>
      </c>
      <c r="G123" s="14">
        <v>43983</v>
      </c>
      <c r="H123" s="22">
        <v>49</v>
      </c>
      <c r="I123" s="22" t="s">
        <v>304</v>
      </c>
      <c r="J123" s="22" t="s">
        <v>300</v>
      </c>
      <c r="K123" s="22" t="s">
        <v>298</v>
      </c>
      <c r="L123" s="22">
        <v>6</v>
      </c>
    </row>
    <row r="124" spans="1:12" x14ac:dyDescent="0.15">
      <c r="A124" s="22" t="s">
        <v>419</v>
      </c>
      <c r="D124" s="22" t="s">
        <v>302</v>
      </c>
      <c r="E124" s="23" t="s">
        <v>180</v>
      </c>
      <c r="F124" s="14">
        <v>22068</v>
      </c>
      <c r="G124" s="14">
        <v>43983</v>
      </c>
      <c r="H124" s="22">
        <v>61</v>
      </c>
      <c r="I124" s="22" t="s">
        <v>304</v>
      </c>
      <c r="J124" s="22" t="s">
        <v>300</v>
      </c>
      <c r="K124" s="22" t="s">
        <v>298</v>
      </c>
      <c r="L124" s="22">
        <v>6</v>
      </c>
    </row>
    <row r="125" spans="1:12" x14ac:dyDescent="0.15">
      <c r="A125" s="22" t="s">
        <v>418</v>
      </c>
      <c r="D125" s="22" t="s">
        <v>302</v>
      </c>
      <c r="E125" s="23" t="s">
        <v>179</v>
      </c>
      <c r="F125" s="14">
        <v>22068</v>
      </c>
      <c r="G125" s="14">
        <v>43983</v>
      </c>
      <c r="H125" s="22">
        <v>61</v>
      </c>
      <c r="I125" s="22" t="s">
        <v>304</v>
      </c>
      <c r="J125" s="22" t="s">
        <v>300</v>
      </c>
      <c r="K125" s="22" t="s">
        <v>298</v>
      </c>
      <c r="L125" s="22">
        <v>6</v>
      </c>
    </row>
    <row r="126" spans="1:12" x14ac:dyDescent="0.15">
      <c r="A126" s="22" t="s">
        <v>417</v>
      </c>
      <c r="D126" s="22" t="s">
        <v>302</v>
      </c>
      <c r="E126" s="23" t="s">
        <v>178</v>
      </c>
      <c r="F126" s="14">
        <v>22068</v>
      </c>
      <c r="G126" s="14">
        <v>43983</v>
      </c>
      <c r="H126" s="22">
        <v>61</v>
      </c>
      <c r="I126" s="22" t="s">
        <v>304</v>
      </c>
      <c r="J126" s="22" t="s">
        <v>300</v>
      </c>
      <c r="K126" s="22" t="s">
        <v>298</v>
      </c>
      <c r="L126" s="22">
        <v>6</v>
      </c>
    </row>
    <row r="127" spans="1:12" x14ac:dyDescent="0.15">
      <c r="A127" s="22" t="s">
        <v>416</v>
      </c>
      <c r="D127" s="22" t="s">
        <v>302</v>
      </c>
      <c r="E127" s="23" t="s">
        <v>177</v>
      </c>
      <c r="F127" s="14">
        <v>22068</v>
      </c>
      <c r="G127" s="14">
        <v>43983</v>
      </c>
      <c r="H127" s="22">
        <v>61</v>
      </c>
      <c r="I127" s="22" t="s">
        <v>304</v>
      </c>
      <c r="J127" s="22" t="s">
        <v>300</v>
      </c>
      <c r="K127" s="22" t="s">
        <v>298</v>
      </c>
      <c r="L127" s="22">
        <v>6</v>
      </c>
    </row>
    <row r="128" spans="1:12" x14ac:dyDescent="0.15">
      <c r="A128" s="22" t="s">
        <v>415</v>
      </c>
      <c r="D128" s="22" t="s">
        <v>302</v>
      </c>
      <c r="E128" s="23" t="s">
        <v>176</v>
      </c>
      <c r="F128" s="14">
        <v>22068</v>
      </c>
      <c r="G128" s="14">
        <v>43983</v>
      </c>
      <c r="H128" s="22">
        <v>61</v>
      </c>
      <c r="I128" s="22" t="s">
        <v>304</v>
      </c>
      <c r="J128" s="22" t="s">
        <v>300</v>
      </c>
      <c r="K128" s="22" t="s">
        <v>298</v>
      </c>
      <c r="L128" s="22">
        <v>6</v>
      </c>
    </row>
    <row r="129" spans="1:12" x14ac:dyDescent="0.15">
      <c r="A129" s="22" t="s">
        <v>414</v>
      </c>
      <c r="D129" s="22" t="s">
        <v>302</v>
      </c>
      <c r="E129" s="23" t="s">
        <v>175</v>
      </c>
      <c r="F129" s="14">
        <v>23163</v>
      </c>
      <c r="G129" s="14">
        <v>43983</v>
      </c>
      <c r="H129" s="22">
        <v>58</v>
      </c>
      <c r="I129" s="22" t="s">
        <v>304</v>
      </c>
      <c r="J129" s="22" t="s">
        <v>300</v>
      </c>
      <c r="K129" s="22" t="s">
        <v>298</v>
      </c>
      <c r="L129" s="22">
        <v>6</v>
      </c>
    </row>
    <row r="130" spans="1:12" x14ac:dyDescent="0.15">
      <c r="A130" s="22" t="s">
        <v>413</v>
      </c>
      <c r="D130" s="22" t="s">
        <v>302</v>
      </c>
      <c r="E130" s="23" t="s">
        <v>174</v>
      </c>
      <c r="F130" s="14">
        <v>22068</v>
      </c>
      <c r="G130" s="14">
        <v>43983</v>
      </c>
      <c r="H130" s="22">
        <v>61</v>
      </c>
      <c r="I130" s="22" t="s">
        <v>304</v>
      </c>
      <c r="J130" s="22" t="s">
        <v>300</v>
      </c>
      <c r="K130" s="22" t="s">
        <v>298</v>
      </c>
      <c r="L130" s="22">
        <v>6</v>
      </c>
    </row>
    <row r="131" spans="1:12" x14ac:dyDescent="0.15">
      <c r="A131" s="22" t="s">
        <v>412</v>
      </c>
      <c r="D131" s="22" t="s">
        <v>302</v>
      </c>
      <c r="E131" s="23" t="s">
        <v>173</v>
      </c>
      <c r="F131" s="14">
        <v>22068</v>
      </c>
      <c r="G131" s="14">
        <v>43983</v>
      </c>
      <c r="H131" s="22">
        <v>61</v>
      </c>
      <c r="I131" s="22" t="s">
        <v>304</v>
      </c>
      <c r="J131" s="22" t="s">
        <v>300</v>
      </c>
      <c r="K131" s="22" t="s">
        <v>298</v>
      </c>
      <c r="L131" s="22">
        <v>6</v>
      </c>
    </row>
    <row r="132" spans="1:12" x14ac:dyDescent="0.15">
      <c r="A132" s="22" t="s">
        <v>411</v>
      </c>
      <c r="D132" s="22" t="s">
        <v>302</v>
      </c>
      <c r="E132" s="23" t="s">
        <v>172</v>
      </c>
      <c r="F132" s="14">
        <v>22068</v>
      </c>
      <c r="G132" s="14">
        <v>43983</v>
      </c>
      <c r="H132" s="22">
        <v>61</v>
      </c>
      <c r="I132" s="22" t="s">
        <v>304</v>
      </c>
      <c r="J132" s="22" t="s">
        <v>300</v>
      </c>
      <c r="K132" s="22" t="s">
        <v>298</v>
      </c>
      <c r="L132" s="22">
        <v>6</v>
      </c>
    </row>
    <row r="133" spans="1:12" x14ac:dyDescent="0.15">
      <c r="A133" s="22" t="s">
        <v>410</v>
      </c>
      <c r="D133" s="22" t="s">
        <v>302</v>
      </c>
      <c r="E133" s="23" t="s">
        <v>171</v>
      </c>
      <c r="F133" s="14">
        <v>22068</v>
      </c>
      <c r="G133" s="14">
        <v>43983</v>
      </c>
      <c r="H133" s="22">
        <v>61</v>
      </c>
      <c r="I133" s="22" t="s">
        <v>304</v>
      </c>
      <c r="J133" s="22" t="s">
        <v>300</v>
      </c>
      <c r="K133" s="22" t="s">
        <v>298</v>
      </c>
      <c r="L133" s="22">
        <v>6</v>
      </c>
    </row>
    <row r="134" spans="1:12" x14ac:dyDescent="0.15">
      <c r="A134" s="22" t="s">
        <v>409</v>
      </c>
      <c r="D134" s="22" t="s">
        <v>302</v>
      </c>
      <c r="E134" s="23" t="s">
        <v>170</v>
      </c>
      <c r="F134" s="14">
        <v>22068</v>
      </c>
      <c r="G134" s="14">
        <v>43983</v>
      </c>
      <c r="H134" s="22">
        <v>61</v>
      </c>
      <c r="I134" s="22" t="s">
        <v>304</v>
      </c>
      <c r="J134" s="22" t="s">
        <v>300</v>
      </c>
      <c r="K134" s="22" t="s">
        <v>298</v>
      </c>
      <c r="L134" s="22">
        <v>6</v>
      </c>
    </row>
    <row r="135" spans="1:12" x14ac:dyDescent="0.15">
      <c r="A135" s="22" t="s">
        <v>408</v>
      </c>
      <c r="D135" s="22" t="s">
        <v>302</v>
      </c>
      <c r="E135" s="23" t="s">
        <v>169</v>
      </c>
      <c r="F135" s="14">
        <v>23163</v>
      </c>
      <c r="G135" s="14">
        <v>43983</v>
      </c>
      <c r="H135" s="22">
        <v>58</v>
      </c>
      <c r="I135" s="22" t="s">
        <v>304</v>
      </c>
      <c r="J135" s="22" t="s">
        <v>300</v>
      </c>
      <c r="K135" s="22" t="s">
        <v>298</v>
      </c>
      <c r="L135" s="22">
        <v>6</v>
      </c>
    </row>
    <row r="136" spans="1:12" x14ac:dyDescent="0.15">
      <c r="A136" s="22" t="s">
        <v>407</v>
      </c>
      <c r="D136" s="22" t="s">
        <v>302</v>
      </c>
      <c r="E136" s="23" t="s">
        <v>168</v>
      </c>
      <c r="F136" s="14">
        <v>22068</v>
      </c>
      <c r="G136" s="14">
        <v>43983</v>
      </c>
      <c r="H136" s="22">
        <v>61</v>
      </c>
      <c r="I136" s="22" t="s">
        <v>304</v>
      </c>
      <c r="J136" s="22" t="s">
        <v>300</v>
      </c>
      <c r="K136" s="22" t="s">
        <v>298</v>
      </c>
      <c r="L136" s="22">
        <v>6</v>
      </c>
    </row>
    <row r="137" spans="1:12" x14ac:dyDescent="0.15">
      <c r="A137" s="22" t="s">
        <v>406</v>
      </c>
      <c r="D137" s="22" t="s">
        <v>302</v>
      </c>
      <c r="E137" s="23" t="s">
        <v>167</v>
      </c>
      <c r="F137" s="14">
        <v>22068</v>
      </c>
      <c r="G137" s="14">
        <v>43983</v>
      </c>
      <c r="H137" s="22">
        <v>61</v>
      </c>
      <c r="I137" s="22" t="s">
        <v>304</v>
      </c>
      <c r="J137" s="22" t="s">
        <v>300</v>
      </c>
      <c r="K137" s="22" t="s">
        <v>298</v>
      </c>
      <c r="L137" s="22">
        <v>6</v>
      </c>
    </row>
    <row r="138" spans="1:12" x14ac:dyDescent="0.15">
      <c r="A138" s="22" t="s">
        <v>405</v>
      </c>
      <c r="D138" s="22" t="s">
        <v>302</v>
      </c>
      <c r="E138" s="23" t="s">
        <v>166</v>
      </c>
      <c r="F138" s="14">
        <v>22068</v>
      </c>
      <c r="G138" s="14">
        <v>43983</v>
      </c>
      <c r="H138" s="22">
        <v>61</v>
      </c>
      <c r="I138" s="22" t="s">
        <v>304</v>
      </c>
      <c r="J138" s="22" t="s">
        <v>300</v>
      </c>
      <c r="K138" s="22" t="s">
        <v>298</v>
      </c>
      <c r="L138" s="22">
        <v>6</v>
      </c>
    </row>
    <row r="139" spans="1:12" x14ac:dyDescent="0.15">
      <c r="A139" s="22" t="s">
        <v>404</v>
      </c>
      <c r="D139" s="22" t="s">
        <v>302</v>
      </c>
      <c r="E139" s="23" t="s">
        <v>165</v>
      </c>
      <c r="F139" s="14">
        <v>22068</v>
      </c>
      <c r="G139" s="14">
        <v>43983</v>
      </c>
      <c r="H139" s="22">
        <v>61</v>
      </c>
      <c r="I139" s="22" t="s">
        <v>304</v>
      </c>
      <c r="J139" s="22" t="s">
        <v>300</v>
      </c>
      <c r="K139" s="22" t="s">
        <v>298</v>
      </c>
      <c r="L139" s="22">
        <v>6</v>
      </c>
    </row>
    <row r="140" spans="1:12" x14ac:dyDescent="0.15">
      <c r="A140" s="22" t="s">
        <v>403</v>
      </c>
      <c r="D140" s="22" t="s">
        <v>302</v>
      </c>
      <c r="E140" s="23" t="s">
        <v>164</v>
      </c>
      <c r="F140" s="14">
        <v>23163</v>
      </c>
      <c r="G140" s="14">
        <v>43983</v>
      </c>
      <c r="H140" s="22">
        <v>58</v>
      </c>
      <c r="I140" s="22" t="s">
        <v>304</v>
      </c>
      <c r="J140" s="22" t="s">
        <v>300</v>
      </c>
      <c r="K140" s="22" t="s">
        <v>298</v>
      </c>
      <c r="L140" s="22">
        <v>6</v>
      </c>
    </row>
    <row r="141" spans="1:12" x14ac:dyDescent="0.15">
      <c r="A141" s="22" t="s">
        <v>402</v>
      </c>
      <c r="D141" s="22" t="s">
        <v>302</v>
      </c>
      <c r="E141" s="23" t="s">
        <v>163</v>
      </c>
      <c r="F141" s="14">
        <v>22068</v>
      </c>
      <c r="G141" s="14">
        <v>43983</v>
      </c>
      <c r="H141" s="22">
        <v>61</v>
      </c>
      <c r="I141" s="22" t="s">
        <v>304</v>
      </c>
      <c r="J141" s="22" t="s">
        <v>300</v>
      </c>
      <c r="K141" s="22" t="s">
        <v>298</v>
      </c>
      <c r="L141" s="22">
        <v>6</v>
      </c>
    </row>
    <row r="142" spans="1:12" x14ac:dyDescent="0.15">
      <c r="A142" s="22" t="s">
        <v>401</v>
      </c>
      <c r="D142" s="22" t="s">
        <v>302</v>
      </c>
      <c r="E142" s="23" t="s">
        <v>162</v>
      </c>
      <c r="F142" s="14">
        <v>22068</v>
      </c>
      <c r="G142" s="14">
        <v>43983</v>
      </c>
      <c r="H142" s="22">
        <v>61</v>
      </c>
      <c r="I142" s="22" t="s">
        <v>304</v>
      </c>
      <c r="J142" s="22" t="s">
        <v>300</v>
      </c>
      <c r="K142" s="22" t="s">
        <v>298</v>
      </c>
      <c r="L142" s="22">
        <v>6</v>
      </c>
    </row>
    <row r="143" spans="1:12" x14ac:dyDescent="0.15">
      <c r="A143" s="22" t="s">
        <v>400</v>
      </c>
      <c r="D143" s="22" t="s">
        <v>302</v>
      </c>
      <c r="E143" s="23" t="s">
        <v>161</v>
      </c>
      <c r="F143" s="14">
        <v>22068</v>
      </c>
      <c r="G143" s="14">
        <v>43983</v>
      </c>
      <c r="H143" s="22">
        <v>61</v>
      </c>
      <c r="I143" s="22" t="s">
        <v>304</v>
      </c>
      <c r="J143" s="22" t="s">
        <v>300</v>
      </c>
      <c r="K143" s="22" t="s">
        <v>298</v>
      </c>
      <c r="L143" s="22">
        <v>6</v>
      </c>
    </row>
    <row r="144" spans="1:12" x14ac:dyDescent="0.15">
      <c r="A144" s="22" t="s">
        <v>399</v>
      </c>
      <c r="D144" s="22" t="s">
        <v>302</v>
      </c>
      <c r="E144" s="23" t="s">
        <v>160</v>
      </c>
      <c r="F144" s="14">
        <v>22068</v>
      </c>
      <c r="G144" s="14">
        <v>43983</v>
      </c>
      <c r="H144" s="22">
        <v>61</v>
      </c>
      <c r="I144" s="22" t="s">
        <v>304</v>
      </c>
      <c r="J144" s="22" t="s">
        <v>300</v>
      </c>
      <c r="K144" s="22" t="s">
        <v>298</v>
      </c>
      <c r="L144" s="22">
        <v>6</v>
      </c>
    </row>
    <row r="145" spans="1:12" x14ac:dyDescent="0.15">
      <c r="A145" s="22" t="s">
        <v>398</v>
      </c>
      <c r="D145" s="22" t="s">
        <v>302</v>
      </c>
      <c r="E145" s="23" t="s">
        <v>159</v>
      </c>
      <c r="F145" s="14">
        <v>23163</v>
      </c>
      <c r="G145" s="14">
        <v>43983</v>
      </c>
      <c r="H145" s="22">
        <v>58</v>
      </c>
      <c r="I145" s="22" t="s">
        <v>304</v>
      </c>
      <c r="J145" s="22" t="s">
        <v>300</v>
      </c>
      <c r="K145" s="22" t="s">
        <v>298</v>
      </c>
      <c r="L145" s="22">
        <v>6</v>
      </c>
    </row>
    <row r="146" spans="1:12" x14ac:dyDescent="0.15">
      <c r="A146" s="22" t="s">
        <v>397</v>
      </c>
      <c r="D146" s="22" t="s">
        <v>302</v>
      </c>
      <c r="E146" s="23" t="s">
        <v>158</v>
      </c>
      <c r="F146" s="14">
        <v>22068</v>
      </c>
      <c r="G146" s="14">
        <v>43983</v>
      </c>
      <c r="H146" s="22">
        <v>61</v>
      </c>
      <c r="I146" s="22" t="s">
        <v>304</v>
      </c>
      <c r="J146" s="22" t="s">
        <v>300</v>
      </c>
      <c r="K146" s="22" t="s">
        <v>298</v>
      </c>
      <c r="L146" s="22">
        <v>6</v>
      </c>
    </row>
    <row r="147" spans="1:12" x14ac:dyDescent="0.15">
      <c r="A147" s="22" t="s">
        <v>396</v>
      </c>
      <c r="D147" s="22" t="s">
        <v>302</v>
      </c>
      <c r="E147" s="23" t="s">
        <v>157</v>
      </c>
      <c r="F147" s="14">
        <v>22068</v>
      </c>
      <c r="G147" s="14">
        <v>43983</v>
      </c>
      <c r="H147" s="22">
        <v>61</v>
      </c>
      <c r="I147" s="22" t="s">
        <v>304</v>
      </c>
      <c r="J147" s="22" t="s">
        <v>300</v>
      </c>
      <c r="K147" s="22" t="s">
        <v>298</v>
      </c>
      <c r="L147" s="22">
        <v>6</v>
      </c>
    </row>
    <row r="148" spans="1:12" x14ac:dyDescent="0.15">
      <c r="A148" s="22" t="s">
        <v>395</v>
      </c>
      <c r="D148" s="22" t="s">
        <v>302</v>
      </c>
      <c r="E148" s="23" t="s">
        <v>156</v>
      </c>
      <c r="F148" s="14">
        <v>22068</v>
      </c>
      <c r="G148" s="14">
        <v>43983</v>
      </c>
      <c r="H148" s="22">
        <v>61</v>
      </c>
      <c r="I148" s="22" t="s">
        <v>304</v>
      </c>
      <c r="J148" s="22" t="s">
        <v>300</v>
      </c>
      <c r="K148" s="22" t="s">
        <v>298</v>
      </c>
      <c r="L148" s="22">
        <v>6</v>
      </c>
    </row>
    <row r="149" spans="1:12" x14ac:dyDescent="0.15">
      <c r="A149" s="22" t="s">
        <v>394</v>
      </c>
      <c r="D149" s="22" t="s">
        <v>302</v>
      </c>
      <c r="E149" s="23" t="s">
        <v>155</v>
      </c>
      <c r="F149" s="14">
        <v>22068</v>
      </c>
      <c r="G149" s="14">
        <v>43983</v>
      </c>
      <c r="H149" s="22">
        <v>61</v>
      </c>
      <c r="I149" s="22" t="s">
        <v>304</v>
      </c>
      <c r="J149" s="22" t="s">
        <v>300</v>
      </c>
      <c r="K149" s="22" t="s">
        <v>298</v>
      </c>
      <c r="L149" s="22">
        <v>6</v>
      </c>
    </row>
    <row r="150" spans="1:12" x14ac:dyDescent="0.15">
      <c r="A150" s="22" t="s">
        <v>393</v>
      </c>
      <c r="D150" s="22" t="s">
        <v>302</v>
      </c>
      <c r="E150" s="23" t="s">
        <v>154</v>
      </c>
      <c r="F150" s="14">
        <v>23163</v>
      </c>
      <c r="G150" s="14">
        <v>43983</v>
      </c>
      <c r="H150" s="22">
        <v>58</v>
      </c>
      <c r="I150" s="22" t="s">
        <v>304</v>
      </c>
      <c r="J150" s="22" t="s">
        <v>300</v>
      </c>
      <c r="K150" s="22" t="s">
        <v>298</v>
      </c>
      <c r="L150" s="22">
        <v>6</v>
      </c>
    </row>
    <row r="151" spans="1:12" x14ac:dyDescent="0.15">
      <c r="A151" s="22" t="s">
        <v>392</v>
      </c>
      <c r="D151" s="22" t="s">
        <v>302</v>
      </c>
      <c r="E151" s="23" t="s">
        <v>153</v>
      </c>
      <c r="F151" s="14">
        <v>22068</v>
      </c>
      <c r="G151" s="14">
        <v>43983</v>
      </c>
      <c r="H151" s="22">
        <v>61</v>
      </c>
      <c r="I151" s="22" t="s">
        <v>304</v>
      </c>
      <c r="J151" s="22" t="s">
        <v>300</v>
      </c>
      <c r="K151" s="22" t="s">
        <v>298</v>
      </c>
      <c r="L151" s="22">
        <v>6</v>
      </c>
    </row>
    <row r="152" spans="1:12" x14ac:dyDescent="0.15">
      <c r="A152" s="22" t="s">
        <v>391</v>
      </c>
      <c r="D152" s="22" t="s">
        <v>302</v>
      </c>
      <c r="E152" s="23" t="s">
        <v>152</v>
      </c>
      <c r="F152" s="14">
        <v>22068</v>
      </c>
      <c r="G152" s="14">
        <v>43983</v>
      </c>
      <c r="H152" s="22">
        <v>61</v>
      </c>
      <c r="I152" s="22" t="s">
        <v>304</v>
      </c>
      <c r="J152" s="22" t="s">
        <v>300</v>
      </c>
      <c r="K152" s="22" t="s">
        <v>298</v>
      </c>
      <c r="L152" s="22">
        <v>6</v>
      </c>
    </row>
    <row r="153" spans="1:12" x14ac:dyDescent="0.15">
      <c r="A153" s="22" t="s">
        <v>390</v>
      </c>
      <c r="D153" s="22" t="s">
        <v>302</v>
      </c>
      <c r="E153" s="23" t="s">
        <v>151</v>
      </c>
      <c r="F153" s="14">
        <v>22068</v>
      </c>
      <c r="G153" s="14">
        <v>43983</v>
      </c>
      <c r="H153" s="22">
        <v>61</v>
      </c>
      <c r="I153" s="22" t="s">
        <v>304</v>
      </c>
      <c r="J153" s="22" t="s">
        <v>300</v>
      </c>
      <c r="K153" s="22" t="s">
        <v>298</v>
      </c>
      <c r="L153" s="22">
        <v>6</v>
      </c>
    </row>
    <row r="154" spans="1:12" x14ac:dyDescent="0.15">
      <c r="A154" s="22" t="s">
        <v>389</v>
      </c>
      <c r="D154" s="22" t="s">
        <v>302</v>
      </c>
      <c r="E154" s="23" t="s">
        <v>150</v>
      </c>
      <c r="F154" s="14">
        <v>22068</v>
      </c>
      <c r="G154" s="14">
        <v>43983</v>
      </c>
      <c r="H154" s="22">
        <v>61</v>
      </c>
      <c r="I154" s="22" t="s">
        <v>304</v>
      </c>
      <c r="J154" s="22" t="s">
        <v>300</v>
      </c>
      <c r="K154" s="22" t="s">
        <v>298</v>
      </c>
      <c r="L154" s="22">
        <v>6</v>
      </c>
    </row>
    <row r="155" spans="1:12" x14ac:dyDescent="0.15">
      <c r="A155" s="22" t="s">
        <v>388</v>
      </c>
      <c r="D155" s="22" t="s">
        <v>302</v>
      </c>
      <c r="E155" s="23" t="s">
        <v>149</v>
      </c>
      <c r="F155" s="14">
        <v>23163</v>
      </c>
      <c r="G155" s="14">
        <v>43983</v>
      </c>
      <c r="H155" s="22">
        <v>58</v>
      </c>
      <c r="I155" s="22" t="s">
        <v>304</v>
      </c>
      <c r="J155" s="22" t="s">
        <v>300</v>
      </c>
      <c r="K155" s="22" t="s">
        <v>298</v>
      </c>
      <c r="L155" s="22">
        <v>6</v>
      </c>
    </row>
    <row r="156" spans="1:12" x14ac:dyDescent="0.15">
      <c r="A156" s="22" t="s">
        <v>387</v>
      </c>
      <c r="D156" s="22" t="s">
        <v>302</v>
      </c>
      <c r="E156" s="23" t="s">
        <v>148</v>
      </c>
      <c r="F156" s="14">
        <v>22068</v>
      </c>
      <c r="G156" s="14">
        <v>43983</v>
      </c>
      <c r="H156" s="22">
        <v>61</v>
      </c>
      <c r="I156" s="22" t="s">
        <v>304</v>
      </c>
      <c r="J156" s="22" t="s">
        <v>300</v>
      </c>
      <c r="K156" s="22" t="s">
        <v>298</v>
      </c>
      <c r="L156" s="22">
        <v>6</v>
      </c>
    </row>
    <row r="157" spans="1:12" x14ac:dyDescent="0.15">
      <c r="A157" s="22" t="s">
        <v>386</v>
      </c>
      <c r="D157" s="22" t="s">
        <v>302</v>
      </c>
      <c r="E157" s="23" t="s">
        <v>147</v>
      </c>
      <c r="F157" s="14">
        <v>22068</v>
      </c>
      <c r="G157" s="14">
        <v>43983</v>
      </c>
      <c r="H157" s="22">
        <v>61</v>
      </c>
      <c r="I157" s="22" t="s">
        <v>304</v>
      </c>
      <c r="J157" s="22" t="s">
        <v>300</v>
      </c>
      <c r="K157" s="22" t="s">
        <v>298</v>
      </c>
      <c r="L157" s="22">
        <v>6</v>
      </c>
    </row>
    <row r="158" spans="1:12" x14ac:dyDescent="0.15">
      <c r="A158" s="22" t="s">
        <v>385</v>
      </c>
      <c r="D158" s="22" t="s">
        <v>302</v>
      </c>
      <c r="E158" s="23" t="s">
        <v>146</v>
      </c>
      <c r="F158" s="14">
        <v>22068</v>
      </c>
      <c r="G158" s="14">
        <v>43983</v>
      </c>
      <c r="H158" s="22">
        <v>61</v>
      </c>
      <c r="I158" s="22" t="s">
        <v>304</v>
      </c>
      <c r="J158" s="22" t="s">
        <v>300</v>
      </c>
      <c r="K158" s="22" t="s">
        <v>298</v>
      </c>
      <c r="L158" s="22">
        <v>6</v>
      </c>
    </row>
    <row r="159" spans="1:12" x14ac:dyDescent="0.15">
      <c r="A159" s="22" t="s">
        <v>384</v>
      </c>
      <c r="D159" s="22" t="s">
        <v>302</v>
      </c>
      <c r="E159" s="23" t="s">
        <v>145</v>
      </c>
      <c r="F159" s="14">
        <v>22068</v>
      </c>
      <c r="G159" s="14">
        <v>43983</v>
      </c>
      <c r="H159" s="22">
        <v>61</v>
      </c>
      <c r="I159" s="22" t="s">
        <v>304</v>
      </c>
      <c r="J159" s="22" t="s">
        <v>300</v>
      </c>
      <c r="K159" s="22" t="s">
        <v>298</v>
      </c>
      <c r="L159" s="22">
        <v>6</v>
      </c>
    </row>
    <row r="160" spans="1:12" x14ac:dyDescent="0.15">
      <c r="A160" s="22" t="s">
        <v>383</v>
      </c>
      <c r="D160" s="22" t="s">
        <v>302</v>
      </c>
      <c r="E160" s="23" t="s">
        <v>144</v>
      </c>
      <c r="F160" s="14">
        <v>23163</v>
      </c>
      <c r="G160" s="14">
        <v>43983</v>
      </c>
      <c r="H160" s="22">
        <v>58</v>
      </c>
      <c r="I160" s="22" t="s">
        <v>304</v>
      </c>
      <c r="J160" s="22" t="s">
        <v>300</v>
      </c>
      <c r="K160" s="22" t="s">
        <v>298</v>
      </c>
      <c r="L160" s="22">
        <v>6</v>
      </c>
    </row>
    <row r="161" spans="1:12" x14ac:dyDescent="0.15">
      <c r="A161" s="22" t="s">
        <v>382</v>
      </c>
      <c r="D161" s="22" t="s">
        <v>302</v>
      </c>
      <c r="E161" s="23" t="s">
        <v>143</v>
      </c>
      <c r="F161" s="14">
        <v>22068</v>
      </c>
      <c r="G161" s="14">
        <v>43983</v>
      </c>
      <c r="H161" s="22">
        <v>61</v>
      </c>
      <c r="I161" s="22" t="s">
        <v>304</v>
      </c>
      <c r="J161" s="22" t="s">
        <v>300</v>
      </c>
      <c r="K161" s="22" t="s">
        <v>298</v>
      </c>
      <c r="L161" s="22">
        <v>6</v>
      </c>
    </row>
    <row r="162" spans="1:12" x14ac:dyDescent="0.15">
      <c r="A162" s="22" t="s">
        <v>381</v>
      </c>
      <c r="D162" s="22" t="s">
        <v>302</v>
      </c>
      <c r="E162" s="23" t="s">
        <v>142</v>
      </c>
      <c r="F162" s="14">
        <v>22068</v>
      </c>
      <c r="G162" s="14">
        <v>43983</v>
      </c>
      <c r="H162" s="22">
        <v>61</v>
      </c>
      <c r="I162" s="22" t="s">
        <v>304</v>
      </c>
      <c r="J162" s="22" t="s">
        <v>300</v>
      </c>
      <c r="K162" s="22" t="s">
        <v>298</v>
      </c>
      <c r="L162" s="22">
        <v>6</v>
      </c>
    </row>
    <row r="163" spans="1:12" x14ac:dyDescent="0.15">
      <c r="A163" s="22" t="s">
        <v>380</v>
      </c>
      <c r="D163" s="22" t="s">
        <v>302</v>
      </c>
      <c r="E163" s="23" t="s">
        <v>141</v>
      </c>
      <c r="F163" s="14">
        <v>22068</v>
      </c>
      <c r="G163" s="14">
        <v>43983</v>
      </c>
      <c r="H163" s="22">
        <v>61</v>
      </c>
      <c r="I163" s="22" t="s">
        <v>304</v>
      </c>
      <c r="J163" s="22" t="s">
        <v>300</v>
      </c>
      <c r="K163" s="22" t="s">
        <v>298</v>
      </c>
      <c r="L163" s="22">
        <v>6</v>
      </c>
    </row>
    <row r="164" spans="1:12" x14ac:dyDescent="0.15">
      <c r="A164" s="22" t="s">
        <v>379</v>
      </c>
      <c r="D164" s="22" t="s">
        <v>302</v>
      </c>
      <c r="E164" s="23" t="s">
        <v>140</v>
      </c>
      <c r="F164" s="14">
        <v>22068</v>
      </c>
      <c r="G164" s="14">
        <v>43983</v>
      </c>
      <c r="H164" s="22">
        <v>61</v>
      </c>
      <c r="I164" s="22" t="s">
        <v>304</v>
      </c>
      <c r="J164" s="22" t="s">
        <v>300</v>
      </c>
      <c r="K164" s="22" t="s">
        <v>298</v>
      </c>
      <c r="L164" s="22">
        <v>6</v>
      </c>
    </row>
    <row r="165" spans="1:12" x14ac:dyDescent="0.15">
      <c r="A165" s="22" t="s">
        <v>378</v>
      </c>
      <c r="D165" s="22" t="s">
        <v>302</v>
      </c>
      <c r="E165" s="23" t="s">
        <v>139</v>
      </c>
      <c r="F165" s="14">
        <v>23163</v>
      </c>
      <c r="G165" s="14">
        <v>43983</v>
      </c>
      <c r="H165" s="22">
        <v>58</v>
      </c>
      <c r="I165" s="22" t="s">
        <v>304</v>
      </c>
      <c r="J165" s="22" t="s">
        <v>300</v>
      </c>
      <c r="K165" s="22" t="s">
        <v>298</v>
      </c>
      <c r="L165" s="22">
        <v>6</v>
      </c>
    </row>
    <row r="166" spans="1:12" x14ac:dyDescent="0.15">
      <c r="A166" s="22" t="s">
        <v>377</v>
      </c>
      <c r="D166" s="22" t="s">
        <v>302</v>
      </c>
      <c r="E166" s="23" t="s">
        <v>138</v>
      </c>
      <c r="F166" s="14">
        <v>22068</v>
      </c>
      <c r="G166" s="14">
        <v>43983</v>
      </c>
      <c r="H166" s="22">
        <v>61</v>
      </c>
      <c r="I166" s="22" t="s">
        <v>304</v>
      </c>
      <c r="J166" s="22" t="s">
        <v>300</v>
      </c>
      <c r="K166" s="22" t="s">
        <v>298</v>
      </c>
      <c r="L166" s="22">
        <v>6</v>
      </c>
    </row>
    <row r="167" spans="1:12" x14ac:dyDescent="0.15">
      <c r="A167" s="22" t="s">
        <v>376</v>
      </c>
      <c r="D167" s="22" t="s">
        <v>302</v>
      </c>
      <c r="E167" s="23" t="s">
        <v>137</v>
      </c>
      <c r="F167" s="14">
        <v>22068</v>
      </c>
      <c r="G167" s="14">
        <v>43983</v>
      </c>
      <c r="H167" s="22">
        <v>61</v>
      </c>
      <c r="I167" s="22" t="s">
        <v>304</v>
      </c>
      <c r="J167" s="22" t="s">
        <v>300</v>
      </c>
      <c r="K167" s="22" t="s">
        <v>298</v>
      </c>
      <c r="L167" s="22">
        <v>6</v>
      </c>
    </row>
    <row r="168" spans="1:12" x14ac:dyDescent="0.15">
      <c r="A168" s="22" t="s">
        <v>375</v>
      </c>
      <c r="D168" s="22" t="s">
        <v>302</v>
      </c>
      <c r="E168" s="23" t="s">
        <v>136</v>
      </c>
      <c r="F168" s="14">
        <v>22068</v>
      </c>
      <c r="G168" s="14">
        <v>43983</v>
      </c>
      <c r="H168" s="22">
        <v>61</v>
      </c>
      <c r="I168" s="22" t="s">
        <v>304</v>
      </c>
      <c r="J168" s="22" t="s">
        <v>300</v>
      </c>
      <c r="K168" s="22" t="s">
        <v>298</v>
      </c>
      <c r="L168" s="22">
        <v>6</v>
      </c>
    </row>
    <row r="169" spans="1:12" x14ac:dyDescent="0.15">
      <c r="A169" s="22" t="s">
        <v>374</v>
      </c>
      <c r="D169" s="22" t="s">
        <v>302</v>
      </c>
      <c r="E169" s="23" t="s">
        <v>135</v>
      </c>
      <c r="F169" s="14">
        <v>22068</v>
      </c>
      <c r="G169" s="14">
        <v>43983</v>
      </c>
      <c r="H169" s="22">
        <v>61</v>
      </c>
      <c r="I169" s="22" t="s">
        <v>304</v>
      </c>
      <c r="J169" s="22" t="s">
        <v>300</v>
      </c>
      <c r="K169" s="22" t="s">
        <v>298</v>
      </c>
      <c r="L169" s="22">
        <v>6</v>
      </c>
    </row>
    <row r="170" spans="1:12" x14ac:dyDescent="0.15">
      <c r="A170" s="22" t="s">
        <v>373</v>
      </c>
      <c r="D170" s="22" t="s">
        <v>302</v>
      </c>
      <c r="E170" s="23" t="s">
        <v>134</v>
      </c>
      <c r="F170" s="14">
        <v>23163</v>
      </c>
      <c r="G170" s="14">
        <v>43983</v>
      </c>
      <c r="H170" s="22">
        <v>58</v>
      </c>
      <c r="I170" s="22" t="s">
        <v>304</v>
      </c>
      <c r="J170" s="22" t="s">
        <v>300</v>
      </c>
      <c r="K170" s="22" t="s">
        <v>298</v>
      </c>
      <c r="L170" s="22">
        <v>6</v>
      </c>
    </row>
    <row r="171" spans="1:12" x14ac:dyDescent="0.15">
      <c r="A171" s="22" t="s">
        <v>372</v>
      </c>
      <c r="D171" s="22" t="s">
        <v>302</v>
      </c>
      <c r="E171" s="23" t="s">
        <v>133</v>
      </c>
      <c r="F171" s="14">
        <v>22068</v>
      </c>
      <c r="G171" s="14">
        <v>43983</v>
      </c>
      <c r="H171" s="22">
        <v>61</v>
      </c>
      <c r="I171" s="22" t="s">
        <v>304</v>
      </c>
      <c r="J171" s="22" t="s">
        <v>300</v>
      </c>
      <c r="K171" s="22" t="s">
        <v>298</v>
      </c>
      <c r="L171" s="22">
        <v>6</v>
      </c>
    </row>
    <row r="172" spans="1:12" x14ac:dyDescent="0.15">
      <c r="A172" s="22" t="s">
        <v>371</v>
      </c>
      <c r="D172" s="22" t="s">
        <v>302</v>
      </c>
      <c r="E172" s="23" t="s">
        <v>132</v>
      </c>
      <c r="F172" s="14">
        <v>22068</v>
      </c>
      <c r="G172" s="14">
        <v>43983</v>
      </c>
      <c r="H172" s="22">
        <v>61</v>
      </c>
      <c r="I172" s="22" t="s">
        <v>304</v>
      </c>
      <c r="J172" s="22" t="s">
        <v>300</v>
      </c>
      <c r="K172" s="22" t="s">
        <v>298</v>
      </c>
      <c r="L172" s="22">
        <v>6</v>
      </c>
    </row>
    <row r="173" spans="1:12" x14ac:dyDescent="0.15">
      <c r="A173" s="22" t="s">
        <v>370</v>
      </c>
      <c r="D173" s="22" t="s">
        <v>302</v>
      </c>
      <c r="E173" s="23" t="s">
        <v>131</v>
      </c>
      <c r="F173" s="14">
        <v>22068</v>
      </c>
      <c r="G173" s="14">
        <v>43983</v>
      </c>
      <c r="H173" s="22">
        <v>61</v>
      </c>
      <c r="I173" s="22" t="s">
        <v>304</v>
      </c>
      <c r="J173" s="22" t="s">
        <v>300</v>
      </c>
      <c r="K173" s="22" t="s">
        <v>298</v>
      </c>
      <c r="L173" s="22">
        <v>6</v>
      </c>
    </row>
    <row r="174" spans="1:12" x14ac:dyDescent="0.15">
      <c r="A174" s="22" t="s">
        <v>369</v>
      </c>
      <c r="D174" s="22" t="s">
        <v>302</v>
      </c>
      <c r="E174" s="23" t="s">
        <v>130</v>
      </c>
      <c r="F174" s="14">
        <v>22068</v>
      </c>
      <c r="G174" s="14">
        <v>43983</v>
      </c>
      <c r="H174" s="22">
        <v>61</v>
      </c>
      <c r="I174" s="22" t="s">
        <v>304</v>
      </c>
      <c r="J174" s="22" t="s">
        <v>300</v>
      </c>
      <c r="K174" s="22" t="s">
        <v>298</v>
      </c>
      <c r="L174" s="22">
        <v>6</v>
      </c>
    </row>
    <row r="175" spans="1:12" x14ac:dyDescent="0.15">
      <c r="A175" s="22" t="s">
        <v>368</v>
      </c>
      <c r="D175" s="22" t="s">
        <v>302</v>
      </c>
      <c r="E175" s="23" t="s">
        <v>129</v>
      </c>
      <c r="F175" s="14">
        <v>23163</v>
      </c>
      <c r="G175" s="14">
        <v>43983</v>
      </c>
      <c r="H175" s="22">
        <v>58</v>
      </c>
      <c r="I175" s="22" t="s">
        <v>304</v>
      </c>
      <c r="J175" s="22" t="s">
        <v>300</v>
      </c>
      <c r="K175" s="22" t="s">
        <v>298</v>
      </c>
      <c r="L175" s="22">
        <v>6</v>
      </c>
    </row>
    <row r="176" spans="1:12" x14ac:dyDescent="0.15">
      <c r="A176" s="22" t="s">
        <v>367</v>
      </c>
      <c r="D176" s="22" t="s">
        <v>302</v>
      </c>
      <c r="E176" s="23" t="s">
        <v>128</v>
      </c>
      <c r="F176" s="14">
        <v>26085</v>
      </c>
      <c r="G176" s="14">
        <v>43983</v>
      </c>
      <c r="H176" s="22">
        <v>50</v>
      </c>
      <c r="I176" s="22" t="s">
        <v>304</v>
      </c>
      <c r="J176" s="22" t="s">
        <v>300</v>
      </c>
      <c r="K176" s="22" t="s">
        <v>298</v>
      </c>
      <c r="L176" s="22">
        <v>6</v>
      </c>
    </row>
    <row r="177" spans="1:12" x14ac:dyDescent="0.15">
      <c r="A177" s="22" t="s">
        <v>366</v>
      </c>
      <c r="D177" s="22" t="s">
        <v>302</v>
      </c>
      <c r="E177" s="23" t="s">
        <v>127</v>
      </c>
      <c r="F177" s="14">
        <v>22068</v>
      </c>
      <c r="G177" s="14">
        <v>43983</v>
      </c>
      <c r="H177" s="22">
        <v>61</v>
      </c>
      <c r="I177" s="22" t="s">
        <v>304</v>
      </c>
      <c r="J177" s="22" t="s">
        <v>300</v>
      </c>
      <c r="K177" s="22" t="s">
        <v>298</v>
      </c>
      <c r="L177" s="22">
        <v>6</v>
      </c>
    </row>
    <row r="178" spans="1:12" x14ac:dyDescent="0.15">
      <c r="A178" s="22" t="s">
        <v>365</v>
      </c>
      <c r="D178" s="22" t="s">
        <v>302</v>
      </c>
      <c r="E178" s="23" t="s">
        <v>126</v>
      </c>
      <c r="F178" s="14">
        <v>22068</v>
      </c>
      <c r="G178" s="14">
        <v>43983</v>
      </c>
      <c r="H178" s="22">
        <v>61</v>
      </c>
      <c r="I178" s="22" t="s">
        <v>304</v>
      </c>
      <c r="J178" s="22" t="s">
        <v>300</v>
      </c>
      <c r="K178" s="22" t="s">
        <v>298</v>
      </c>
      <c r="L178" s="22">
        <v>6</v>
      </c>
    </row>
    <row r="179" spans="1:12" x14ac:dyDescent="0.15">
      <c r="A179" s="22" t="s">
        <v>364</v>
      </c>
      <c r="D179" s="22" t="s">
        <v>302</v>
      </c>
      <c r="E179" s="23" t="s">
        <v>125</v>
      </c>
      <c r="F179" s="14">
        <v>22068</v>
      </c>
      <c r="G179" s="14">
        <v>43983</v>
      </c>
      <c r="H179" s="22">
        <v>61</v>
      </c>
      <c r="I179" s="22" t="s">
        <v>304</v>
      </c>
      <c r="J179" s="22" t="s">
        <v>300</v>
      </c>
      <c r="K179" s="22" t="s">
        <v>298</v>
      </c>
      <c r="L179" s="22">
        <v>6</v>
      </c>
    </row>
    <row r="180" spans="1:12" x14ac:dyDescent="0.15">
      <c r="A180" s="22" t="s">
        <v>363</v>
      </c>
      <c r="D180" s="22" t="s">
        <v>302</v>
      </c>
      <c r="E180" s="23" t="s">
        <v>124</v>
      </c>
      <c r="F180" s="14">
        <v>22068</v>
      </c>
      <c r="G180" s="14">
        <v>43983</v>
      </c>
      <c r="H180" s="22">
        <v>61</v>
      </c>
      <c r="I180" s="22" t="s">
        <v>304</v>
      </c>
      <c r="J180" s="22" t="s">
        <v>300</v>
      </c>
      <c r="K180" s="22" t="s">
        <v>298</v>
      </c>
      <c r="L180" s="22">
        <v>6</v>
      </c>
    </row>
    <row r="181" spans="1:12" x14ac:dyDescent="0.15">
      <c r="A181" s="22" t="s">
        <v>362</v>
      </c>
      <c r="D181" s="22" t="s">
        <v>302</v>
      </c>
      <c r="E181" s="23" t="s">
        <v>123</v>
      </c>
      <c r="F181" s="14">
        <v>23163</v>
      </c>
      <c r="G181" s="14">
        <v>43983</v>
      </c>
      <c r="H181" s="22">
        <v>58</v>
      </c>
      <c r="I181" s="22" t="s">
        <v>304</v>
      </c>
      <c r="J181" s="22" t="s">
        <v>300</v>
      </c>
      <c r="K181" s="22" t="s">
        <v>298</v>
      </c>
      <c r="L181" s="22">
        <v>6</v>
      </c>
    </row>
    <row r="182" spans="1:12" x14ac:dyDescent="0.15">
      <c r="A182" s="22" t="s">
        <v>361</v>
      </c>
      <c r="D182" s="22" t="s">
        <v>302</v>
      </c>
      <c r="E182" s="23" t="s">
        <v>122</v>
      </c>
      <c r="F182" s="14">
        <v>22068</v>
      </c>
      <c r="G182" s="14">
        <v>43983</v>
      </c>
      <c r="H182" s="22">
        <v>61</v>
      </c>
      <c r="I182" s="22" t="s">
        <v>304</v>
      </c>
      <c r="J182" s="22" t="s">
        <v>300</v>
      </c>
      <c r="K182" s="22" t="s">
        <v>298</v>
      </c>
      <c r="L182" s="22">
        <v>6</v>
      </c>
    </row>
    <row r="183" spans="1:12" x14ac:dyDescent="0.15">
      <c r="A183" s="22" t="s">
        <v>360</v>
      </c>
      <c r="D183" s="22" t="s">
        <v>302</v>
      </c>
      <c r="E183" s="23" t="s">
        <v>121</v>
      </c>
      <c r="F183" s="14">
        <v>22068</v>
      </c>
      <c r="G183" s="14">
        <v>43983</v>
      </c>
      <c r="H183" s="22">
        <v>61</v>
      </c>
      <c r="I183" s="22" t="s">
        <v>304</v>
      </c>
      <c r="J183" s="22" t="s">
        <v>300</v>
      </c>
      <c r="K183" s="22" t="s">
        <v>298</v>
      </c>
      <c r="L183" s="22">
        <v>6</v>
      </c>
    </row>
    <row r="184" spans="1:12" x14ac:dyDescent="0.15">
      <c r="A184" s="22" t="s">
        <v>359</v>
      </c>
      <c r="D184" s="22" t="s">
        <v>302</v>
      </c>
      <c r="E184" s="23" t="s">
        <v>120</v>
      </c>
      <c r="F184" s="14">
        <v>22068</v>
      </c>
      <c r="G184" s="14">
        <v>43983</v>
      </c>
      <c r="H184" s="22">
        <v>61</v>
      </c>
      <c r="I184" s="22" t="s">
        <v>304</v>
      </c>
      <c r="J184" s="22" t="s">
        <v>300</v>
      </c>
      <c r="K184" s="22" t="s">
        <v>298</v>
      </c>
      <c r="L184" s="22">
        <v>6</v>
      </c>
    </row>
    <row r="185" spans="1:12" x14ac:dyDescent="0.15">
      <c r="A185" s="22" t="s">
        <v>358</v>
      </c>
      <c r="D185" s="22" t="s">
        <v>302</v>
      </c>
      <c r="E185" s="23" t="s">
        <v>119</v>
      </c>
      <c r="F185" s="14">
        <v>22068</v>
      </c>
      <c r="G185" s="14">
        <v>43983</v>
      </c>
      <c r="H185" s="22">
        <v>61</v>
      </c>
      <c r="I185" s="22" t="s">
        <v>304</v>
      </c>
      <c r="J185" s="22" t="s">
        <v>300</v>
      </c>
      <c r="K185" s="22" t="s">
        <v>298</v>
      </c>
      <c r="L185" s="22">
        <v>6</v>
      </c>
    </row>
    <row r="186" spans="1:12" x14ac:dyDescent="0.15">
      <c r="A186" s="22" t="s">
        <v>357</v>
      </c>
      <c r="D186" s="22" t="s">
        <v>302</v>
      </c>
      <c r="E186" s="23" t="s">
        <v>118</v>
      </c>
      <c r="F186" s="14">
        <v>23163</v>
      </c>
      <c r="G186" s="14">
        <v>43983</v>
      </c>
      <c r="H186" s="22">
        <v>58</v>
      </c>
      <c r="I186" s="22" t="s">
        <v>304</v>
      </c>
      <c r="J186" s="22" t="s">
        <v>300</v>
      </c>
      <c r="K186" s="22" t="s">
        <v>298</v>
      </c>
      <c r="L186" s="22">
        <v>6</v>
      </c>
    </row>
    <row r="187" spans="1:12" x14ac:dyDescent="0.15">
      <c r="A187" s="22" t="s">
        <v>356</v>
      </c>
      <c r="D187" s="22" t="s">
        <v>302</v>
      </c>
      <c r="E187" s="23" t="s">
        <v>117</v>
      </c>
      <c r="F187" s="14">
        <v>22068</v>
      </c>
      <c r="G187" s="14">
        <v>43983</v>
      </c>
      <c r="H187" s="22">
        <v>61</v>
      </c>
      <c r="I187" s="22" t="s">
        <v>304</v>
      </c>
      <c r="J187" s="22" t="s">
        <v>300</v>
      </c>
      <c r="K187" s="22" t="s">
        <v>298</v>
      </c>
      <c r="L187" s="22">
        <v>6</v>
      </c>
    </row>
    <row r="188" spans="1:12" x14ac:dyDescent="0.15">
      <c r="A188" s="22" t="s">
        <v>355</v>
      </c>
      <c r="D188" s="22" t="s">
        <v>302</v>
      </c>
      <c r="E188" s="23" t="s">
        <v>116</v>
      </c>
      <c r="F188" s="14">
        <v>22068</v>
      </c>
      <c r="G188" s="14">
        <v>43983</v>
      </c>
      <c r="H188" s="22">
        <v>61</v>
      </c>
      <c r="I188" s="22" t="s">
        <v>304</v>
      </c>
      <c r="J188" s="22" t="s">
        <v>300</v>
      </c>
      <c r="K188" s="22" t="s">
        <v>298</v>
      </c>
      <c r="L188" s="22">
        <v>6</v>
      </c>
    </row>
    <row r="189" spans="1:12" x14ac:dyDescent="0.15">
      <c r="A189" s="22" t="s">
        <v>354</v>
      </c>
      <c r="D189" s="22" t="s">
        <v>302</v>
      </c>
      <c r="E189" s="23" t="s">
        <v>115</v>
      </c>
      <c r="F189" s="14">
        <v>22068</v>
      </c>
      <c r="G189" s="14">
        <v>43983</v>
      </c>
      <c r="H189" s="22">
        <v>61</v>
      </c>
      <c r="I189" s="22" t="s">
        <v>304</v>
      </c>
      <c r="J189" s="22" t="s">
        <v>300</v>
      </c>
      <c r="K189" s="22" t="s">
        <v>298</v>
      </c>
      <c r="L189" s="22">
        <v>6</v>
      </c>
    </row>
    <row r="190" spans="1:12" x14ac:dyDescent="0.15">
      <c r="A190" s="22" t="s">
        <v>353</v>
      </c>
      <c r="D190" s="22" t="s">
        <v>302</v>
      </c>
      <c r="E190" s="23" t="s">
        <v>114</v>
      </c>
      <c r="F190" s="14">
        <v>22068</v>
      </c>
      <c r="G190" s="14">
        <v>43983</v>
      </c>
      <c r="H190" s="22">
        <v>61</v>
      </c>
      <c r="I190" s="22" t="s">
        <v>304</v>
      </c>
      <c r="J190" s="22" t="s">
        <v>300</v>
      </c>
      <c r="K190" s="22" t="s">
        <v>298</v>
      </c>
      <c r="L190" s="22">
        <v>6</v>
      </c>
    </row>
    <row r="191" spans="1:12" x14ac:dyDescent="0.15">
      <c r="A191" s="22" t="s">
        <v>352</v>
      </c>
      <c r="D191" s="22" t="s">
        <v>302</v>
      </c>
      <c r="E191" s="23" t="s">
        <v>113</v>
      </c>
      <c r="F191" s="14">
        <v>23163</v>
      </c>
      <c r="G191" s="14">
        <v>43983</v>
      </c>
      <c r="H191" s="22">
        <v>58</v>
      </c>
      <c r="I191" s="22" t="s">
        <v>304</v>
      </c>
      <c r="J191" s="22" t="s">
        <v>300</v>
      </c>
      <c r="K191" s="22" t="s">
        <v>298</v>
      </c>
      <c r="L191" s="22">
        <v>6</v>
      </c>
    </row>
    <row r="192" spans="1:12" x14ac:dyDescent="0.15">
      <c r="A192" s="22" t="s">
        <v>351</v>
      </c>
      <c r="D192" s="22" t="s">
        <v>302</v>
      </c>
      <c r="E192" s="23" t="s">
        <v>112</v>
      </c>
      <c r="F192" s="14">
        <v>22068</v>
      </c>
      <c r="G192" s="14">
        <v>43983</v>
      </c>
      <c r="H192" s="22">
        <v>61</v>
      </c>
      <c r="I192" s="22" t="s">
        <v>304</v>
      </c>
      <c r="J192" s="22" t="s">
        <v>300</v>
      </c>
      <c r="K192" s="22" t="s">
        <v>298</v>
      </c>
      <c r="L192" s="22">
        <v>6</v>
      </c>
    </row>
    <row r="193" spans="1:12" x14ac:dyDescent="0.15">
      <c r="A193" s="22" t="s">
        <v>350</v>
      </c>
      <c r="D193" s="22" t="s">
        <v>302</v>
      </c>
      <c r="E193" s="23" t="s">
        <v>111</v>
      </c>
      <c r="F193" s="14">
        <v>22068</v>
      </c>
      <c r="G193" s="14">
        <v>43983</v>
      </c>
      <c r="H193" s="22">
        <v>61</v>
      </c>
      <c r="I193" s="22" t="s">
        <v>304</v>
      </c>
      <c r="J193" s="22" t="s">
        <v>300</v>
      </c>
      <c r="K193" s="22" t="s">
        <v>298</v>
      </c>
      <c r="L193" s="22">
        <v>6</v>
      </c>
    </row>
    <row r="194" spans="1:12" x14ac:dyDescent="0.15">
      <c r="A194" s="22" t="s">
        <v>349</v>
      </c>
      <c r="D194" s="22" t="s">
        <v>302</v>
      </c>
      <c r="E194" s="23" t="s">
        <v>110</v>
      </c>
      <c r="F194" s="14">
        <v>22068</v>
      </c>
      <c r="G194" s="14">
        <v>43983</v>
      </c>
      <c r="H194" s="22">
        <v>61</v>
      </c>
      <c r="I194" s="22" t="s">
        <v>304</v>
      </c>
      <c r="J194" s="22" t="s">
        <v>300</v>
      </c>
      <c r="K194" s="22" t="s">
        <v>298</v>
      </c>
      <c r="L194" s="22">
        <v>6</v>
      </c>
    </row>
    <row r="195" spans="1:12" x14ac:dyDescent="0.15">
      <c r="A195" s="22" t="s">
        <v>348</v>
      </c>
      <c r="D195" s="22" t="s">
        <v>302</v>
      </c>
      <c r="E195" s="23" t="s">
        <v>109</v>
      </c>
      <c r="F195" s="14">
        <v>22068</v>
      </c>
      <c r="G195" s="14">
        <v>43983</v>
      </c>
      <c r="H195" s="22">
        <v>61</v>
      </c>
      <c r="I195" s="22" t="s">
        <v>304</v>
      </c>
      <c r="J195" s="22" t="s">
        <v>300</v>
      </c>
      <c r="K195" s="22" t="s">
        <v>298</v>
      </c>
      <c r="L195" s="22">
        <v>6</v>
      </c>
    </row>
    <row r="196" spans="1:12" x14ac:dyDescent="0.15">
      <c r="A196" s="22" t="s">
        <v>347</v>
      </c>
      <c r="D196" s="22" t="s">
        <v>302</v>
      </c>
      <c r="E196" s="23" t="s">
        <v>108</v>
      </c>
      <c r="F196" s="14">
        <v>23163</v>
      </c>
      <c r="G196" s="14">
        <v>43983</v>
      </c>
      <c r="H196" s="22">
        <v>58</v>
      </c>
      <c r="I196" s="22" t="s">
        <v>304</v>
      </c>
      <c r="J196" s="22" t="s">
        <v>300</v>
      </c>
      <c r="K196" s="22" t="s">
        <v>298</v>
      </c>
      <c r="L196" s="22">
        <v>6</v>
      </c>
    </row>
    <row r="197" spans="1:12" x14ac:dyDescent="0.15">
      <c r="A197" s="22" t="s">
        <v>346</v>
      </c>
      <c r="D197" s="22" t="s">
        <v>302</v>
      </c>
      <c r="E197" s="23" t="s">
        <v>107</v>
      </c>
      <c r="F197" s="14">
        <v>22068</v>
      </c>
      <c r="G197" s="14">
        <v>43983</v>
      </c>
      <c r="H197" s="22">
        <v>61</v>
      </c>
      <c r="I197" s="22" t="s">
        <v>304</v>
      </c>
      <c r="J197" s="22" t="s">
        <v>300</v>
      </c>
      <c r="K197" s="22" t="s">
        <v>298</v>
      </c>
      <c r="L197" s="22">
        <v>6</v>
      </c>
    </row>
    <row r="198" spans="1:12" x14ac:dyDescent="0.15">
      <c r="A198" s="22" t="s">
        <v>345</v>
      </c>
      <c r="D198" s="22" t="s">
        <v>302</v>
      </c>
      <c r="E198" s="23" t="s">
        <v>106</v>
      </c>
      <c r="F198" s="14">
        <v>22068</v>
      </c>
      <c r="G198" s="14">
        <v>43983</v>
      </c>
      <c r="H198" s="22">
        <v>61</v>
      </c>
      <c r="I198" s="22" t="s">
        <v>304</v>
      </c>
      <c r="J198" s="22" t="s">
        <v>300</v>
      </c>
      <c r="K198" s="22" t="s">
        <v>298</v>
      </c>
      <c r="L198" s="22">
        <v>6</v>
      </c>
    </row>
    <row r="199" spans="1:12" x14ac:dyDescent="0.15">
      <c r="A199" s="22" t="s">
        <v>344</v>
      </c>
      <c r="D199" s="22" t="s">
        <v>302</v>
      </c>
      <c r="E199" s="23" t="s">
        <v>105</v>
      </c>
      <c r="F199" s="14">
        <v>22068</v>
      </c>
      <c r="G199" s="14">
        <v>43983</v>
      </c>
      <c r="H199" s="22">
        <v>61</v>
      </c>
      <c r="I199" s="22" t="s">
        <v>304</v>
      </c>
      <c r="J199" s="22" t="s">
        <v>300</v>
      </c>
      <c r="K199" s="22" t="s">
        <v>298</v>
      </c>
      <c r="L199" s="22">
        <v>6</v>
      </c>
    </row>
    <row r="200" spans="1:12" x14ac:dyDescent="0.15">
      <c r="A200" s="22" t="s">
        <v>343</v>
      </c>
      <c r="D200" s="22" t="s">
        <v>302</v>
      </c>
      <c r="E200" s="23" t="s">
        <v>104</v>
      </c>
      <c r="F200" s="14">
        <v>22068</v>
      </c>
      <c r="G200" s="14">
        <v>43983</v>
      </c>
      <c r="H200" s="22">
        <v>61</v>
      </c>
      <c r="I200" s="22" t="s">
        <v>304</v>
      </c>
      <c r="J200" s="22" t="s">
        <v>300</v>
      </c>
      <c r="K200" s="22" t="s">
        <v>298</v>
      </c>
      <c r="L200" s="22">
        <v>6</v>
      </c>
    </row>
    <row r="201" spans="1:12" x14ac:dyDescent="0.15">
      <c r="A201" s="22" t="s">
        <v>342</v>
      </c>
      <c r="D201" s="22" t="s">
        <v>302</v>
      </c>
      <c r="E201" s="23" t="s">
        <v>103</v>
      </c>
      <c r="F201" s="14">
        <v>22068</v>
      </c>
      <c r="G201" s="14">
        <v>43983</v>
      </c>
      <c r="H201" s="22">
        <v>61</v>
      </c>
      <c r="I201" s="22" t="s">
        <v>304</v>
      </c>
      <c r="J201" s="22" t="s">
        <v>300</v>
      </c>
      <c r="K201" s="22" t="s">
        <v>298</v>
      </c>
      <c r="L201" s="22">
        <v>6</v>
      </c>
    </row>
    <row r="202" spans="1:12" x14ac:dyDescent="0.15">
      <c r="A202" s="22" t="s">
        <v>341</v>
      </c>
      <c r="D202" s="22" t="s">
        <v>302</v>
      </c>
      <c r="E202" s="23" t="s">
        <v>102</v>
      </c>
      <c r="F202" s="14">
        <v>23163</v>
      </c>
      <c r="G202" s="14">
        <v>43983</v>
      </c>
      <c r="H202" s="22">
        <v>58</v>
      </c>
      <c r="I202" s="22" t="s">
        <v>304</v>
      </c>
      <c r="J202" s="22" t="s">
        <v>300</v>
      </c>
      <c r="K202" s="22" t="s">
        <v>298</v>
      </c>
      <c r="L202" s="22">
        <v>6</v>
      </c>
    </row>
    <row r="203" spans="1:12" x14ac:dyDescent="0.15">
      <c r="A203" s="22" t="s">
        <v>340</v>
      </c>
      <c r="D203" s="22" t="s">
        <v>302</v>
      </c>
      <c r="E203" s="23" t="s">
        <v>101</v>
      </c>
      <c r="F203" s="14">
        <v>22068</v>
      </c>
      <c r="G203" s="14">
        <v>43983</v>
      </c>
      <c r="H203" s="22">
        <v>61</v>
      </c>
      <c r="I203" s="22" t="s">
        <v>304</v>
      </c>
      <c r="J203" s="22" t="s">
        <v>300</v>
      </c>
      <c r="K203" s="22" t="s">
        <v>298</v>
      </c>
      <c r="L203" s="22">
        <v>6</v>
      </c>
    </row>
    <row r="204" spans="1:12" x14ac:dyDescent="0.15">
      <c r="A204" s="22" t="s">
        <v>339</v>
      </c>
      <c r="D204" s="22" t="s">
        <v>302</v>
      </c>
      <c r="E204" s="23" t="s">
        <v>100</v>
      </c>
      <c r="F204" s="14">
        <v>22068</v>
      </c>
      <c r="G204" s="14">
        <v>43983</v>
      </c>
      <c r="H204" s="22">
        <v>61</v>
      </c>
      <c r="I204" s="22" t="s">
        <v>304</v>
      </c>
      <c r="J204" s="22" t="s">
        <v>300</v>
      </c>
      <c r="K204" s="22" t="s">
        <v>298</v>
      </c>
      <c r="L204" s="22">
        <v>6</v>
      </c>
    </row>
    <row r="205" spans="1:12" x14ac:dyDescent="0.15">
      <c r="A205" s="22" t="s">
        <v>338</v>
      </c>
      <c r="D205" s="22" t="s">
        <v>302</v>
      </c>
      <c r="E205" s="23" t="s">
        <v>99</v>
      </c>
      <c r="F205" s="14">
        <v>22068</v>
      </c>
      <c r="G205" s="14">
        <v>43983</v>
      </c>
      <c r="H205" s="22">
        <v>61</v>
      </c>
      <c r="I205" s="22" t="s">
        <v>304</v>
      </c>
      <c r="J205" s="22" t="s">
        <v>300</v>
      </c>
      <c r="K205" s="22" t="s">
        <v>298</v>
      </c>
      <c r="L205" s="22">
        <v>6</v>
      </c>
    </row>
    <row r="206" spans="1:12" x14ac:dyDescent="0.15">
      <c r="A206" s="22" t="s">
        <v>337</v>
      </c>
      <c r="D206" s="22" t="s">
        <v>302</v>
      </c>
      <c r="E206" s="23" t="s">
        <v>98</v>
      </c>
      <c r="F206" s="14">
        <v>22068</v>
      </c>
      <c r="G206" s="14">
        <v>43983</v>
      </c>
      <c r="H206" s="22">
        <v>61</v>
      </c>
      <c r="I206" s="22" t="s">
        <v>304</v>
      </c>
      <c r="J206" s="22" t="s">
        <v>300</v>
      </c>
      <c r="K206" s="22" t="s">
        <v>298</v>
      </c>
      <c r="L206" s="22">
        <v>6</v>
      </c>
    </row>
    <row r="207" spans="1:12" x14ac:dyDescent="0.15">
      <c r="A207" s="22" t="s">
        <v>336</v>
      </c>
      <c r="D207" s="22" t="s">
        <v>302</v>
      </c>
      <c r="E207" s="23" t="s">
        <v>97</v>
      </c>
      <c r="F207" s="14">
        <v>23163</v>
      </c>
      <c r="G207" s="14">
        <v>43983</v>
      </c>
      <c r="H207" s="22">
        <v>58</v>
      </c>
      <c r="I207" s="22" t="s">
        <v>304</v>
      </c>
      <c r="J207" s="22" t="s">
        <v>300</v>
      </c>
      <c r="K207" s="22" t="s">
        <v>298</v>
      </c>
      <c r="L207" s="22">
        <v>6</v>
      </c>
    </row>
    <row r="208" spans="1:12" x14ac:dyDescent="0.15">
      <c r="A208" s="22" t="s">
        <v>335</v>
      </c>
      <c r="D208" s="22" t="s">
        <v>302</v>
      </c>
      <c r="E208" s="23" t="s">
        <v>96</v>
      </c>
      <c r="F208" s="14">
        <v>22068</v>
      </c>
      <c r="G208" s="14">
        <v>43983</v>
      </c>
      <c r="H208" s="22">
        <v>61</v>
      </c>
      <c r="I208" s="22" t="s">
        <v>304</v>
      </c>
      <c r="J208" s="22" t="s">
        <v>300</v>
      </c>
      <c r="K208" s="22" t="s">
        <v>298</v>
      </c>
      <c r="L208" s="22">
        <v>6</v>
      </c>
    </row>
    <row r="209" spans="1:12" x14ac:dyDescent="0.15">
      <c r="A209" s="22" t="s">
        <v>334</v>
      </c>
      <c r="D209" s="22" t="s">
        <v>302</v>
      </c>
      <c r="E209" s="23" t="s">
        <v>95</v>
      </c>
      <c r="F209" s="14">
        <v>22068</v>
      </c>
      <c r="G209" s="14">
        <v>43983</v>
      </c>
      <c r="H209" s="22">
        <v>61</v>
      </c>
      <c r="I209" s="22" t="s">
        <v>304</v>
      </c>
      <c r="J209" s="22" t="s">
        <v>300</v>
      </c>
      <c r="K209" s="22" t="s">
        <v>298</v>
      </c>
      <c r="L209" s="22">
        <v>6</v>
      </c>
    </row>
    <row r="210" spans="1:12" x14ac:dyDescent="0.15">
      <c r="A210" s="22" t="s">
        <v>333</v>
      </c>
      <c r="D210" s="22" t="s">
        <v>302</v>
      </c>
      <c r="E210" s="23" t="s">
        <v>94</v>
      </c>
      <c r="F210" s="14">
        <v>22068</v>
      </c>
      <c r="G210" s="14">
        <v>43983</v>
      </c>
      <c r="H210" s="22">
        <v>61</v>
      </c>
      <c r="I210" s="22" t="s">
        <v>304</v>
      </c>
      <c r="J210" s="22" t="s">
        <v>300</v>
      </c>
      <c r="K210" s="22" t="s">
        <v>298</v>
      </c>
      <c r="L210" s="22">
        <v>6</v>
      </c>
    </row>
    <row r="211" spans="1:12" x14ac:dyDescent="0.15">
      <c r="A211" s="22" t="s">
        <v>332</v>
      </c>
      <c r="D211" s="22" t="s">
        <v>302</v>
      </c>
      <c r="E211" s="23" t="s">
        <v>93</v>
      </c>
      <c r="F211" s="14">
        <v>22068</v>
      </c>
      <c r="G211" s="14">
        <v>43983</v>
      </c>
      <c r="H211" s="22">
        <v>61</v>
      </c>
      <c r="I211" s="22" t="s">
        <v>304</v>
      </c>
      <c r="J211" s="22" t="s">
        <v>300</v>
      </c>
      <c r="K211" s="22" t="s">
        <v>298</v>
      </c>
      <c r="L211" s="22">
        <v>6</v>
      </c>
    </row>
    <row r="212" spans="1:12" x14ac:dyDescent="0.15">
      <c r="A212" s="22" t="s">
        <v>331</v>
      </c>
      <c r="D212" s="22" t="s">
        <v>302</v>
      </c>
      <c r="E212" s="23" t="s">
        <v>92</v>
      </c>
      <c r="F212" s="14">
        <v>23163</v>
      </c>
      <c r="G212" s="14">
        <v>43983</v>
      </c>
      <c r="H212" s="22">
        <v>58</v>
      </c>
      <c r="I212" s="22" t="s">
        <v>304</v>
      </c>
      <c r="J212" s="22" t="s">
        <v>300</v>
      </c>
      <c r="K212" s="22" t="s">
        <v>298</v>
      </c>
      <c r="L212" s="22">
        <v>6</v>
      </c>
    </row>
    <row r="213" spans="1:12" x14ac:dyDescent="0.15">
      <c r="A213" s="22" t="s">
        <v>330</v>
      </c>
      <c r="D213" s="22" t="s">
        <v>302</v>
      </c>
      <c r="E213" s="23" t="s">
        <v>91</v>
      </c>
      <c r="F213" s="14">
        <v>22068</v>
      </c>
      <c r="G213" s="14">
        <v>43983</v>
      </c>
      <c r="H213" s="22">
        <v>61</v>
      </c>
      <c r="I213" s="22" t="s">
        <v>304</v>
      </c>
      <c r="J213" s="22" t="s">
        <v>300</v>
      </c>
      <c r="K213" s="22" t="s">
        <v>298</v>
      </c>
      <c r="L213" s="22">
        <v>6</v>
      </c>
    </row>
    <row r="214" spans="1:12" x14ac:dyDescent="0.15">
      <c r="A214" s="22" t="s">
        <v>329</v>
      </c>
      <c r="D214" s="22" t="s">
        <v>302</v>
      </c>
      <c r="E214" s="23" t="s">
        <v>90</v>
      </c>
      <c r="F214" s="14">
        <v>22068</v>
      </c>
      <c r="G214" s="14">
        <v>43983</v>
      </c>
      <c r="H214" s="22">
        <v>61</v>
      </c>
      <c r="I214" s="22" t="s">
        <v>304</v>
      </c>
      <c r="J214" s="22" t="s">
        <v>300</v>
      </c>
      <c r="K214" s="22" t="s">
        <v>298</v>
      </c>
      <c r="L214" s="22">
        <v>6</v>
      </c>
    </row>
    <row r="215" spans="1:12" x14ac:dyDescent="0.15">
      <c r="A215" s="22" t="s">
        <v>328</v>
      </c>
      <c r="D215" s="22" t="s">
        <v>302</v>
      </c>
      <c r="E215" s="23" t="s">
        <v>89</v>
      </c>
      <c r="F215" s="14">
        <v>22068</v>
      </c>
      <c r="G215" s="14">
        <v>43983</v>
      </c>
      <c r="H215" s="22">
        <v>61</v>
      </c>
      <c r="I215" s="22" t="s">
        <v>304</v>
      </c>
      <c r="J215" s="22" t="s">
        <v>300</v>
      </c>
      <c r="K215" s="22" t="s">
        <v>298</v>
      </c>
      <c r="L215" s="22">
        <v>6</v>
      </c>
    </row>
    <row r="216" spans="1:12" x14ac:dyDescent="0.15">
      <c r="A216" s="22" t="s">
        <v>327</v>
      </c>
      <c r="D216" s="22" t="s">
        <v>302</v>
      </c>
      <c r="E216" s="23" t="s">
        <v>88</v>
      </c>
      <c r="F216" s="14">
        <v>22068</v>
      </c>
      <c r="G216" s="14">
        <v>43983</v>
      </c>
      <c r="H216" s="22">
        <v>61</v>
      </c>
      <c r="I216" s="22" t="s">
        <v>304</v>
      </c>
      <c r="J216" s="22" t="s">
        <v>300</v>
      </c>
      <c r="K216" s="22" t="s">
        <v>298</v>
      </c>
      <c r="L216" s="22">
        <v>6</v>
      </c>
    </row>
    <row r="217" spans="1:12" x14ac:dyDescent="0.15">
      <c r="A217" s="22" t="s">
        <v>326</v>
      </c>
      <c r="D217" s="22" t="s">
        <v>302</v>
      </c>
      <c r="E217" s="23" t="s">
        <v>87</v>
      </c>
      <c r="F217" s="14">
        <v>23163</v>
      </c>
      <c r="G217" s="14">
        <v>43983</v>
      </c>
      <c r="H217" s="22">
        <v>58</v>
      </c>
      <c r="I217" s="22" t="s">
        <v>304</v>
      </c>
      <c r="J217" s="22" t="s">
        <v>300</v>
      </c>
      <c r="K217" s="22" t="s">
        <v>298</v>
      </c>
      <c r="L217" s="22">
        <v>6</v>
      </c>
    </row>
    <row r="218" spans="1:12" x14ac:dyDescent="0.15">
      <c r="A218" s="22" t="s">
        <v>325</v>
      </c>
      <c r="D218" s="22" t="s">
        <v>302</v>
      </c>
      <c r="E218" s="23" t="s">
        <v>86</v>
      </c>
      <c r="F218" s="14">
        <v>26085</v>
      </c>
      <c r="G218" s="14">
        <v>43983</v>
      </c>
      <c r="H218" s="22">
        <v>50</v>
      </c>
      <c r="I218" s="22" t="s">
        <v>304</v>
      </c>
      <c r="J218" s="22" t="s">
        <v>300</v>
      </c>
      <c r="K218" s="22" t="s">
        <v>298</v>
      </c>
      <c r="L218" s="22">
        <v>6</v>
      </c>
    </row>
    <row r="219" spans="1:12" x14ac:dyDescent="0.15">
      <c r="A219" s="22" t="s">
        <v>324</v>
      </c>
      <c r="D219" s="22" t="s">
        <v>302</v>
      </c>
      <c r="E219" s="23" t="s">
        <v>85</v>
      </c>
      <c r="F219" s="14">
        <v>22068</v>
      </c>
      <c r="G219" s="14">
        <v>43983</v>
      </c>
      <c r="H219" s="22">
        <v>61</v>
      </c>
      <c r="I219" s="22" t="s">
        <v>304</v>
      </c>
      <c r="J219" s="22" t="s">
        <v>300</v>
      </c>
      <c r="K219" s="22" t="s">
        <v>298</v>
      </c>
      <c r="L219" s="22">
        <v>6</v>
      </c>
    </row>
    <row r="220" spans="1:12" x14ac:dyDescent="0.15">
      <c r="A220" s="22" t="s">
        <v>323</v>
      </c>
      <c r="D220" s="22" t="s">
        <v>302</v>
      </c>
      <c r="E220" s="23" t="s">
        <v>84</v>
      </c>
      <c r="F220" s="14">
        <v>22068</v>
      </c>
      <c r="G220" s="14">
        <v>43983</v>
      </c>
      <c r="H220" s="22">
        <v>61</v>
      </c>
      <c r="I220" s="22" t="s">
        <v>304</v>
      </c>
      <c r="J220" s="22" t="s">
        <v>300</v>
      </c>
      <c r="K220" s="22" t="s">
        <v>298</v>
      </c>
      <c r="L220" s="22">
        <v>6</v>
      </c>
    </row>
    <row r="221" spans="1:12" x14ac:dyDescent="0.15">
      <c r="A221" s="22" t="s">
        <v>322</v>
      </c>
      <c r="D221" s="22" t="s">
        <v>302</v>
      </c>
      <c r="E221" s="23" t="s">
        <v>83</v>
      </c>
      <c r="F221" s="14">
        <v>22068</v>
      </c>
      <c r="G221" s="14">
        <v>43983</v>
      </c>
      <c r="H221" s="22">
        <v>61</v>
      </c>
      <c r="I221" s="22" t="s">
        <v>304</v>
      </c>
      <c r="J221" s="22" t="s">
        <v>300</v>
      </c>
      <c r="K221" s="22" t="s">
        <v>298</v>
      </c>
      <c r="L221" s="22">
        <v>6</v>
      </c>
    </row>
    <row r="222" spans="1:12" x14ac:dyDescent="0.15">
      <c r="A222" s="22" t="s">
        <v>321</v>
      </c>
      <c r="D222" s="22" t="s">
        <v>302</v>
      </c>
      <c r="E222" s="23" t="s">
        <v>82</v>
      </c>
      <c r="F222" s="14">
        <v>22068</v>
      </c>
      <c r="G222" s="14">
        <v>43983</v>
      </c>
      <c r="H222" s="22">
        <v>61</v>
      </c>
      <c r="I222" s="22" t="s">
        <v>304</v>
      </c>
      <c r="J222" s="22" t="s">
        <v>300</v>
      </c>
      <c r="K222" s="22" t="s">
        <v>298</v>
      </c>
      <c r="L222" s="22">
        <v>6</v>
      </c>
    </row>
    <row r="223" spans="1:12" x14ac:dyDescent="0.15">
      <c r="A223" s="22" t="s">
        <v>320</v>
      </c>
      <c r="D223" s="22" t="s">
        <v>302</v>
      </c>
      <c r="E223" s="23" t="s">
        <v>81</v>
      </c>
      <c r="F223" s="14">
        <v>23163</v>
      </c>
      <c r="G223" s="14">
        <v>43983</v>
      </c>
      <c r="H223" s="22">
        <v>58</v>
      </c>
      <c r="I223" s="22" t="s">
        <v>304</v>
      </c>
      <c r="J223" s="22" t="s">
        <v>300</v>
      </c>
      <c r="K223" s="22" t="s">
        <v>298</v>
      </c>
      <c r="L223" s="22">
        <v>6</v>
      </c>
    </row>
    <row r="224" spans="1:12" x14ac:dyDescent="0.15">
      <c r="A224" s="22" t="s">
        <v>319</v>
      </c>
      <c r="D224" s="22" t="s">
        <v>302</v>
      </c>
      <c r="E224" s="23" t="s">
        <v>80</v>
      </c>
      <c r="F224" s="14">
        <v>22068</v>
      </c>
      <c r="G224" s="14">
        <v>43983</v>
      </c>
      <c r="H224" s="22">
        <v>61</v>
      </c>
      <c r="I224" s="22" t="s">
        <v>304</v>
      </c>
      <c r="J224" s="22" t="s">
        <v>300</v>
      </c>
      <c r="K224" s="22" t="s">
        <v>298</v>
      </c>
      <c r="L224" s="22">
        <v>6</v>
      </c>
    </row>
    <row r="225" spans="1:12" x14ac:dyDescent="0.15">
      <c r="A225" s="22" t="s">
        <v>318</v>
      </c>
      <c r="D225" s="22" t="s">
        <v>302</v>
      </c>
      <c r="E225" s="23" t="s">
        <v>79</v>
      </c>
      <c r="F225" s="14">
        <v>22068</v>
      </c>
      <c r="G225" s="14">
        <v>43983</v>
      </c>
      <c r="H225" s="22">
        <v>61</v>
      </c>
      <c r="I225" s="22" t="s">
        <v>304</v>
      </c>
      <c r="J225" s="22" t="s">
        <v>300</v>
      </c>
      <c r="K225" s="22" t="s">
        <v>298</v>
      </c>
      <c r="L225" s="22">
        <v>6</v>
      </c>
    </row>
    <row r="226" spans="1:12" x14ac:dyDescent="0.15">
      <c r="A226" s="22" t="s">
        <v>317</v>
      </c>
      <c r="D226" s="22" t="s">
        <v>302</v>
      </c>
      <c r="E226" s="23" t="s">
        <v>78</v>
      </c>
      <c r="F226" s="14">
        <v>22068</v>
      </c>
      <c r="G226" s="14">
        <v>43983</v>
      </c>
      <c r="H226" s="22">
        <v>61</v>
      </c>
      <c r="I226" s="22" t="s">
        <v>304</v>
      </c>
      <c r="J226" s="22" t="s">
        <v>300</v>
      </c>
      <c r="K226" s="22" t="s">
        <v>298</v>
      </c>
      <c r="L226" s="22">
        <v>6</v>
      </c>
    </row>
    <row r="227" spans="1:12" x14ac:dyDescent="0.15">
      <c r="A227" s="22" t="s">
        <v>316</v>
      </c>
      <c r="D227" s="22" t="s">
        <v>302</v>
      </c>
      <c r="E227" s="23" t="s">
        <v>77</v>
      </c>
      <c r="F227" s="14">
        <v>22068</v>
      </c>
      <c r="G227" s="14">
        <v>43983</v>
      </c>
      <c r="H227" s="22">
        <v>61</v>
      </c>
      <c r="I227" s="22" t="s">
        <v>304</v>
      </c>
      <c r="J227" s="22" t="s">
        <v>300</v>
      </c>
      <c r="K227" s="22" t="s">
        <v>298</v>
      </c>
      <c r="L227" s="22">
        <v>6</v>
      </c>
    </row>
    <row r="228" spans="1:12" x14ac:dyDescent="0.15">
      <c r="A228" s="22" t="s">
        <v>315</v>
      </c>
      <c r="D228" s="22" t="s">
        <v>302</v>
      </c>
      <c r="E228" s="23" t="s">
        <v>76</v>
      </c>
      <c r="F228" s="14">
        <v>22068</v>
      </c>
      <c r="G228" s="14">
        <v>43983</v>
      </c>
      <c r="H228" s="22">
        <v>61</v>
      </c>
      <c r="I228" s="22" t="s">
        <v>304</v>
      </c>
      <c r="J228" s="22" t="s">
        <v>300</v>
      </c>
      <c r="K228" s="22" t="s">
        <v>298</v>
      </c>
      <c r="L228" s="22">
        <v>6</v>
      </c>
    </row>
    <row r="229" spans="1:12" x14ac:dyDescent="0.15">
      <c r="A229" s="22" t="s">
        <v>314</v>
      </c>
      <c r="D229" s="22" t="s">
        <v>302</v>
      </c>
      <c r="E229" s="23" t="s">
        <v>75</v>
      </c>
      <c r="F229" s="14">
        <v>22068</v>
      </c>
      <c r="G229" s="14">
        <v>43983</v>
      </c>
      <c r="H229" s="22">
        <v>61</v>
      </c>
      <c r="I229" s="22" t="s">
        <v>304</v>
      </c>
      <c r="J229" s="22" t="s">
        <v>300</v>
      </c>
      <c r="K229" s="22" t="s">
        <v>298</v>
      </c>
      <c r="L229" s="22">
        <v>6</v>
      </c>
    </row>
    <row r="230" spans="1:12" x14ac:dyDescent="0.15">
      <c r="A230" s="22" t="s">
        <v>313</v>
      </c>
      <c r="D230" s="22" t="s">
        <v>302</v>
      </c>
      <c r="E230" s="23" t="s">
        <v>74</v>
      </c>
      <c r="F230" s="14">
        <v>22068</v>
      </c>
      <c r="G230" s="14">
        <v>43983</v>
      </c>
      <c r="H230" s="22">
        <v>61</v>
      </c>
      <c r="I230" s="22" t="s">
        <v>304</v>
      </c>
      <c r="J230" s="22" t="s">
        <v>300</v>
      </c>
      <c r="K230" s="22" t="s">
        <v>298</v>
      </c>
      <c r="L230" s="22">
        <v>6</v>
      </c>
    </row>
    <row r="231" spans="1:12" x14ac:dyDescent="0.15">
      <c r="A231" s="22" t="s">
        <v>312</v>
      </c>
      <c r="D231" s="22" t="s">
        <v>302</v>
      </c>
      <c r="E231" s="23" t="s">
        <v>73</v>
      </c>
      <c r="F231" s="14">
        <v>22068</v>
      </c>
      <c r="G231" s="14">
        <v>43983</v>
      </c>
      <c r="H231" s="22">
        <v>61</v>
      </c>
      <c r="I231" s="22" t="s">
        <v>304</v>
      </c>
      <c r="J231" s="22" t="s">
        <v>300</v>
      </c>
      <c r="K231" s="22" t="s">
        <v>298</v>
      </c>
      <c r="L231" s="22">
        <v>6</v>
      </c>
    </row>
    <row r="232" spans="1:12" x14ac:dyDescent="0.15">
      <c r="A232" s="22" t="s">
        <v>311</v>
      </c>
      <c r="D232" s="22" t="s">
        <v>302</v>
      </c>
      <c r="E232" s="23" t="s">
        <v>72</v>
      </c>
      <c r="F232" s="14">
        <v>22068</v>
      </c>
      <c r="G232" s="14">
        <v>43983</v>
      </c>
      <c r="H232" s="22">
        <v>61</v>
      </c>
      <c r="I232" s="22" t="s">
        <v>304</v>
      </c>
      <c r="J232" s="22" t="s">
        <v>300</v>
      </c>
      <c r="K232" s="22" t="s">
        <v>298</v>
      </c>
      <c r="L232" s="22">
        <v>6</v>
      </c>
    </row>
    <row r="233" spans="1:12" x14ac:dyDescent="0.15">
      <c r="A233" s="22" t="s">
        <v>310</v>
      </c>
      <c r="D233" s="22" t="s">
        <v>302</v>
      </c>
      <c r="E233" s="23" t="s">
        <v>71</v>
      </c>
      <c r="F233" s="14">
        <v>22068</v>
      </c>
      <c r="G233" s="14">
        <v>43983</v>
      </c>
      <c r="H233" s="22">
        <v>61</v>
      </c>
      <c r="I233" s="22" t="s">
        <v>304</v>
      </c>
      <c r="J233" s="22" t="s">
        <v>300</v>
      </c>
      <c r="K233" s="22" t="s">
        <v>298</v>
      </c>
      <c r="L233" s="22">
        <v>6</v>
      </c>
    </row>
    <row r="234" spans="1:12" x14ac:dyDescent="0.15">
      <c r="A234" s="22" t="s">
        <v>309</v>
      </c>
      <c r="D234" s="22" t="s">
        <v>302</v>
      </c>
      <c r="E234" s="23" t="s">
        <v>70</v>
      </c>
      <c r="F234" s="14">
        <v>22068</v>
      </c>
      <c r="G234" s="14">
        <v>43983</v>
      </c>
      <c r="H234" s="22">
        <v>61</v>
      </c>
      <c r="I234" s="22" t="s">
        <v>304</v>
      </c>
      <c r="J234" s="22" t="s">
        <v>300</v>
      </c>
      <c r="K234" s="22" t="s">
        <v>298</v>
      </c>
      <c r="L234" s="22">
        <v>6</v>
      </c>
    </row>
    <row r="235" spans="1:12" x14ac:dyDescent="0.15">
      <c r="A235" s="22" t="s">
        <v>308</v>
      </c>
      <c r="D235" s="22" t="s">
        <v>302</v>
      </c>
      <c r="E235" s="23" t="s">
        <v>69</v>
      </c>
      <c r="F235" s="14">
        <v>22068</v>
      </c>
      <c r="G235" s="14">
        <v>43983</v>
      </c>
      <c r="H235" s="22">
        <v>61</v>
      </c>
      <c r="I235" s="22" t="s">
        <v>304</v>
      </c>
      <c r="J235" s="22" t="s">
        <v>300</v>
      </c>
      <c r="K235" s="22" t="s">
        <v>298</v>
      </c>
      <c r="L235" s="22">
        <v>6</v>
      </c>
    </row>
    <row r="236" spans="1:12" x14ac:dyDescent="0.15">
      <c r="A236" s="22" t="s">
        <v>307</v>
      </c>
      <c r="D236" s="22" t="s">
        <v>302</v>
      </c>
      <c r="E236" s="23" t="s">
        <v>68</v>
      </c>
      <c r="F236" s="14">
        <v>22068</v>
      </c>
      <c r="G236" s="14">
        <v>43983</v>
      </c>
      <c r="H236" s="22">
        <v>61</v>
      </c>
      <c r="I236" s="22" t="s">
        <v>304</v>
      </c>
      <c r="J236" s="22" t="s">
        <v>300</v>
      </c>
      <c r="K236" s="22" t="s">
        <v>298</v>
      </c>
      <c r="L236" s="22">
        <v>6</v>
      </c>
    </row>
    <row r="237" spans="1:12" x14ac:dyDescent="0.15">
      <c r="A237" s="22" t="s">
        <v>306</v>
      </c>
      <c r="D237" s="22" t="s">
        <v>302</v>
      </c>
      <c r="E237" s="23" t="s">
        <v>67</v>
      </c>
      <c r="F237" s="14">
        <v>22068</v>
      </c>
      <c r="G237" s="14">
        <v>43983</v>
      </c>
      <c r="H237" s="22">
        <v>61</v>
      </c>
      <c r="I237" s="22" t="s">
        <v>304</v>
      </c>
      <c r="J237" s="22" t="s">
        <v>300</v>
      </c>
      <c r="K237" s="22" t="s">
        <v>298</v>
      </c>
      <c r="L237" s="22">
        <v>6</v>
      </c>
    </row>
    <row r="239" spans="1:12" x14ac:dyDescent="0.15">
      <c r="A239" s="22" t="s">
        <v>538</v>
      </c>
    </row>
    <row r="243" spans="1:4" x14ac:dyDescent="0.15">
      <c r="B243" s="22" t="s">
        <v>536</v>
      </c>
      <c r="C243" s="22" t="s">
        <v>535</v>
      </c>
      <c r="D243" s="22" t="s">
        <v>537</v>
      </c>
    </row>
    <row r="244" spans="1:4" x14ac:dyDescent="0.15">
      <c r="A244" s="22" t="s">
        <v>536</v>
      </c>
      <c r="D244" s="22" t="s">
        <v>534</v>
      </c>
    </row>
    <row r="245" spans="1:4" x14ac:dyDescent="0.15">
      <c r="A245" s="22" t="s">
        <v>535</v>
      </c>
      <c r="D245" s="22" t="s">
        <v>534</v>
      </c>
    </row>
    <row r="246" spans="1:4" x14ac:dyDescent="0.15">
      <c r="A246" s="22" t="s">
        <v>533</v>
      </c>
      <c r="B246" s="22" t="s">
        <v>532</v>
      </c>
      <c r="C246" s="22" t="s">
        <v>532</v>
      </c>
    </row>
  </sheetData>
  <mergeCells count="1">
    <mergeCell ref="B6:L6"/>
  </mergeCells>
  <hyperlinks>
    <hyperlink ref="D8" location="Inquiries!A1" display="Inquiries" xr:uid="{00000000-0004-0000-0800-000000000000}"/>
    <hyperlink ref="E12" location="A3347240R" display="A3347240R" xr:uid="{00000000-0004-0000-0800-000001000000}"/>
    <hyperlink ref="E13" location="A3347232R" display="A3347232R" xr:uid="{00000000-0004-0000-0800-000002000000}"/>
    <hyperlink ref="E14" location="A3347230K" display="A3347230K" xr:uid="{00000000-0004-0000-0800-000003000000}"/>
    <hyperlink ref="E15" location="A3347241T" display="A3347241T" xr:uid="{00000000-0004-0000-0800-000004000000}"/>
    <hyperlink ref="E16" location="A3347231L" display="A3347231L" xr:uid="{00000000-0004-0000-0800-000005000000}"/>
    <hyperlink ref="E17" location="A3347239F" display="A3347239F" xr:uid="{00000000-0004-0000-0800-000006000000}"/>
    <hyperlink ref="E18" location="A3347279X" display="A3347279X" xr:uid="{00000000-0004-0000-0800-000007000000}"/>
    <hyperlink ref="E19" location="A3347270C" display="A3347270C" xr:uid="{00000000-0004-0000-0800-000008000000}"/>
    <hyperlink ref="E20" location="A3347280J" display="A3347280J" xr:uid="{00000000-0004-0000-0800-000009000000}"/>
    <hyperlink ref="E21" location="A3347278W" display="A3347278W" xr:uid="{00000000-0004-0000-0800-00000A000000}"/>
    <hyperlink ref="E22" location="A3347269V" display="A3347269V" xr:uid="{00000000-0004-0000-0800-00000B000000}"/>
    <hyperlink ref="E23" location="A3347277V" display="A3347277V" xr:uid="{00000000-0004-0000-0800-00000C000000}"/>
    <hyperlink ref="E24" location="A3347316X" display="A3347316X" xr:uid="{00000000-0004-0000-0800-00000D000000}"/>
    <hyperlink ref="E25" location="A3347308X" display="A3347308X" xr:uid="{00000000-0004-0000-0800-00000E000000}"/>
    <hyperlink ref="E26" location="A3347317A" display="A3347317A" xr:uid="{00000000-0004-0000-0800-00000F000000}"/>
    <hyperlink ref="E27" location="A3347307W" display="A3347307W" xr:uid="{00000000-0004-0000-0800-000010000000}"/>
    <hyperlink ref="E28" location="A3347315W" display="A3347315W" xr:uid="{00000000-0004-0000-0800-000011000000}"/>
    <hyperlink ref="E29" location="A3348080J" display="A3348080J" xr:uid="{00000000-0004-0000-0800-000012000000}"/>
    <hyperlink ref="E30" location="A3348072J" display="A3348072J" xr:uid="{00000000-0004-0000-0800-000013000000}"/>
    <hyperlink ref="E31" location="A3348081K" display="A3348081K" xr:uid="{00000000-0004-0000-0800-000014000000}"/>
    <hyperlink ref="E32" location="A3348071F" display="A3348071F" xr:uid="{00000000-0004-0000-0800-000015000000}"/>
    <hyperlink ref="E33" location="A3348079X" display="A3348079X" xr:uid="{00000000-0004-0000-0800-000016000000}"/>
    <hyperlink ref="E34" location="A3348117A" display="A3348117A" xr:uid="{00000000-0004-0000-0800-000017000000}"/>
    <hyperlink ref="E35" location="A3348109A" display="A3348109A" xr:uid="{00000000-0004-0000-0800-000018000000}"/>
    <hyperlink ref="E36" location="A3348118C" display="A3348118C" xr:uid="{00000000-0004-0000-0800-000019000000}"/>
    <hyperlink ref="E37" location="A3348108X" display="A3348108X" xr:uid="{00000000-0004-0000-0800-00001A000000}"/>
    <hyperlink ref="E38" location="A3348116X" display="A3348116X" xr:uid="{00000000-0004-0000-0800-00001B000000}"/>
    <hyperlink ref="E39" location="A3348151F" display="A3348151F" xr:uid="{00000000-0004-0000-0800-00001C000000}"/>
    <hyperlink ref="E40" location="A3348143F" display="A3348143F" xr:uid="{00000000-0004-0000-0800-00001D000000}"/>
    <hyperlink ref="E41" location="A3348152J" display="A3348152J" xr:uid="{00000000-0004-0000-0800-00001E000000}"/>
    <hyperlink ref="E42" location="A3348142C" display="A3348142C" xr:uid="{00000000-0004-0000-0800-00001F000000}"/>
    <hyperlink ref="E43" location="A3348150C" display="A3348150C" xr:uid="{00000000-0004-0000-0800-000020000000}"/>
    <hyperlink ref="E44" location="A3348185C" display="A3348185C" xr:uid="{00000000-0004-0000-0800-000021000000}"/>
    <hyperlink ref="E45" location="A3348177C" display="A3348177C" xr:uid="{00000000-0004-0000-0800-000022000000}"/>
    <hyperlink ref="E46" location="A3348186F" display="A3348186F" xr:uid="{00000000-0004-0000-0800-000023000000}"/>
    <hyperlink ref="E47" location="A3348176A" display="A3348176A" xr:uid="{00000000-0004-0000-0800-000024000000}"/>
    <hyperlink ref="E48" location="A3348184A" display="A3348184A" xr:uid="{00000000-0004-0000-0800-000025000000}"/>
    <hyperlink ref="E49" location="A3348219R" display="A3348219R" xr:uid="{00000000-0004-0000-0800-000026000000}"/>
    <hyperlink ref="E50" location="A3348211W" display="A3348211W" xr:uid="{00000000-0004-0000-0800-000027000000}"/>
    <hyperlink ref="E51" location="A3348220X" display="A3348220X" xr:uid="{00000000-0004-0000-0800-000028000000}"/>
    <hyperlink ref="E52" location="A3348210V" display="A3348210V" xr:uid="{00000000-0004-0000-0800-000029000000}"/>
    <hyperlink ref="E53" location="A3348218L" display="A3348218L" xr:uid="{00000000-0004-0000-0800-00002A000000}"/>
    <hyperlink ref="E54" location="A3348253V" display="A3348253V" xr:uid="{00000000-0004-0000-0800-00002B000000}"/>
    <hyperlink ref="E55" location="A3348245V" display="A3348245V" xr:uid="{00000000-0004-0000-0800-00002C000000}"/>
    <hyperlink ref="E56" location="A3348254W" display="A3348254W" xr:uid="{00000000-0004-0000-0800-00002D000000}"/>
    <hyperlink ref="E57" location="A3348244T" display="A3348244T" xr:uid="{00000000-0004-0000-0800-00002E000000}"/>
    <hyperlink ref="E58" location="A3348252T" display="A3348252T" xr:uid="{00000000-0004-0000-0800-00002F000000}"/>
    <hyperlink ref="E59" location="A3348292K" display="A3348292K" xr:uid="{00000000-0004-0000-0800-000030000000}"/>
    <hyperlink ref="E60" location="A3348284K" display="A3348284K" xr:uid="{00000000-0004-0000-0800-000031000000}"/>
    <hyperlink ref="E61" location="A3348293L" display="A3348293L" xr:uid="{00000000-0004-0000-0800-000032000000}"/>
    <hyperlink ref="E62" location="A3348283J" display="A3348283J" xr:uid="{00000000-0004-0000-0800-000033000000}"/>
    <hyperlink ref="E63" location="A3539276L" display="A3539276L" xr:uid="{00000000-0004-0000-0800-000034000000}"/>
    <hyperlink ref="E64" location="A3348291J" display="A3348291J" xr:uid="{00000000-0004-0000-0800-000035000000}"/>
    <hyperlink ref="E65" location="A3348326W" display="A3348326W" xr:uid="{00000000-0004-0000-0800-000036000000}"/>
    <hyperlink ref="E66" location="A3348318W" display="A3348318W" xr:uid="{00000000-0004-0000-0800-000037000000}"/>
    <hyperlink ref="E67" location="A3348327X" display="A3348327X" xr:uid="{00000000-0004-0000-0800-000038000000}"/>
    <hyperlink ref="E68" location="A3348317V" display="A3348317V" xr:uid="{00000000-0004-0000-0800-000039000000}"/>
    <hyperlink ref="E69" location="A3348325V" display="A3348325V" xr:uid="{00000000-0004-0000-0800-00003A000000}"/>
    <hyperlink ref="E70" location="A3348360A" display="A3348360A" xr:uid="{00000000-0004-0000-0800-00003B000000}"/>
    <hyperlink ref="E71" location="A3348352A" display="A3348352A" xr:uid="{00000000-0004-0000-0800-00003C000000}"/>
    <hyperlink ref="E72" location="A3348361C" display="A3348361C" xr:uid="{00000000-0004-0000-0800-00003D000000}"/>
    <hyperlink ref="E73" location="A3348351X" display="A3348351X" xr:uid="{00000000-0004-0000-0800-00003E000000}"/>
    <hyperlink ref="E74" location="A3348359T" display="A3348359T" xr:uid="{00000000-0004-0000-0800-00003F000000}"/>
    <hyperlink ref="E75" location="A3348394X" display="A3348394X" xr:uid="{00000000-0004-0000-0800-000040000000}"/>
    <hyperlink ref="E76" location="A3348386X" display="A3348386X" xr:uid="{00000000-0004-0000-0800-000041000000}"/>
    <hyperlink ref="E77" location="A3348395A" display="A3348395A" xr:uid="{00000000-0004-0000-0800-000042000000}"/>
    <hyperlink ref="E78" location="A3348385W" display="A3348385W" xr:uid="{00000000-0004-0000-0800-000043000000}"/>
    <hyperlink ref="E79" location="A3348393W" display="A3348393W" xr:uid="{00000000-0004-0000-0800-000044000000}"/>
    <hyperlink ref="E80" location="A3348428K" display="A3348428K" xr:uid="{00000000-0004-0000-0800-000045000000}"/>
    <hyperlink ref="E81" location="A3348420T" display="A3348420T" xr:uid="{00000000-0004-0000-0800-000046000000}"/>
    <hyperlink ref="E82" location="A3348429L" display="A3348429L" xr:uid="{00000000-0004-0000-0800-000047000000}"/>
    <hyperlink ref="E83" location="A3348419J" display="A3348419J" xr:uid="{00000000-0004-0000-0800-000048000000}"/>
    <hyperlink ref="E84" location="A3348427J" display="A3348427J" xr:uid="{00000000-0004-0000-0800-000049000000}"/>
    <hyperlink ref="E85" location="A3346690F" display="A3346690F" xr:uid="{00000000-0004-0000-0800-00004A000000}"/>
    <hyperlink ref="E86" location="A3346682F" display="A3346682F" xr:uid="{00000000-0004-0000-0800-00004B000000}"/>
    <hyperlink ref="E87" location="A3539282J" display="A3539282J" xr:uid="{00000000-0004-0000-0800-00004C000000}"/>
    <hyperlink ref="E88" location="A3346691J" display="A3346691J" xr:uid="{00000000-0004-0000-0800-00004D000000}"/>
    <hyperlink ref="E89" location="A3346681C" display="A3346681C" xr:uid="{00000000-0004-0000-0800-00004E000000}"/>
    <hyperlink ref="E90" location="A3346689W" display="A3346689W" xr:uid="{00000000-0004-0000-0800-00004F000000}"/>
    <hyperlink ref="E91" location="A3346724T" display="A3346724T" xr:uid="{00000000-0004-0000-0800-000050000000}"/>
    <hyperlink ref="E92" location="A3346716T" display="A3346716T" xr:uid="{00000000-0004-0000-0800-000051000000}"/>
    <hyperlink ref="E93" location="A3346725V" display="A3346725V" xr:uid="{00000000-0004-0000-0800-000052000000}"/>
    <hyperlink ref="E94" location="A3346715R" display="A3346715R" xr:uid="{00000000-0004-0000-0800-000053000000}"/>
    <hyperlink ref="E95" location="A3346723R" display="A3346723R" xr:uid="{00000000-0004-0000-0800-000054000000}"/>
    <hyperlink ref="E96" location="A3346758R" display="A3346758R" xr:uid="{00000000-0004-0000-0800-000055000000}"/>
    <hyperlink ref="E97" location="A3346750W" display="A3346750W" xr:uid="{00000000-0004-0000-0800-000056000000}"/>
    <hyperlink ref="E98" location="A3346759T" display="A3346759T" xr:uid="{00000000-0004-0000-0800-000057000000}"/>
    <hyperlink ref="E99" location="A3346749L" display="A3346749L" xr:uid="{00000000-0004-0000-0800-000058000000}"/>
    <hyperlink ref="E100" location="A3346757L" display="A3346757L" xr:uid="{00000000-0004-0000-0800-000059000000}"/>
    <hyperlink ref="E101" location="A3346794X" display="A3346794X" xr:uid="{00000000-0004-0000-0800-00005A000000}"/>
    <hyperlink ref="E102" location="A3346786X" display="A3346786X" xr:uid="{00000000-0004-0000-0800-00005B000000}"/>
    <hyperlink ref="E103" location="A3346795A" display="A3346795A" xr:uid="{00000000-0004-0000-0800-00005C000000}"/>
    <hyperlink ref="E104" location="A3346785W" display="A3346785W" xr:uid="{00000000-0004-0000-0800-00005D000000}"/>
    <hyperlink ref="E105" location="A3346784V" display="A3346784V" xr:uid="{00000000-0004-0000-0800-00005E000000}"/>
    <hyperlink ref="E106" location="A3346793W" display="A3346793W" xr:uid="{00000000-0004-0000-0800-00005F000000}"/>
    <hyperlink ref="E107" location="A3346829L" display="A3346829L" xr:uid="{00000000-0004-0000-0800-000060000000}"/>
    <hyperlink ref="E108" location="A3346821V" display="A3346821V" xr:uid="{00000000-0004-0000-0800-000061000000}"/>
    <hyperlink ref="E109" location="A3346830W" display="A3346830W" xr:uid="{00000000-0004-0000-0800-000062000000}"/>
    <hyperlink ref="E110" location="A3346820T" display="A3346820T" xr:uid="{00000000-0004-0000-0800-000063000000}"/>
    <hyperlink ref="E111" location="A3346828K" display="A3346828K" xr:uid="{00000000-0004-0000-0800-000064000000}"/>
    <hyperlink ref="E112" location="A2519150L" display="A2519150L" xr:uid="{00000000-0004-0000-0800-000065000000}"/>
    <hyperlink ref="E113" location="A3348566J" display="A3348566J" xr:uid="{00000000-0004-0000-0800-000066000000}"/>
    <hyperlink ref="E114" location="A2423808A" display="A2423808A" xr:uid="{00000000-0004-0000-0800-000067000000}"/>
    <hyperlink ref="E115" location="A3348570X" display="A3348570X" xr:uid="{00000000-0004-0000-0800-000068000000}"/>
    <hyperlink ref="E116" location="A2423803R" display="A2423803R" xr:uid="{00000000-0004-0000-0800-000069000000}"/>
    <hyperlink ref="E117" location="A2423802L" display="A2423802L" xr:uid="{00000000-0004-0000-0800-00006A000000}"/>
    <hyperlink ref="E118" location="A3346857W" display="A3346857W" xr:uid="{00000000-0004-0000-0800-00006B000000}"/>
    <hyperlink ref="E119" location="A3346852K" display="A3346852K" xr:uid="{00000000-0004-0000-0800-00006C000000}"/>
    <hyperlink ref="E120" location="A3346869F" display="A3346869F" xr:uid="{00000000-0004-0000-0800-00006D000000}"/>
    <hyperlink ref="E121" location="A2423806W" display="A2423806W" xr:uid="{00000000-0004-0000-0800-00006E000000}"/>
    <hyperlink ref="E122" location="A2423805V" display="A2423805V" xr:uid="{00000000-0004-0000-0800-00006F000000}"/>
    <hyperlink ref="E123" location="A2423807X" display="A2423807X" xr:uid="{00000000-0004-0000-0800-000070000000}"/>
    <hyperlink ref="E124" location="A2420684F" display="A2420684F" xr:uid="{00000000-0004-0000-0800-000071000000}"/>
    <hyperlink ref="E125" location="A3348009T" display="A3348009T" xr:uid="{00000000-0004-0000-0800-000072000000}"/>
    <hyperlink ref="E126" location="A3348001X" display="A3348001X" xr:uid="{00000000-0004-0000-0800-000073000000}"/>
    <hyperlink ref="E127" location="A3347999W" display="A3347999W" xr:uid="{00000000-0004-0000-0800-000074000000}"/>
    <hyperlink ref="E128" location="A3348010A" display="A3348010A" xr:uid="{00000000-0004-0000-0800-000075000000}"/>
    <hyperlink ref="E129" location="A3348000W" display="A3348000W" xr:uid="{00000000-0004-0000-0800-000076000000}"/>
    <hyperlink ref="E130" location="A3348008R" display="A3348008R" xr:uid="{00000000-0004-0000-0800-000077000000}"/>
    <hyperlink ref="E131" location="A3348052X" display="A3348052X" xr:uid="{00000000-0004-0000-0800-000078000000}"/>
    <hyperlink ref="E132" location="A3348043W" display="A3348043W" xr:uid="{00000000-0004-0000-0800-000079000000}"/>
    <hyperlink ref="E133" location="A3348053A" display="A3348053A" xr:uid="{00000000-0004-0000-0800-00007A000000}"/>
    <hyperlink ref="E134" location="A3348051W" display="A3348051W" xr:uid="{00000000-0004-0000-0800-00007B000000}"/>
    <hyperlink ref="E135" location="A3348042V" display="A3348042V" xr:uid="{00000000-0004-0000-0800-00007C000000}"/>
    <hyperlink ref="E136" location="A3348050V" display="A3348050V" xr:uid="{00000000-0004-0000-0800-00007D000000}"/>
    <hyperlink ref="E137" location="A3346521T" display="A3346521T" xr:uid="{00000000-0004-0000-0800-00007E000000}"/>
    <hyperlink ref="E138" location="A3346513T" display="A3346513T" xr:uid="{00000000-0004-0000-0800-00007F000000}"/>
    <hyperlink ref="E139" location="A3346522V" display="A3346522V" xr:uid="{00000000-0004-0000-0800-000080000000}"/>
    <hyperlink ref="E140" location="A3346512R" display="A3346512R" xr:uid="{00000000-0004-0000-0800-000081000000}"/>
    <hyperlink ref="E141" location="A3346520R" display="A3346520R" xr:uid="{00000000-0004-0000-0800-000082000000}"/>
    <hyperlink ref="E142" location="A3346561K" display="A3346561K" xr:uid="{00000000-0004-0000-0800-000083000000}"/>
    <hyperlink ref="E143" location="A3346553K" display="A3346553K" xr:uid="{00000000-0004-0000-0800-000084000000}"/>
    <hyperlink ref="E144" location="A3346562L" display="A3346562L" xr:uid="{00000000-0004-0000-0800-000085000000}"/>
    <hyperlink ref="E145" location="A3346552J" display="A3346552J" xr:uid="{00000000-0004-0000-0800-000086000000}"/>
    <hyperlink ref="E146" location="A3346560J" display="A3346560J" xr:uid="{00000000-0004-0000-0800-000087000000}"/>
    <hyperlink ref="E147" location="A3346601T" display="A3346601T" xr:uid="{00000000-0004-0000-0800-000088000000}"/>
    <hyperlink ref="E148" location="A3346593C" display="A3346593C" xr:uid="{00000000-0004-0000-0800-000089000000}"/>
    <hyperlink ref="E149" location="A3346602V" display="A3346602V" xr:uid="{00000000-0004-0000-0800-00008A000000}"/>
    <hyperlink ref="E150" location="A3346592A" display="A3346592A" xr:uid="{00000000-0004-0000-0800-00008B000000}"/>
    <hyperlink ref="E151" location="A3346600R" display="A3346600R" xr:uid="{00000000-0004-0000-0800-00008C000000}"/>
    <hyperlink ref="E152" location="A3346641K" display="A3346641K" xr:uid="{00000000-0004-0000-0800-00008D000000}"/>
    <hyperlink ref="E153" location="A3346633K" display="A3346633K" xr:uid="{00000000-0004-0000-0800-00008E000000}"/>
    <hyperlink ref="E154" location="A3347768L" display="A3347768L" xr:uid="{00000000-0004-0000-0800-00008F000000}"/>
    <hyperlink ref="E155" location="A3346632J" display="A3346632J" xr:uid="{00000000-0004-0000-0800-000090000000}"/>
    <hyperlink ref="E156" location="A3346640J" display="A3346640J" xr:uid="{00000000-0004-0000-0800-000091000000}"/>
    <hyperlink ref="E157" location="A3347807T" display="A3347807T" xr:uid="{00000000-0004-0000-0800-000092000000}"/>
    <hyperlink ref="E158" location="A3347799C" display="A3347799C" xr:uid="{00000000-0004-0000-0800-000093000000}"/>
    <hyperlink ref="E159" location="A3347808V" display="A3347808V" xr:uid="{00000000-0004-0000-0800-000094000000}"/>
    <hyperlink ref="E160" location="A3347798A" display="A3347798A" xr:uid="{00000000-0004-0000-0800-000095000000}"/>
    <hyperlink ref="E161" location="A3347806R" display="A3347806R" xr:uid="{00000000-0004-0000-0800-000096000000}"/>
    <hyperlink ref="E162" location="A3347847K" display="A3347847K" xr:uid="{00000000-0004-0000-0800-000097000000}"/>
    <hyperlink ref="E163" location="A3347839K" display="A3347839K" xr:uid="{00000000-0004-0000-0800-000098000000}"/>
    <hyperlink ref="E164" location="A3347848L" display="A3347848L" xr:uid="{00000000-0004-0000-0800-000099000000}"/>
    <hyperlink ref="E165" location="A3347838J" display="A3347838J" xr:uid="{00000000-0004-0000-0800-00009A000000}"/>
    <hyperlink ref="E166" location="A3347846J" display="A3347846J" xr:uid="{00000000-0004-0000-0800-00009B000000}"/>
    <hyperlink ref="E167" location="A3347887C" display="A3347887C" xr:uid="{00000000-0004-0000-0800-00009C000000}"/>
    <hyperlink ref="E168" location="A3347879C" display="A3347879C" xr:uid="{00000000-0004-0000-0800-00009D000000}"/>
    <hyperlink ref="E169" location="A3347888F" display="A3347888F" xr:uid="{00000000-0004-0000-0800-00009E000000}"/>
    <hyperlink ref="E170" location="A3347878A" display="A3347878A" xr:uid="{00000000-0004-0000-0800-00009F000000}"/>
    <hyperlink ref="E171" location="A3347886A" display="A3347886A" xr:uid="{00000000-0004-0000-0800-0000A0000000}"/>
    <hyperlink ref="E172" location="A3346652T" display="A3346652T" xr:uid="{00000000-0004-0000-0800-0000A1000000}"/>
    <hyperlink ref="E173" location="A3346644T" display="A3346644T" xr:uid="{00000000-0004-0000-0800-0000A2000000}"/>
    <hyperlink ref="E174" location="A3346653V" display="A3346653V" xr:uid="{00000000-0004-0000-0800-0000A3000000}"/>
    <hyperlink ref="E175" location="A3346643R" display="A3346643R" xr:uid="{00000000-0004-0000-0800-0000A4000000}"/>
    <hyperlink ref="E176" location="A3539275K" display="A3539275K" xr:uid="{00000000-0004-0000-0800-0000A5000000}"/>
    <hyperlink ref="E177" location="A3346651R" display="A3346651R" xr:uid="{00000000-0004-0000-0800-0000A6000000}"/>
    <hyperlink ref="E178" location="A3347364T" display="A3347364T" xr:uid="{00000000-0004-0000-0800-0000A7000000}"/>
    <hyperlink ref="E179" location="A3347356T" display="A3347356T" xr:uid="{00000000-0004-0000-0800-0000A8000000}"/>
    <hyperlink ref="E180" location="A3347365V" display="A3347365V" xr:uid="{00000000-0004-0000-0800-0000A9000000}"/>
    <hyperlink ref="E181" location="A3347355R" display="A3347355R" xr:uid="{00000000-0004-0000-0800-0000AA000000}"/>
    <hyperlink ref="E182" location="A3347363R" display="A3347363R" xr:uid="{00000000-0004-0000-0800-0000AB000000}"/>
    <hyperlink ref="E183" location="A3347404X" display="A3347404X" xr:uid="{00000000-0004-0000-0800-0000AC000000}"/>
    <hyperlink ref="E184" location="A3347396K" display="A3347396K" xr:uid="{00000000-0004-0000-0800-0000AD000000}"/>
    <hyperlink ref="E185" location="A3347405A" display="A3347405A" xr:uid="{00000000-0004-0000-0800-0000AE000000}"/>
    <hyperlink ref="E186" location="A3347395J" display="A3347395J" xr:uid="{00000000-0004-0000-0800-0000AF000000}"/>
    <hyperlink ref="E187" location="A3347403W" display="A3347403W" xr:uid="{00000000-0004-0000-0800-0000B0000000}"/>
    <hyperlink ref="E188" location="A3347444T" display="A3347444T" xr:uid="{00000000-0004-0000-0800-0000B1000000}"/>
    <hyperlink ref="E189" location="A3347436T" display="A3347436T" xr:uid="{00000000-0004-0000-0800-0000B2000000}"/>
    <hyperlink ref="E190" location="A3347445V" display="A3347445V" xr:uid="{00000000-0004-0000-0800-0000B3000000}"/>
    <hyperlink ref="E191" location="A3347435R" display="A3347435R" xr:uid="{00000000-0004-0000-0800-0000B4000000}"/>
    <hyperlink ref="E192" location="A3347443R" display="A3347443R" xr:uid="{00000000-0004-0000-0800-0000B5000000}"/>
    <hyperlink ref="E193" location="A3347640A" display="A3347640A" xr:uid="{00000000-0004-0000-0800-0000B6000000}"/>
    <hyperlink ref="E194" location="A3347632A" display="A3347632A" xr:uid="{00000000-0004-0000-0800-0000B7000000}"/>
    <hyperlink ref="E195" location="A3347641C" display="A3347641C" xr:uid="{00000000-0004-0000-0800-0000B8000000}"/>
    <hyperlink ref="E196" location="A3347631X" display="A3347631X" xr:uid="{00000000-0004-0000-0800-0000B9000000}"/>
    <hyperlink ref="E197" location="A3347639T" display="A3347639T" xr:uid="{00000000-0004-0000-0800-0000BA000000}"/>
    <hyperlink ref="E198" location="A3347680V" display="A3347680V" xr:uid="{00000000-0004-0000-0800-0000BB000000}"/>
    <hyperlink ref="E199" location="A3347672V" display="A3347672V" xr:uid="{00000000-0004-0000-0800-0000BC000000}"/>
    <hyperlink ref="E200" location="A3539281F" display="A3539281F" xr:uid="{00000000-0004-0000-0800-0000BD000000}"/>
    <hyperlink ref="E201" location="A3347681W" display="A3347681W" xr:uid="{00000000-0004-0000-0800-0000BE000000}"/>
    <hyperlink ref="E202" location="A3347671T" display="A3347671T" xr:uid="{00000000-0004-0000-0800-0000BF000000}"/>
    <hyperlink ref="E203" location="A3347679K" display="A3347679K" xr:uid="{00000000-0004-0000-0800-0000C0000000}"/>
    <hyperlink ref="E204" location="A3347720A" display="A3347720A" xr:uid="{00000000-0004-0000-0800-0000C1000000}"/>
    <hyperlink ref="E205" location="A3347712A" display="A3347712A" xr:uid="{00000000-0004-0000-0800-0000C2000000}"/>
    <hyperlink ref="E206" location="A3347721C" display="A3347721C" xr:uid="{00000000-0004-0000-0800-0000C3000000}"/>
    <hyperlink ref="E207" location="A3347711X" display="A3347711X" xr:uid="{00000000-0004-0000-0800-0000C4000000}"/>
    <hyperlink ref="E208" location="A3347719T" display="A3347719T" xr:uid="{00000000-0004-0000-0800-0000C5000000}"/>
    <hyperlink ref="E209" location="A3347761W" display="A3347761W" xr:uid="{00000000-0004-0000-0800-0000C6000000}"/>
    <hyperlink ref="E210" location="A3347753W" display="A3347753W" xr:uid="{00000000-0004-0000-0800-0000C7000000}"/>
    <hyperlink ref="E211" location="A3347762X" display="A3347762X" xr:uid="{00000000-0004-0000-0800-0000C8000000}"/>
    <hyperlink ref="E212" location="A3347752V" display="A3347752V" xr:uid="{00000000-0004-0000-0800-0000C9000000}"/>
    <hyperlink ref="E213" location="A3347760V" display="A3347760V" xr:uid="{00000000-0004-0000-0800-0000CA000000}"/>
    <hyperlink ref="E214" location="A3347500X" display="A3347500X" xr:uid="{00000000-0004-0000-0800-0000CB000000}"/>
    <hyperlink ref="E215" location="A3347492K" display="A3347492K" xr:uid="{00000000-0004-0000-0800-0000CC000000}"/>
    <hyperlink ref="E216" location="A3347501A" display="A3347501A" xr:uid="{00000000-0004-0000-0800-0000CD000000}"/>
    <hyperlink ref="E217" location="A3347491J" display="A3347491J" xr:uid="{00000000-0004-0000-0800-0000CE000000}"/>
    <hyperlink ref="E218" location="A3347490F" display="A3347490F" xr:uid="{00000000-0004-0000-0800-0000CF000000}"/>
    <hyperlink ref="E219" location="A3347499A" display="A3347499A" xr:uid="{00000000-0004-0000-0800-0000D0000000}"/>
    <hyperlink ref="E220" location="A3347541V" display="A3347541V" xr:uid="{00000000-0004-0000-0800-0000D1000000}"/>
    <hyperlink ref="E221" location="A3347533V" display="A3347533V" xr:uid="{00000000-0004-0000-0800-0000D2000000}"/>
    <hyperlink ref="E222" location="A3347542W" display="A3347542W" xr:uid="{00000000-0004-0000-0800-0000D3000000}"/>
    <hyperlink ref="E223" location="A3347532T" display="A3347532T" xr:uid="{00000000-0004-0000-0800-0000D4000000}"/>
    <hyperlink ref="E224" location="A3347540T" display="A3347540T" xr:uid="{00000000-0004-0000-0800-0000D5000000}"/>
    <hyperlink ref="E225" location="A2519149C" display="A2519149C" xr:uid="{00000000-0004-0000-0800-0000D6000000}"/>
    <hyperlink ref="E226" location="A3348571A" display="A3348571A" xr:uid="{00000000-0004-0000-0800-0000D7000000}"/>
    <hyperlink ref="E227" location="A2423745C" display="A2423745C" xr:uid="{00000000-0004-0000-0800-0000D8000000}"/>
    <hyperlink ref="E228" location="A3348572C" display="A3348572C" xr:uid="{00000000-0004-0000-0800-0000D9000000}"/>
    <hyperlink ref="E229" location="A2423740T" display="A2423740T" xr:uid="{00000000-0004-0000-0800-0000DA000000}"/>
    <hyperlink ref="E230" location="A2423739J" display="A2423739J" xr:uid="{00000000-0004-0000-0800-0000DB000000}"/>
    <hyperlink ref="E231" location="A3347587A" display="A3347587A" xr:uid="{00000000-0004-0000-0800-0000DC000000}"/>
    <hyperlink ref="E232" location="A3347582R" display="A3347582R" xr:uid="{00000000-0004-0000-0800-0000DD000000}"/>
    <hyperlink ref="E233" location="A3347058V" display="A3347058V" xr:uid="{00000000-0004-0000-0800-0000DE000000}"/>
    <hyperlink ref="E234" location="A2423743X" display="A2423743X" xr:uid="{00000000-0004-0000-0800-0000DF000000}"/>
    <hyperlink ref="E235" location="A2423742W" display="A2423742W" xr:uid="{00000000-0004-0000-0800-0000E0000000}"/>
    <hyperlink ref="E236" location="A2423744A" display="A2423744A" xr:uid="{00000000-0004-0000-0800-0000E1000000}"/>
    <hyperlink ref="E237" location="A2420801F" display="A2420801F" xr:uid="{00000000-0004-0000-0800-0000E2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680</vt:i4>
      </vt:variant>
    </vt:vector>
  </HeadingPairs>
  <TitlesOfParts>
    <vt:vector size="691" baseType="lpstr">
      <vt:lpstr>UScapFlws</vt:lpstr>
      <vt:lpstr>AuCapFlowsProp</vt:lpstr>
      <vt:lpstr>capitalFlowsRAS2</vt:lpstr>
      <vt:lpstr>Sheet1</vt:lpstr>
      <vt:lpstr>Data1</vt:lpstr>
      <vt:lpstr>Table8-2007</vt:lpstr>
      <vt:lpstr>Table 8</vt:lpstr>
      <vt:lpstr>capitalFlowsRAS</vt:lpstr>
      <vt:lpstr>diff</vt:lpstr>
      <vt:lpstr>propd-to-ras</vt:lpstr>
      <vt:lpstr>Index</vt:lpstr>
      <vt:lpstr>A2420684F</vt:lpstr>
      <vt:lpstr>A2420684F_Data</vt:lpstr>
      <vt:lpstr>A2420684F_Latest</vt:lpstr>
      <vt:lpstr>A2420801F</vt:lpstr>
      <vt:lpstr>A2420801F_Data</vt:lpstr>
      <vt:lpstr>A2420801F_Latest</vt:lpstr>
      <vt:lpstr>A2423739J</vt:lpstr>
      <vt:lpstr>A2423739J_Data</vt:lpstr>
      <vt:lpstr>A2423739J_Latest</vt:lpstr>
      <vt:lpstr>A2423740T</vt:lpstr>
      <vt:lpstr>A2423740T_Data</vt:lpstr>
      <vt:lpstr>A2423740T_Latest</vt:lpstr>
      <vt:lpstr>A2423742W</vt:lpstr>
      <vt:lpstr>A2423742W_Data</vt:lpstr>
      <vt:lpstr>A2423742W_Latest</vt:lpstr>
      <vt:lpstr>A2423743X</vt:lpstr>
      <vt:lpstr>A2423743X_Data</vt:lpstr>
      <vt:lpstr>A2423743X_Latest</vt:lpstr>
      <vt:lpstr>A2423744A</vt:lpstr>
      <vt:lpstr>A2423744A_Data</vt:lpstr>
      <vt:lpstr>A2423744A_Latest</vt:lpstr>
      <vt:lpstr>A2423745C</vt:lpstr>
      <vt:lpstr>A2423745C_Data</vt:lpstr>
      <vt:lpstr>A2423745C_Latest</vt:lpstr>
      <vt:lpstr>A2423802L</vt:lpstr>
      <vt:lpstr>A2423802L_Data</vt:lpstr>
      <vt:lpstr>A2423802L_Latest</vt:lpstr>
      <vt:lpstr>A2423803R</vt:lpstr>
      <vt:lpstr>A2423803R_Data</vt:lpstr>
      <vt:lpstr>A2423803R_Latest</vt:lpstr>
      <vt:lpstr>A2423805V</vt:lpstr>
      <vt:lpstr>A2423805V_Data</vt:lpstr>
      <vt:lpstr>A2423805V_Latest</vt:lpstr>
      <vt:lpstr>A2423806W</vt:lpstr>
      <vt:lpstr>A2423806W_Data</vt:lpstr>
      <vt:lpstr>A2423806W_Latest</vt:lpstr>
      <vt:lpstr>A2423807X</vt:lpstr>
      <vt:lpstr>A2423807X_Data</vt:lpstr>
      <vt:lpstr>A2423807X_Latest</vt:lpstr>
      <vt:lpstr>A2423808A</vt:lpstr>
      <vt:lpstr>A2423808A_Data</vt:lpstr>
      <vt:lpstr>A2423808A_Latest</vt:lpstr>
      <vt:lpstr>A2519149C</vt:lpstr>
      <vt:lpstr>A2519149C_Data</vt:lpstr>
      <vt:lpstr>A2519149C_Latest</vt:lpstr>
      <vt:lpstr>A2519150L</vt:lpstr>
      <vt:lpstr>A2519150L_Data</vt:lpstr>
      <vt:lpstr>A2519150L_Latest</vt:lpstr>
      <vt:lpstr>A3346512R</vt:lpstr>
      <vt:lpstr>A3346512R_Data</vt:lpstr>
      <vt:lpstr>A3346512R_Latest</vt:lpstr>
      <vt:lpstr>A3346513T</vt:lpstr>
      <vt:lpstr>A3346513T_Data</vt:lpstr>
      <vt:lpstr>A3346513T_Latest</vt:lpstr>
      <vt:lpstr>A3346520R</vt:lpstr>
      <vt:lpstr>A3346520R_Data</vt:lpstr>
      <vt:lpstr>A3346520R_Latest</vt:lpstr>
      <vt:lpstr>A3346521T</vt:lpstr>
      <vt:lpstr>A3346521T_Data</vt:lpstr>
      <vt:lpstr>A3346521T_Latest</vt:lpstr>
      <vt:lpstr>A3346522V</vt:lpstr>
      <vt:lpstr>A3346522V_Data</vt:lpstr>
      <vt:lpstr>A3346522V_Latest</vt:lpstr>
      <vt:lpstr>A3346552J</vt:lpstr>
      <vt:lpstr>A3346552J_Data</vt:lpstr>
      <vt:lpstr>A3346552J_Latest</vt:lpstr>
      <vt:lpstr>A3346553K</vt:lpstr>
      <vt:lpstr>A3346553K_Data</vt:lpstr>
      <vt:lpstr>A3346553K_Latest</vt:lpstr>
      <vt:lpstr>A3346560J</vt:lpstr>
      <vt:lpstr>A3346560J_Data</vt:lpstr>
      <vt:lpstr>A3346560J_Latest</vt:lpstr>
      <vt:lpstr>A3346561K</vt:lpstr>
      <vt:lpstr>A3346561K_Data</vt:lpstr>
      <vt:lpstr>A3346561K_Latest</vt:lpstr>
      <vt:lpstr>A3346562L</vt:lpstr>
      <vt:lpstr>A3346562L_Data</vt:lpstr>
      <vt:lpstr>A3346562L_Latest</vt:lpstr>
      <vt:lpstr>A3346592A</vt:lpstr>
      <vt:lpstr>A3346592A_Data</vt:lpstr>
      <vt:lpstr>A3346592A_Latest</vt:lpstr>
      <vt:lpstr>A3346593C</vt:lpstr>
      <vt:lpstr>A3346593C_Data</vt:lpstr>
      <vt:lpstr>A3346593C_Latest</vt:lpstr>
      <vt:lpstr>A3346600R</vt:lpstr>
      <vt:lpstr>A3346600R_Data</vt:lpstr>
      <vt:lpstr>A3346600R_Latest</vt:lpstr>
      <vt:lpstr>A3346601T</vt:lpstr>
      <vt:lpstr>A3346601T_Data</vt:lpstr>
      <vt:lpstr>A3346601T_Latest</vt:lpstr>
      <vt:lpstr>A3346602V</vt:lpstr>
      <vt:lpstr>A3346602V_Data</vt:lpstr>
      <vt:lpstr>A3346602V_Latest</vt:lpstr>
      <vt:lpstr>A3346632J</vt:lpstr>
      <vt:lpstr>A3346632J_Data</vt:lpstr>
      <vt:lpstr>A3346632J_Latest</vt:lpstr>
      <vt:lpstr>A3346633K</vt:lpstr>
      <vt:lpstr>A3346633K_Data</vt:lpstr>
      <vt:lpstr>A3346633K_Latest</vt:lpstr>
      <vt:lpstr>A3346640J</vt:lpstr>
      <vt:lpstr>A3346640J_Data</vt:lpstr>
      <vt:lpstr>A3346640J_Latest</vt:lpstr>
      <vt:lpstr>A3346641K</vt:lpstr>
      <vt:lpstr>A3346641K_Data</vt:lpstr>
      <vt:lpstr>A3346641K_Latest</vt:lpstr>
      <vt:lpstr>A3346643R</vt:lpstr>
      <vt:lpstr>A3346643R_Data</vt:lpstr>
      <vt:lpstr>A3346643R_Latest</vt:lpstr>
      <vt:lpstr>A3346644T</vt:lpstr>
      <vt:lpstr>A3346644T_Data</vt:lpstr>
      <vt:lpstr>A3346644T_Latest</vt:lpstr>
      <vt:lpstr>A3346651R</vt:lpstr>
      <vt:lpstr>A3346651R_Data</vt:lpstr>
      <vt:lpstr>A3346651R_Latest</vt:lpstr>
      <vt:lpstr>A3346652T</vt:lpstr>
      <vt:lpstr>A3346652T_Data</vt:lpstr>
      <vt:lpstr>A3346652T_Latest</vt:lpstr>
      <vt:lpstr>A3346653V</vt:lpstr>
      <vt:lpstr>A3346653V_Data</vt:lpstr>
      <vt:lpstr>A3346653V_Latest</vt:lpstr>
      <vt:lpstr>A3346681C</vt:lpstr>
      <vt:lpstr>A3346681C_Data</vt:lpstr>
      <vt:lpstr>A3346681C_Latest</vt:lpstr>
      <vt:lpstr>A3346682F</vt:lpstr>
      <vt:lpstr>A3346682F_Data</vt:lpstr>
      <vt:lpstr>A3346682F_Latest</vt:lpstr>
      <vt:lpstr>A3346689W</vt:lpstr>
      <vt:lpstr>A3346689W_Data</vt:lpstr>
      <vt:lpstr>A3346689W_Latest</vt:lpstr>
      <vt:lpstr>A3346690F</vt:lpstr>
      <vt:lpstr>A3346690F_Data</vt:lpstr>
      <vt:lpstr>A3346690F_Latest</vt:lpstr>
      <vt:lpstr>A3346691J</vt:lpstr>
      <vt:lpstr>A3346691J_Data</vt:lpstr>
      <vt:lpstr>A3346691J_Latest</vt:lpstr>
      <vt:lpstr>A3346715R</vt:lpstr>
      <vt:lpstr>A3346715R_Data</vt:lpstr>
      <vt:lpstr>A3346715R_Latest</vt:lpstr>
      <vt:lpstr>A3346716T</vt:lpstr>
      <vt:lpstr>A3346716T_Data</vt:lpstr>
      <vt:lpstr>A3346716T_Latest</vt:lpstr>
      <vt:lpstr>A3346723R</vt:lpstr>
      <vt:lpstr>A3346723R_Data</vt:lpstr>
      <vt:lpstr>A3346723R_Latest</vt:lpstr>
      <vt:lpstr>A3346724T</vt:lpstr>
      <vt:lpstr>A3346724T_Data</vt:lpstr>
      <vt:lpstr>A3346724T_Latest</vt:lpstr>
      <vt:lpstr>A3346725V</vt:lpstr>
      <vt:lpstr>A3346725V_Data</vt:lpstr>
      <vt:lpstr>A3346725V_Latest</vt:lpstr>
      <vt:lpstr>A3346749L</vt:lpstr>
      <vt:lpstr>A3346749L_Data</vt:lpstr>
      <vt:lpstr>A3346749L_Latest</vt:lpstr>
      <vt:lpstr>A3346750W</vt:lpstr>
      <vt:lpstr>A3346750W_Data</vt:lpstr>
      <vt:lpstr>A3346750W_Latest</vt:lpstr>
      <vt:lpstr>A3346757L</vt:lpstr>
      <vt:lpstr>A3346757L_Data</vt:lpstr>
      <vt:lpstr>A3346757L_Latest</vt:lpstr>
      <vt:lpstr>A3346758R</vt:lpstr>
      <vt:lpstr>A3346758R_Data</vt:lpstr>
      <vt:lpstr>A3346758R_Latest</vt:lpstr>
      <vt:lpstr>A3346759T</vt:lpstr>
      <vt:lpstr>A3346759T_Data</vt:lpstr>
      <vt:lpstr>A3346759T_Latest</vt:lpstr>
      <vt:lpstr>A3346784V</vt:lpstr>
      <vt:lpstr>A3346784V_Data</vt:lpstr>
      <vt:lpstr>A3346784V_Latest</vt:lpstr>
      <vt:lpstr>A3346785W</vt:lpstr>
      <vt:lpstr>A3346785W_Data</vt:lpstr>
      <vt:lpstr>A3346785W_Latest</vt:lpstr>
      <vt:lpstr>A3346786X</vt:lpstr>
      <vt:lpstr>A3346786X_Data</vt:lpstr>
      <vt:lpstr>A3346786X_Latest</vt:lpstr>
      <vt:lpstr>A3346793W</vt:lpstr>
      <vt:lpstr>A3346793W_Data</vt:lpstr>
      <vt:lpstr>A3346793W_Latest</vt:lpstr>
      <vt:lpstr>A3346794X</vt:lpstr>
      <vt:lpstr>A3346794X_Data</vt:lpstr>
      <vt:lpstr>A3346794X_Latest</vt:lpstr>
      <vt:lpstr>A3346795A</vt:lpstr>
      <vt:lpstr>A3346795A_Data</vt:lpstr>
      <vt:lpstr>A3346795A_Latest</vt:lpstr>
      <vt:lpstr>A3346820T</vt:lpstr>
      <vt:lpstr>A3346820T_Data</vt:lpstr>
      <vt:lpstr>A3346820T_Latest</vt:lpstr>
      <vt:lpstr>A3346821V</vt:lpstr>
      <vt:lpstr>A3346821V_Data</vt:lpstr>
      <vt:lpstr>A3346821V_Latest</vt:lpstr>
      <vt:lpstr>A3346828K</vt:lpstr>
      <vt:lpstr>A3346828K_Data</vt:lpstr>
      <vt:lpstr>A3346828K_Latest</vt:lpstr>
      <vt:lpstr>A3346829L</vt:lpstr>
      <vt:lpstr>A3346829L_Data</vt:lpstr>
      <vt:lpstr>A3346829L_Latest</vt:lpstr>
      <vt:lpstr>A3346830W</vt:lpstr>
      <vt:lpstr>A3346830W_Data</vt:lpstr>
      <vt:lpstr>A3346830W_Latest</vt:lpstr>
      <vt:lpstr>A3346852K</vt:lpstr>
      <vt:lpstr>A3346852K_Data</vt:lpstr>
      <vt:lpstr>A3346852K_Latest</vt:lpstr>
      <vt:lpstr>A3346857W</vt:lpstr>
      <vt:lpstr>A3346857W_Data</vt:lpstr>
      <vt:lpstr>A3346857W_Latest</vt:lpstr>
      <vt:lpstr>A3346869F</vt:lpstr>
      <vt:lpstr>A3346869F_Data</vt:lpstr>
      <vt:lpstr>A3346869F_Latest</vt:lpstr>
      <vt:lpstr>A3347058V</vt:lpstr>
      <vt:lpstr>A3347058V_Data</vt:lpstr>
      <vt:lpstr>A3347058V_Latest</vt:lpstr>
      <vt:lpstr>A3347230K</vt:lpstr>
      <vt:lpstr>A3347230K_Data</vt:lpstr>
      <vt:lpstr>A3347230K_Latest</vt:lpstr>
      <vt:lpstr>A3347231L</vt:lpstr>
      <vt:lpstr>A3347231L_Data</vt:lpstr>
      <vt:lpstr>A3347231L_Latest</vt:lpstr>
      <vt:lpstr>A3347232R</vt:lpstr>
      <vt:lpstr>A3347232R_Data</vt:lpstr>
      <vt:lpstr>A3347232R_Latest</vt:lpstr>
      <vt:lpstr>A3347239F</vt:lpstr>
      <vt:lpstr>A3347239F_Data</vt:lpstr>
      <vt:lpstr>A3347239F_Latest</vt:lpstr>
      <vt:lpstr>A3347240R</vt:lpstr>
      <vt:lpstr>A3347240R_Data</vt:lpstr>
      <vt:lpstr>A3347240R_Latest</vt:lpstr>
      <vt:lpstr>A3347241T</vt:lpstr>
      <vt:lpstr>A3347241T_Data</vt:lpstr>
      <vt:lpstr>A3347241T_Latest</vt:lpstr>
      <vt:lpstr>A3347269V</vt:lpstr>
      <vt:lpstr>A3347269V_Data</vt:lpstr>
      <vt:lpstr>A3347269V_Latest</vt:lpstr>
      <vt:lpstr>A3347270C</vt:lpstr>
      <vt:lpstr>A3347270C_Data</vt:lpstr>
      <vt:lpstr>A3347270C_Latest</vt:lpstr>
      <vt:lpstr>A3347277V</vt:lpstr>
      <vt:lpstr>A3347277V_Data</vt:lpstr>
      <vt:lpstr>A3347277V_Latest</vt:lpstr>
      <vt:lpstr>A3347278W</vt:lpstr>
      <vt:lpstr>A3347278W_Data</vt:lpstr>
      <vt:lpstr>A3347278W_Latest</vt:lpstr>
      <vt:lpstr>A3347279X</vt:lpstr>
      <vt:lpstr>A3347279X_Data</vt:lpstr>
      <vt:lpstr>A3347279X_Latest</vt:lpstr>
      <vt:lpstr>A3347280J</vt:lpstr>
      <vt:lpstr>A3347280J_Data</vt:lpstr>
      <vt:lpstr>A3347280J_Latest</vt:lpstr>
      <vt:lpstr>A3347307W</vt:lpstr>
      <vt:lpstr>A3347307W_Data</vt:lpstr>
      <vt:lpstr>A3347307W_Latest</vt:lpstr>
      <vt:lpstr>A3347308X</vt:lpstr>
      <vt:lpstr>A3347308X_Data</vt:lpstr>
      <vt:lpstr>A3347308X_Latest</vt:lpstr>
      <vt:lpstr>A3347315W</vt:lpstr>
      <vt:lpstr>A3347315W_Data</vt:lpstr>
      <vt:lpstr>A3347315W_Latest</vt:lpstr>
      <vt:lpstr>A3347316X</vt:lpstr>
      <vt:lpstr>A3347316X_Data</vt:lpstr>
      <vt:lpstr>A3347316X_Latest</vt:lpstr>
      <vt:lpstr>A3347317A</vt:lpstr>
      <vt:lpstr>A3347317A_Data</vt:lpstr>
      <vt:lpstr>A3347317A_Latest</vt:lpstr>
      <vt:lpstr>A3347355R</vt:lpstr>
      <vt:lpstr>A3347355R_Data</vt:lpstr>
      <vt:lpstr>A3347355R_Latest</vt:lpstr>
      <vt:lpstr>A3347356T</vt:lpstr>
      <vt:lpstr>A3347356T_Data</vt:lpstr>
      <vt:lpstr>A3347356T_Latest</vt:lpstr>
      <vt:lpstr>A3347363R</vt:lpstr>
      <vt:lpstr>A3347363R_Data</vt:lpstr>
      <vt:lpstr>A3347363R_Latest</vt:lpstr>
      <vt:lpstr>A3347364T</vt:lpstr>
      <vt:lpstr>A3347364T_Data</vt:lpstr>
      <vt:lpstr>A3347364T_Latest</vt:lpstr>
      <vt:lpstr>A3347365V</vt:lpstr>
      <vt:lpstr>A3347365V_Data</vt:lpstr>
      <vt:lpstr>A3347365V_Latest</vt:lpstr>
      <vt:lpstr>A3347395J</vt:lpstr>
      <vt:lpstr>A3347395J_Data</vt:lpstr>
      <vt:lpstr>A3347395J_Latest</vt:lpstr>
      <vt:lpstr>A3347396K</vt:lpstr>
      <vt:lpstr>A3347396K_Data</vt:lpstr>
      <vt:lpstr>A3347396K_Latest</vt:lpstr>
      <vt:lpstr>A3347403W</vt:lpstr>
      <vt:lpstr>A3347403W_Data</vt:lpstr>
      <vt:lpstr>A3347403W_Latest</vt:lpstr>
      <vt:lpstr>A3347404X</vt:lpstr>
      <vt:lpstr>A3347404X_Data</vt:lpstr>
      <vt:lpstr>A3347404X_Latest</vt:lpstr>
      <vt:lpstr>A3347405A</vt:lpstr>
      <vt:lpstr>A3347405A_Data</vt:lpstr>
      <vt:lpstr>A3347405A_Latest</vt:lpstr>
      <vt:lpstr>A3347435R</vt:lpstr>
      <vt:lpstr>A3347435R_Data</vt:lpstr>
      <vt:lpstr>A3347435R_Latest</vt:lpstr>
      <vt:lpstr>A3347436T</vt:lpstr>
      <vt:lpstr>A3347436T_Data</vt:lpstr>
      <vt:lpstr>A3347436T_Latest</vt:lpstr>
      <vt:lpstr>A3347443R</vt:lpstr>
      <vt:lpstr>A3347443R_Data</vt:lpstr>
      <vt:lpstr>A3347443R_Latest</vt:lpstr>
      <vt:lpstr>A3347444T</vt:lpstr>
      <vt:lpstr>A3347444T_Data</vt:lpstr>
      <vt:lpstr>A3347444T_Latest</vt:lpstr>
      <vt:lpstr>A3347445V</vt:lpstr>
      <vt:lpstr>A3347445V_Data</vt:lpstr>
      <vt:lpstr>A3347445V_Latest</vt:lpstr>
      <vt:lpstr>A3347490F</vt:lpstr>
      <vt:lpstr>A3347490F_Data</vt:lpstr>
      <vt:lpstr>A3347490F_Latest</vt:lpstr>
      <vt:lpstr>A3347491J</vt:lpstr>
      <vt:lpstr>A3347491J_Data</vt:lpstr>
      <vt:lpstr>A3347491J_Latest</vt:lpstr>
      <vt:lpstr>A3347492K</vt:lpstr>
      <vt:lpstr>A3347492K_Data</vt:lpstr>
      <vt:lpstr>A3347492K_Latest</vt:lpstr>
      <vt:lpstr>A3347499A</vt:lpstr>
      <vt:lpstr>A3347499A_Data</vt:lpstr>
      <vt:lpstr>A3347499A_Latest</vt:lpstr>
      <vt:lpstr>A3347500X</vt:lpstr>
      <vt:lpstr>A3347500X_Data</vt:lpstr>
      <vt:lpstr>A3347500X_Latest</vt:lpstr>
      <vt:lpstr>A3347501A</vt:lpstr>
      <vt:lpstr>A3347501A_Data</vt:lpstr>
      <vt:lpstr>A3347501A_Latest</vt:lpstr>
      <vt:lpstr>A3347532T</vt:lpstr>
      <vt:lpstr>A3347532T_Data</vt:lpstr>
      <vt:lpstr>A3347532T_Latest</vt:lpstr>
      <vt:lpstr>A3347533V</vt:lpstr>
      <vt:lpstr>A3347533V_Data</vt:lpstr>
      <vt:lpstr>A3347533V_Latest</vt:lpstr>
      <vt:lpstr>A3347540T</vt:lpstr>
      <vt:lpstr>A3347540T_Data</vt:lpstr>
      <vt:lpstr>A3347540T_Latest</vt:lpstr>
      <vt:lpstr>A3347541V</vt:lpstr>
      <vt:lpstr>A3347541V_Data</vt:lpstr>
      <vt:lpstr>A3347541V_Latest</vt:lpstr>
      <vt:lpstr>A3347542W</vt:lpstr>
      <vt:lpstr>A3347542W_Data</vt:lpstr>
      <vt:lpstr>A3347542W_Latest</vt:lpstr>
      <vt:lpstr>A3347582R</vt:lpstr>
      <vt:lpstr>A3347582R_Data</vt:lpstr>
      <vt:lpstr>A3347582R_Latest</vt:lpstr>
      <vt:lpstr>A3347587A</vt:lpstr>
      <vt:lpstr>A3347587A_Data</vt:lpstr>
      <vt:lpstr>A3347587A_Latest</vt:lpstr>
      <vt:lpstr>A3347631X</vt:lpstr>
      <vt:lpstr>A3347631X_Data</vt:lpstr>
      <vt:lpstr>A3347631X_Latest</vt:lpstr>
      <vt:lpstr>A3347632A</vt:lpstr>
      <vt:lpstr>A3347632A_Data</vt:lpstr>
      <vt:lpstr>A3347632A_Latest</vt:lpstr>
      <vt:lpstr>A3347639T</vt:lpstr>
      <vt:lpstr>A3347639T_Data</vt:lpstr>
      <vt:lpstr>A3347639T_Latest</vt:lpstr>
      <vt:lpstr>A3347640A</vt:lpstr>
      <vt:lpstr>A3347640A_Data</vt:lpstr>
      <vt:lpstr>A3347640A_Latest</vt:lpstr>
      <vt:lpstr>A3347641C</vt:lpstr>
      <vt:lpstr>A3347641C_Data</vt:lpstr>
      <vt:lpstr>A3347641C_Latest</vt:lpstr>
      <vt:lpstr>A3347671T</vt:lpstr>
      <vt:lpstr>A3347671T_Data</vt:lpstr>
      <vt:lpstr>A3347671T_Latest</vt:lpstr>
      <vt:lpstr>A3347672V</vt:lpstr>
      <vt:lpstr>A3347672V_Data</vt:lpstr>
      <vt:lpstr>A3347672V_Latest</vt:lpstr>
      <vt:lpstr>A3347679K</vt:lpstr>
      <vt:lpstr>A3347679K_Data</vt:lpstr>
      <vt:lpstr>A3347679K_Latest</vt:lpstr>
      <vt:lpstr>A3347680V</vt:lpstr>
      <vt:lpstr>A3347680V_Data</vt:lpstr>
      <vt:lpstr>A3347680V_Latest</vt:lpstr>
      <vt:lpstr>A3347681W</vt:lpstr>
      <vt:lpstr>A3347681W_Data</vt:lpstr>
      <vt:lpstr>A3347681W_Latest</vt:lpstr>
      <vt:lpstr>A3347711X</vt:lpstr>
      <vt:lpstr>A3347711X_Data</vt:lpstr>
      <vt:lpstr>A3347711X_Latest</vt:lpstr>
      <vt:lpstr>A3347712A</vt:lpstr>
      <vt:lpstr>A3347712A_Data</vt:lpstr>
      <vt:lpstr>A3347712A_Latest</vt:lpstr>
      <vt:lpstr>A3347719T</vt:lpstr>
      <vt:lpstr>A3347719T_Data</vt:lpstr>
      <vt:lpstr>A3347719T_Latest</vt:lpstr>
      <vt:lpstr>A3347720A</vt:lpstr>
      <vt:lpstr>A3347720A_Data</vt:lpstr>
      <vt:lpstr>A3347720A_Latest</vt:lpstr>
      <vt:lpstr>A3347721C</vt:lpstr>
      <vt:lpstr>A3347721C_Data</vt:lpstr>
      <vt:lpstr>A3347721C_Latest</vt:lpstr>
      <vt:lpstr>A3347752V</vt:lpstr>
      <vt:lpstr>A3347752V_Data</vt:lpstr>
      <vt:lpstr>A3347752V_Latest</vt:lpstr>
      <vt:lpstr>A3347753W</vt:lpstr>
      <vt:lpstr>A3347753W_Data</vt:lpstr>
      <vt:lpstr>A3347753W_Latest</vt:lpstr>
      <vt:lpstr>A3347760V</vt:lpstr>
      <vt:lpstr>A3347760V_Data</vt:lpstr>
      <vt:lpstr>A3347760V_Latest</vt:lpstr>
      <vt:lpstr>A3347761W</vt:lpstr>
      <vt:lpstr>A3347761W_Data</vt:lpstr>
      <vt:lpstr>A3347761W_Latest</vt:lpstr>
      <vt:lpstr>A3347762X</vt:lpstr>
      <vt:lpstr>A3347762X_Data</vt:lpstr>
      <vt:lpstr>A3347762X_Latest</vt:lpstr>
      <vt:lpstr>A3347768L</vt:lpstr>
      <vt:lpstr>A3347768L_Data</vt:lpstr>
      <vt:lpstr>A3347768L_Latest</vt:lpstr>
      <vt:lpstr>A3347798A</vt:lpstr>
      <vt:lpstr>A3347798A_Data</vt:lpstr>
      <vt:lpstr>A3347798A_Latest</vt:lpstr>
      <vt:lpstr>A3347799C</vt:lpstr>
      <vt:lpstr>A3347799C_Data</vt:lpstr>
      <vt:lpstr>A3347799C_Latest</vt:lpstr>
      <vt:lpstr>A3347806R</vt:lpstr>
      <vt:lpstr>A3347806R_Data</vt:lpstr>
      <vt:lpstr>A3347806R_Latest</vt:lpstr>
      <vt:lpstr>A3347807T</vt:lpstr>
      <vt:lpstr>A3347807T_Data</vt:lpstr>
      <vt:lpstr>A3347807T_Latest</vt:lpstr>
      <vt:lpstr>A3347808V</vt:lpstr>
      <vt:lpstr>A3347808V_Data</vt:lpstr>
      <vt:lpstr>A3347808V_Latest</vt:lpstr>
      <vt:lpstr>A3347838J</vt:lpstr>
      <vt:lpstr>A3347838J_Data</vt:lpstr>
      <vt:lpstr>A3347838J_Latest</vt:lpstr>
      <vt:lpstr>A3347839K</vt:lpstr>
      <vt:lpstr>A3347839K_Data</vt:lpstr>
      <vt:lpstr>A3347839K_Latest</vt:lpstr>
      <vt:lpstr>A3347846J</vt:lpstr>
      <vt:lpstr>A3347846J_Data</vt:lpstr>
      <vt:lpstr>A3347846J_Latest</vt:lpstr>
      <vt:lpstr>A3347847K</vt:lpstr>
      <vt:lpstr>A3347847K_Data</vt:lpstr>
      <vt:lpstr>A3347847K_Latest</vt:lpstr>
      <vt:lpstr>A3347848L</vt:lpstr>
      <vt:lpstr>A3347848L_Data</vt:lpstr>
      <vt:lpstr>A3347848L_Latest</vt:lpstr>
      <vt:lpstr>A3347878A</vt:lpstr>
      <vt:lpstr>A3347878A_Data</vt:lpstr>
      <vt:lpstr>A3347878A_Latest</vt:lpstr>
      <vt:lpstr>A3347879C</vt:lpstr>
      <vt:lpstr>A3347879C_Data</vt:lpstr>
      <vt:lpstr>A3347879C_Latest</vt:lpstr>
      <vt:lpstr>A3347886A</vt:lpstr>
      <vt:lpstr>A3347886A_Data</vt:lpstr>
      <vt:lpstr>A3347886A_Latest</vt:lpstr>
      <vt:lpstr>A3347887C</vt:lpstr>
      <vt:lpstr>A3347887C_Data</vt:lpstr>
      <vt:lpstr>A3347887C_Latest</vt:lpstr>
      <vt:lpstr>A3347888F</vt:lpstr>
      <vt:lpstr>A3347888F_Data</vt:lpstr>
      <vt:lpstr>A3347888F_Latest</vt:lpstr>
      <vt:lpstr>A3347999W</vt:lpstr>
      <vt:lpstr>A3347999W_Data</vt:lpstr>
      <vt:lpstr>A3347999W_Latest</vt:lpstr>
      <vt:lpstr>A3348000W</vt:lpstr>
      <vt:lpstr>A3348000W_Data</vt:lpstr>
      <vt:lpstr>A3348000W_Latest</vt:lpstr>
      <vt:lpstr>A3348001X</vt:lpstr>
      <vt:lpstr>A3348001X_Data</vt:lpstr>
      <vt:lpstr>A3348001X_Latest</vt:lpstr>
      <vt:lpstr>A3348008R</vt:lpstr>
      <vt:lpstr>A3348008R_Data</vt:lpstr>
      <vt:lpstr>A3348008R_Latest</vt:lpstr>
      <vt:lpstr>A3348009T</vt:lpstr>
      <vt:lpstr>A3348009T_Data</vt:lpstr>
      <vt:lpstr>A3348009T_Latest</vt:lpstr>
      <vt:lpstr>A3348010A</vt:lpstr>
      <vt:lpstr>A3348010A_Data</vt:lpstr>
      <vt:lpstr>A3348010A_Latest</vt:lpstr>
      <vt:lpstr>A3348042V</vt:lpstr>
      <vt:lpstr>A3348042V_Data</vt:lpstr>
      <vt:lpstr>A3348042V_Latest</vt:lpstr>
      <vt:lpstr>A3348043W</vt:lpstr>
      <vt:lpstr>A3348043W_Data</vt:lpstr>
      <vt:lpstr>A3348043W_Latest</vt:lpstr>
      <vt:lpstr>A3348050V</vt:lpstr>
      <vt:lpstr>A3348050V_Data</vt:lpstr>
      <vt:lpstr>A3348050V_Latest</vt:lpstr>
      <vt:lpstr>A3348051W</vt:lpstr>
      <vt:lpstr>A3348051W_Data</vt:lpstr>
      <vt:lpstr>A3348051W_Latest</vt:lpstr>
      <vt:lpstr>A3348052X</vt:lpstr>
      <vt:lpstr>A3348052X_Data</vt:lpstr>
      <vt:lpstr>A3348052X_Latest</vt:lpstr>
      <vt:lpstr>A3348053A</vt:lpstr>
      <vt:lpstr>A3348053A_Data</vt:lpstr>
      <vt:lpstr>A3348053A_Latest</vt:lpstr>
      <vt:lpstr>A3348071F</vt:lpstr>
      <vt:lpstr>A3348071F_Data</vt:lpstr>
      <vt:lpstr>A3348071F_Latest</vt:lpstr>
      <vt:lpstr>A3348072J</vt:lpstr>
      <vt:lpstr>A3348072J_Data</vt:lpstr>
      <vt:lpstr>A3348072J_Latest</vt:lpstr>
      <vt:lpstr>A3348079X</vt:lpstr>
      <vt:lpstr>A3348079X_Data</vt:lpstr>
      <vt:lpstr>A3348079X_Latest</vt:lpstr>
      <vt:lpstr>A3348080J</vt:lpstr>
      <vt:lpstr>A3348080J_Data</vt:lpstr>
      <vt:lpstr>A3348080J_Latest</vt:lpstr>
      <vt:lpstr>A3348081K</vt:lpstr>
      <vt:lpstr>A3348081K_Data</vt:lpstr>
      <vt:lpstr>A3348081K_Latest</vt:lpstr>
      <vt:lpstr>A3348108X</vt:lpstr>
      <vt:lpstr>A3348108X_Data</vt:lpstr>
      <vt:lpstr>A3348108X_Latest</vt:lpstr>
      <vt:lpstr>A3348109A</vt:lpstr>
      <vt:lpstr>A3348109A_Data</vt:lpstr>
      <vt:lpstr>A3348109A_Latest</vt:lpstr>
      <vt:lpstr>A3348116X</vt:lpstr>
      <vt:lpstr>A3348116X_Data</vt:lpstr>
      <vt:lpstr>A3348116X_Latest</vt:lpstr>
      <vt:lpstr>A3348117A</vt:lpstr>
      <vt:lpstr>A3348117A_Data</vt:lpstr>
      <vt:lpstr>A3348117A_Latest</vt:lpstr>
      <vt:lpstr>A3348118C</vt:lpstr>
      <vt:lpstr>A3348118C_Data</vt:lpstr>
      <vt:lpstr>A3348118C_Latest</vt:lpstr>
      <vt:lpstr>A3348142C</vt:lpstr>
      <vt:lpstr>A3348142C_Data</vt:lpstr>
      <vt:lpstr>A3348142C_Latest</vt:lpstr>
      <vt:lpstr>A3348143F</vt:lpstr>
      <vt:lpstr>A3348143F_Data</vt:lpstr>
      <vt:lpstr>A3348143F_Latest</vt:lpstr>
      <vt:lpstr>A3348150C</vt:lpstr>
      <vt:lpstr>A3348150C_Data</vt:lpstr>
      <vt:lpstr>A3348150C_Latest</vt:lpstr>
      <vt:lpstr>A3348151F</vt:lpstr>
      <vt:lpstr>A3348151F_Data</vt:lpstr>
      <vt:lpstr>A3348151F_Latest</vt:lpstr>
      <vt:lpstr>A3348152J</vt:lpstr>
      <vt:lpstr>A3348152J_Data</vt:lpstr>
      <vt:lpstr>A3348152J_Latest</vt:lpstr>
      <vt:lpstr>A3348176A</vt:lpstr>
      <vt:lpstr>A3348176A_Data</vt:lpstr>
      <vt:lpstr>A3348176A_Latest</vt:lpstr>
      <vt:lpstr>A3348177C</vt:lpstr>
      <vt:lpstr>A3348177C_Data</vt:lpstr>
      <vt:lpstr>A3348177C_Latest</vt:lpstr>
      <vt:lpstr>A3348184A</vt:lpstr>
      <vt:lpstr>A3348184A_Data</vt:lpstr>
      <vt:lpstr>A3348184A_Latest</vt:lpstr>
      <vt:lpstr>A3348185C</vt:lpstr>
      <vt:lpstr>A3348185C_Data</vt:lpstr>
      <vt:lpstr>A3348185C_Latest</vt:lpstr>
      <vt:lpstr>A3348186F</vt:lpstr>
      <vt:lpstr>A3348186F_Data</vt:lpstr>
      <vt:lpstr>A3348186F_Latest</vt:lpstr>
      <vt:lpstr>A3348210V</vt:lpstr>
      <vt:lpstr>A3348210V_Data</vt:lpstr>
      <vt:lpstr>A3348210V_Latest</vt:lpstr>
      <vt:lpstr>A3348211W</vt:lpstr>
      <vt:lpstr>A3348211W_Data</vt:lpstr>
      <vt:lpstr>A3348211W_Latest</vt:lpstr>
      <vt:lpstr>A3348218L</vt:lpstr>
      <vt:lpstr>A3348218L_Data</vt:lpstr>
      <vt:lpstr>A3348218L_Latest</vt:lpstr>
      <vt:lpstr>A3348219R</vt:lpstr>
      <vt:lpstr>A3348219R_Data</vt:lpstr>
      <vt:lpstr>A3348219R_Latest</vt:lpstr>
      <vt:lpstr>A3348220X</vt:lpstr>
      <vt:lpstr>A3348220X_Data</vt:lpstr>
      <vt:lpstr>A3348220X_Latest</vt:lpstr>
      <vt:lpstr>A3348244T</vt:lpstr>
      <vt:lpstr>A3348244T_Data</vt:lpstr>
      <vt:lpstr>A3348244T_Latest</vt:lpstr>
      <vt:lpstr>A3348245V</vt:lpstr>
      <vt:lpstr>A3348245V_Data</vt:lpstr>
      <vt:lpstr>A3348245V_Latest</vt:lpstr>
      <vt:lpstr>A3348252T</vt:lpstr>
      <vt:lpstr>A3348252T_Data</vt:lpstr>
      <vt:lpstr>A3348252T_Latest</vt:lpstr>
      <vt:lpstr>A3348253V</vt:lpstr>
      <vt:lpstr>A3348253V_Data</vt:lpstr>
      <vt:lpstr>A3348253V_Latest</vt:lpstr>
      <vt:lpstr>A3348254W</vt:lpstr>
      <vt:lpstr>A3348254W_Data</vt:lpstr>
      <vt:lpstr>A3348254W_Latest</vt:lpstr>
      <vt:lpstr>A3348283J</vt:lpstr>
      <vt:lpstr>A3348283J_Data</vt:lpstr>
      <vt:lpstr>A3348283J_Latest</vt:lpstr>
      <vt:lpstr>A3348284K</vt:lpstr>
      <vt:lpstr>A3348284K_Data</vt:lpstr>
      <vt:lpstr>A3348284K_Latest</vt:lpstr>
      <vt:lpstr>A3348291J</vt:lpstr>
      <vt:lpstr>A3348291J_Data</vt:lpstr>
      <vt:lpstr>A3348291J_Latest</vt:lpstr>
      <vt:lpstr>A3348292K</vt:lpstr>
      <vt:lpstr>A3348292K_Data</vt:lpstr>
      <vt:lpstr>A3348292K_Latest</vt:lpstr>
      <vt:lpstr>A3348293L</vt:lpstr>
      <vt:lpstr>A3348293L_Data</vt:lpstr>
      <vt:lpstr>A3348293L_Latest</vt:lpstr>
      <vt:lpstr>A3348317V</vt:lpstr>
      <vt:lpstr>A3348317V_Data</vt:lpstr>
      <vt:lpstr>A3348317V_Latest</vt:lpstr>
      <vt:lpstr>A3348318W</vt:lpstr>
      <vt:lpstr>A3348318W_Data</vt:lpstr>
      <vt:lpstr>A3348318W_Latest</vt:lpstr>
      <vt:lpstr>A3348325V</vt:lpstr>
      <vt:lpstr>A3348325V_Data</vt:lpstr>
      <vt:lpstr>A3348325V_Latest</vt:lpstr>
      <vt:lpstr>A3348326W</vt:lpstr>
      <vt:lpstr>A3348326W_Data</vt:lpstr>
      <vt:lpstr>A3348326W_Latest</vt:lpstr>
      <vt:lpstr>A3348327X</vt:lpstr>
      <vt:lpstr>A3348327X_Data</vt:lpstr>
      <vt:lpstr>A3348327X_Latest</vt:lpstr>
      <vt:lpstr>A3348351X</vt:lpstr>
      <vt:lpstr>A3348351X_Data</vt:lpstr>
      <vt:lpstr>A3348351X_Latest</vt:lpstr>
      <vt:lpstr>A3348352A</vt:lpstr>
      <vt:lpstr>A3348352A_Data</vt:lpstr>
      <vt:lpstr>A3348352A_Latest</vt:lpstr>
      <vt:lpstr>A3348359T</vt:lpstr>
      <vt:lpstr>A3348359T_Data</vt:lpstr>
      <vt:lpstr>A3348359T_Latest</vt:lpstr>
      <vt:lpstr>A3348360A</vt:lpstr>
      <vt:lpstr>A3348360A_Data</vt:lpstr>
      <vt:lpstr>A3348360A_Latest</vt:lpstr>
      <vt:lpstr>A3348361C</vt:lpstr>
      <vt:lpstr>A3348361C_Data</vt:lpstr>
      <vt:lpstr>A3348361C_Latest</vt:lpstr>
      <vt:lpstr>A3348385W</vt:lpstr>
      <vt:lpstr>A3348385W_Data</vt:lpstr>
      <vt:lpstr>A3348385W_Latest</vt:lpstr>
      <vt:lpstr>A3348386X</vt:lpstr>
      <vt:lpstr>A3348386X_Data</vt:lpstr>
      <vt:lpstr>A3348386X_Latest</vt:lpstr>
      <vt:lpstr>A3348393W</vt:lpstr>
      <vt:lpstr>A3348393W_Data</vt:lpstr>
      <vt:lpstr>A3348393W_Latest</vt:lpstr>
      <vt:lpstr>A3348394X</vt:lpstr>
      <vt:lpstr>A3348394X_Data</vt:lpstr>
      <vt:lpstr>A3348394X_Latest</vt:lpstr>
      <vt:lpstr>A3348395A</vt:lpstr>
      <vt:lpstr>A3348395A_Data</vt:lpstr>
      <vt:lpstr>A3348395A_Latest</vt:lpstr>
      <vt:lpstr>A3348419J</vt:lpstr>
      <vt:lpstr>A3348419J_Data</vt:lpstr>
      <vt:lpstr>A3348419J_Latest</vt:lpstr>
      <vt:lpstr>A3348420T</vt:lpstr>
      <vt:lpstr>A3348420T_Data</vt:lpstr>
      <vt:lpstr>A3348420T_Latest</vt:lpstr>
      <vt:lpstr>A3348427J</vt:lpstr>
      <vt:lpstr>A3348427J_Data</vt:lpstr>
      <vt:lpstr>A3348427J_Latest</vt:lpstr>
      <vt:lpstr>A3348428K</vt:lpstr>
      <vt:lpstr>A3348428K_Data</vt:lpstr>
      <vt:lpstr>A3348428K_Latest</vt:lpstr>
      <vt:lpstr>A3348429L</vt:lpstr>
      <vt:lpstr>A3348429L_Data</vt:lpstr>
      <vt:lpstr>A3348429L_Latest</vt:lpstr>
      <vt:lpstr>A3348566J</vt:lpstr>
      <vt:lpstr>A3348566J_Data</vt:lpstr>
      <vt:lpstr>A3348566J_Latest</vt:lpstr>
      <vt:lpstr>A3348570X</vt:lpstr>
      <vt:lpstr>A3348570X_Data</vt:lpstr>
      <vt:lpstr>A3348570X_Latest</vt:lpstr>
      <vt:lpstr>A3348571A</vt:lpstr>
      <vt:lpstr>A3348571A_Data</vt:lpstr>
      <vt:lpstr>A3348571A_Latest</vt:lpstr>
      <vt:lpstr>A3348572C</vt:lpstr>
      <vt:lpstr>A3348572C_Data</vt:lpstr>
      <vt:lpstr>A3348572C_Latest</vt:lpstr>
      <vt:lpstr>A3539275K</vt:lpstr>
      <vt:lpstr>A3539275K_Data</vt:lpstr>
      <vt:lpstr>A3539275K_Latest</vt:lpstr>
      <vt:lpstr>A3539276L</vt:lpstr>
      <vt:lpstr>A3539276L_Data</vt:lpstr>
      <vt:lpstr>A3539276L_Latest</vt:lpstr>
      <vt:lpstr>A3539281F</vt:lpstr>
      <vt:lpstr>A3539281F_Data</vt:lpstr>
      <vt:lpstr>A3539281F_Latest</vt:lpstr>
      <vt:lpstr>A3539282J</vt:lpstr>
      <vt:lpstr>A3539282J_Data</vt:lpstr>
      <vt:lpstr>A3539282J_Latest</vt:lpstr>
      <vt:lpstr>Date_Range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2022-08-09T07:20:41Z</dcterms:created>
  <dcterms:modified xsi:type="dcterms:W3CDTF">2022-08-27T11:33:53Z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2022-08-09T07:21:01Z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3ce381bb-786d-4450-92b1-09d0cb108bce</vt:lpwstr>
  </property>
  <property fmtid="{D5CDD505-2E9C-101B-9397-08002B2CF9AE}" pid="8" name="MSIP_Label_adb064b5-5911-4077-b076-dd8db707b7e6_ContentBits">
    <vt:lpwstr>0</vt:lpwstr>
  </property>
</Properties>
</file>