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l762\Documents\India\Vehicle_costs\Input\"/>
    </mc:Choice>
  </mc:AlternateContent>
  <xr:revisionPtr revIDLastSave="0" documentId="13_ncr:1_{C3391F8C-44E6-4A63-A1EF-3AD2482B5A27}" xr6:coauthVersionLast="41" xr6:coauthVersionMax="41" xr10:uidLastSave="{00000000-0000-0000-0000-000000000000}"/>
  <bookViews>
    <workbookView xWindow="2340" yWindow="2340" windowWidth="23460" windowHeight="13380" activeTab="2" xr2:uid="{698A0388-C3ED-4369-BD7C-94B118A6FAB7}"/>
  </bookViews>
  <sheets>
    <sheet name="Buses" sheetId="4" r:id="rId1"/>
    <sheet name="Trucks" sheetId="5" r:id="rId2"/>
    <sheet name="vkt_veh_yr" sheetId="1" r:id="rId3"/>
  </sheets>
  <definedNames>
    <definedName name="_Ref386799142" localSheetId="0">Buses!$B$5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H17" i="5"/>
  <c r="H7" i="5"/>
  <c r="H8" i="5"/>
  <c r="H9" i="5"/>
  <c r="H10" i="5"/>
  <c r="H11" i="5"/>
  <c r="H12" i="5"/>
  <c r="H13" i="5"/>
  <c r="H14" i="5"/>
  <c r="H15" i="5"/>
  <c r="H16" i="5"/>
  <c r="H6" i="5"/>
  <c r="B2" i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9" i="4"/>
  <c r="I9" i="4" l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</calcChain>
</file>

<file path=xl/sharedStrings.xml><?xml version="1.0" encoding="utf-8"?>
<sst xmlns="http://schemas.openxmlformats.org/spreadsheetml/2006/main" count="45" uniqueCount="44">
  <si>
    <t>Source:</t>
  </si>
  <si>
    <t>See source document for details.</t>
  </si>
  <si>
    <r>
      <t>a</t>
    </r>
    <r>
      <rPr>
        <sz val="10"/>
        <color indexed="8"/>
        <rFont val="Times New Roman"/>
        <family val="1"/>
      </rPr>
      <t xml:space="preserve"> Data are not continuous between 2006 and 2007 due to changes in estimation methodology.  </t>
    </r>
  </si>
  <si>
    <r>
      <t>American Public Transportation Association,</t>
    </r>
    <r>
      <rPr>
        <i/>
        <sz val="10"/>
        <color indexed="8"/>
        <rFont val="Times New Roman"/>
        <family val="1"/>
      </rPr>
      <t xml:space="preserve"> 2016 Public Transportation Fact Book</t>
    </r>
    <r>
      <rPr>
        <sz val="10"/>
        <color indexed="8"/>
        <rFont val="Times New Roman"/>
        <family val="1"/>
      </rPr>
      <t>, Washington, DC, April 2016, Appendix A.  Data for 2015 are from the U.S. Department of Transportation, Federal Transit Administration, Federal Transit Database. (Additional resources: www.apta.com)</t>
    </r>
  </si>
  <si>
    <t>a</t>
  </si>
  <si>
    <t>Energy use (trillion Btu)</t>
  </si>
  <si>
    <t>Btu/passenger-mile</t>
  </si>
  <si>
    <t>Passenger-miles (millions)</t>
  </si>
  <si>
    <t>Vehicle-miles (millions)</t>
  </si>
  <si>
    <t>Number of active buses</t>
  </si>
  <si>
    <t>Year</t>
  </si>
  <si>
    <t>Summary Statistics on Transit Buses and Trolleybuses, 1994–2016</t>
  </si>
  <si>
    <t>Table 7.9</t>
  </si>
  <si>
    <t>In 2007, the data changed substantially due to improved estimation methodologies.  Unfortunately, those data are no longer comparable to the rest of the historical series.</t>
  </si>
  <si>
    <t>mi/veh/yr</t>
  </si>
  <si>
    <r>
      <t xml:space="preserve">U.S. Department of Commerce, Bureau of the Census, </t>
    </r>
    <r>
      <rPr>
        <i/>
        <sz val="10"/>
        <color indexed="8"/>
        <rFont val="Times New Roman"/>
        <family val="1"/>
      </rPr>
      <t>2002 Vehicle Inventory and Use Survey</t>
    </r>
    <r>
      <rPr>
        <sz val="10"/>
        <color indexed="8"/>
        <rFont val="Times New Roman"/>
        <family val="1"/>
      </rPr>
      <t>, Microdata File on CD, 2005.  (Additional resources:  www.census.gov/svsd/www.tiusview.html)</t>
    </r>
  </si>
  <si>
    <t xml:space="preserve">    Heavy truck subtotal</t>
  </si>
  <si>
    <t xml:space="preserve">    Medium truck subtotal</t>
  </si>
  <si>
    <t xml:space="preserve">    Light truck subtotal</t>
  </si>
  <si>
    <t xml:space="preserve">  Total</t>
  </si>
  <si>
    <t>8)   33,001 lb and up</t>
  </si>
  <si>
    <t>7)  26,001 – 33,000 lb</t>
  </si>
  <si>
    <t>6)  19,501 – 26,000 lb</t>
  </si>
  <si>
    <t>5)  16,001 – 19,500 lb</t>
  </si>
  <si>
    <t>4)  14,001 – 16,000 lb</t>
  </si>
  <si>
    <t>3)  10,001 – 14,000 lb</t>
  </si>
  <si>
    <t>2) 6,001 – 10,000 lb</t>
  </si>
  <si>
    <t>1) 6,000 lb and less</t>
  </si>
  <si>
    <t>Percentage of fuel use</t>
  </si>
  <si>
    <t>Harmonic mean fuel economy</t>
  </si>
  <si>
    <t>Average annual miles per truck</t>
  </si>
  <si>
    <t>Percentage of trucks</t>
  </si>
  <si>
    <t>Number of trucks</t>
  </si>
  <si>
    <t>Manufacturer's gross vehicle weight class</t>
  </si>
  <si>
    <t>Truck Statistics by Gross Vehicle Weight Class, 2002</t>
  </si>
  <si>
    <t>Table 5.5</t>
  </si>
  <si>
    <t>Subsector</t>
  </si>
  <si>
    <t>km/veh/yr</t>
  </si>
  <si>
    <t>Buses</t>
  </si>
  <si>
    <t>Light Duty Trucks</t>
  </si>
  <si>
    <t>Average annual km per truck (km/veh/yr)</t>
  </si>
  <si>
    <t>Medium Duty Trucks</t>
  </si>
  <si>
    <t>Heavy Duty Trucks</t>
  </si>
  <si>
    <t>vkt_veh_yr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</si>
</sst>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 applyFont="1"/>
    <xf numFmtId="0" fontId="5" fillId="0" borderId="0" xfId="1" applyFont="1" applyAlignment="1">
      <alignment vertical="center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/>
    <xf numFmtId="0" fontId="1" fillId="0" borderId="0" xfId="1"/>
    <xf numFmtId="0" fontId="5" fillId="0" borderId="0" xfId="1" applyFont="1"/>
    <xf numFmtId="0" fontId="2" fillId="0" borderId="0" xfId="1" applyFont="1" applyAlignment="1">
      <alignment horizontal="left"/>
    </xf>
    <xf numFmtId="0" fontId="8" fillId="0" borderId="0" xfId="1" applyFont="1"/>
    <xf numFmtId="0" fontId="2" fillId="0" borderId="1" xfId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/>
    </xf>
    <xf numFmtId="0" fontId="2" fillId="0" borderId="0" xfId="1" applyFont="1" applyAlignment="1">
      <alignment wrapText="1"/>
    </xf>
    <xf numFmtId="165" fontId="9" fillId="0" borderId="0" xfId="1" applyNumberFormat="1" applyFont="1" applyAlignment="1">
      <alignment horizontal="right"/>
    </xf>
    <xf numFmtId="0" fontId="9" fillId="0" borderId="0" xfId="1" applyFont="1" applyAlignment="1">
      <alignment horizontal="right"/>
    </xf>
    <xf numFmtId="3" fontId="9" fillId="0" borderId="0" xfId="1" applyNumberFormat="1" applyFont="1" applyAlignment="1">
      <alignment horizontal="center"/>
    </xf>
    <xf numFmtId="3" fontId="9" fillId="0" borderId="0" xfId="1" applyNumberFormat="1" applyFont="1" applyAlignment="1">
      <alignment horizontal="right"/>
    </xf>
    <xf numFmtId="0" fontId="9" fillId="0" borderId="0" xfId="1" applyFont="1"/>
    <xf numFmtId="165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left" indent="1"/>
    </xf>
    <xf numFmtId="165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3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left" indent="1"/>
    </xf>
    <xf numFmtId="0" fontId="2" fillId="0" borderId="9" xfId="1" applyFont="1" applyBorder="1" applyAlignment="1">
      <alignment horizontal="center" wrapText="1"/>
    </xf>
    <xf numFmtId="0" fontId="1" fillId="0" borderId="1" xfId="1" applyBorder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0" borderId="7" xfId="1" applyFont="1" applyBorder="1" applyAlignment="1">
      <alignment horizontal="left" wrapText="1"/>
    </xf>
    <xf numFmtId="0" fontId="7" fillId="0" borderId="6" xfId="1" applyFont="1" applyBorder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7" fillId="0" borderId="4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/>
    </xf>
    <xf numFmtId="0" fontId="7" fillId="0" borderId="3" xfId="1" applyFont="1" applyBorder="1" applyAlignment="1">
      <alignment horizontal="left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wrapText="1"/>
    </xf>
  </cellXfs>
  <cellStyles count="3">
    <cellStyle name="Comma 2" xfId="2" xr:uid="{79065B12-5011-4292-835C-99A66B33C568}"/>
    <cellStyle name="Normal" xfId="0" builtinId="0"/>
    <cellStyle name="Normal 2" xfId="1" xr:uid="{CACC1A16-B5EB-49AC-96E9-127750DDB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1D6A-16DD-496C-A774-A569AE1B9373}">
  <dimension ref="B1:J39"/>
  <sheetViews>
    <sheetView topLeftCell="A7" workbookViewId="0">
      <selection activeCell="J31" sqref="J31"/>
    </sheetView>
  </sheetViews>
  <sheetFormatPr defaultColWidth="8.85546875" defaultRowHeight="12.75" x14ac:dyDescent="0.2"/>
  <cols>
    <col min="1" max="1" width="3.42578125" style="1" customWidth="1"/>
    <col min="2" max="2" width="8.85546875" style="1"/>
    <col min="3" max="3" width="13" style="1" customWidth="1"/>
    <col min="4" max="4" width="12.28515625" style="1" customWidth="1"/>
    <col min="5" max="5" width="10.7109375" style="1" customWidth="1"/>
    <col min="6" max="6" width="12.7109375" style="1" customWidth="1"/>
    <col min="7" max="7" width="12.42578125" style="1" customWidth="1"/>
    <col min="8" max="8" width="3.140625" style="1" customWidth="1"/>
    <col min="9" max="16384" width="8.85546875" style="1"/>
  </cols>
  <sheetData>
    <row r="1" spans="2:10" ht="13.5" thickBot="1" x14ac:dyDescent="0.25"/>
    <row r="2" spans="2:10" x14ac:dyDescent="0.2">
      <c r="B2" s="42" t="s">
        <v>13</v>
      </c>
      <c r="C2" s="43"/>
      <c r="D2" s="43"/>
      <c r="E2" s="43"/>
      <c r="F2" s="43"/>
      <c r="G2" s="44"/>
    </row>
    <row r="3" spans="2:10" ht="13.5" thickBot="1" x14ac:dyDescent="0.25">
      <c r="B3" s="45"/>
      <c r="C3" s="46"/>
      <c r="D3" s="46"/>
      <c r="E3" s="46"/>
      <c r="F3" s="46"/>
      <c r="G3" s="47"/>
    </row>
    <row r="5" spans="2:10" ht="14.25" x14ac:dyDescent="0.2">
      <c r="B5" s="40" t="s">
        <v>12</v>
      </c>
      <c r="C5" s="40"/>
      <c r="D5" s="40"/>
      <c r="E5" s="40"/>
      <c r="F5" s="40"/>
      <c r="G5" s="40"/>
    </row>
    <row r="6" spans="2:10" ht="14.25" x14ac:dyDescent="0.2">
      <c r="B6" s="41" t="s">
        <v>11</v>
      </c>
      <c r="C6" s="41"/>
      <c r="D6" s="41"/>
      <c r="E6" s="41"/>
      <c r="F6" s="41"/>
      <c r="G6" s="41"/>
    </row>
    <row r="7" spans="2:10" ht="13.5" thickBot="1" x14ac:dyDescent="0.25"/>
    <row r="8" spans="2:10" s="8" customFormat="1" ht="39.75" thickTop="1" thickBot="1" x14ac:dyDescent="0.25">
      <c r="B8" s="18" t="s">
        <v>10</v>
      </c>
      <c r="C8" s="16" t="s">
        <v>9</v>
      </c>
      <c r="D8" s="16" t="s">
        <v>8</v>
      </c>
      <c r="E8" s="17" t="s">
        <v>7</v>
      </c>
      <c r="F8" s="16" t="s">
        <v>6</v>
      </c>
      <c r="G8" s="16" t="s">
        <v>5</v>
      </c>
      <c r="H8" s="1"/>
      <c r="I8" s="8" t="s">
        <v>14</v>
      </c>
      <c r="J8" s="8" t="s">
        <v>37</v>
      </c>
    </row>
    <row r="9" spans="2:10" x14ac:dyDescent="0.2">
      <c r="B9" s="5">
        <v>1994</v>
      </c>
      <c r="C9" s="13">
        <v>68766</v>
      </c>
      <c r="D9" s="13">
        <v>2176</v>
      </c>
      <c r="E9" s="13">
        <v>19019</v>
      </c>
      <c r="F9" s="13">
        <v>4262</v>
      </c>
      <c r="G9" s="5">
        <v>81.099999999999994</v>
      </c>
      <c r="I9" s="1">
        <f>D9*(10^6)/C9</f>
        <v>31643.544775034174</v>
      </c>
      <c r="J9" s="1">
        <f>I9*1.60934</f>
        <v>50925.222348253497</v>
      </c>
    </row>
    <row r="10" spans="2:10" ht="13.9" customHeight="1" x14ac:dyDescent="0.2">
      <c r="B10" s="5">
        <v>1995</v>
      </c>
      <c r="C10" s="13">
        <v>67802</v>
      </c>
      <c r="D10" s="13">
        <v>2198</v>
      </c>
      <c r="E10" s="13">
        <v>19005</v>
      </c>
      <c r="F10" s="13">
        <v>4307</v>
      </c>
      <c r="G10" s="5">
        <v>81.900000000000006</v>
      </c>
      <c r="I10" s="1">
        <f t="shared" ref="I10:I31" si="0">D10*(10^6)/C10</f>
        <v>32417.922775139377</v>
      </c>
      <c r="J10" s="1">
        <f t="shared" ref="J10:J31" si="1">I10*1.60934</f>
        <v>52171.459838942807</v>
      </c>
    </row>
    <row r="11" spans="2:10" x14ac:dyDescent="0.2">
      <c r="B11" s="5">
        <v>1996</v>
      </c>
      <c r="C11" s="13">
        <v>72353</v>
      </c>
      <c r="D11" s="13">
        <v>2234</v>
      </c>
      <c r="E11" s="13">
        <v>19280</v>
      </c>
      <c r="F11" s="13">
        <v>4340</v>
      </c>
      <c r="G11" s="5">
        <v>83.7</v>
      </c>
      <c r="I11" s="1">
        <f t="shared" si="0"/>
        <v>30876.397661465315</v>
      </c>
      <c r="J11" s="1">
        <f t="shared" si="1"/>
        <v>49690.621812502592</v>
      </c>
    </row>
    <row r="12" spans="2:10" x14ac:dyDescent="0.2">
      <c r="B12" s="5">
        <v>1997</v>
      </c>
      <c r="C12" s="13">
        <v>73425</v>
      </c>
      <c r="D12" s="13">
        <v>2259</v>
      </c>
      <c r="E12" s="13">
        <v>19793</v>
      </c>
      <c r="F12" s="13">
        <v>4434</v>
      </c>
      <c r="G12" s="5">
        <v>87.8</v>
      </c>
      <c r="I12" s="1">
        <f t="shared" si="0"/>
        <v>30766.08784473953</v>
      </c>
      <c r="J12" s="1">
        <f t="shared" si="1"/>
        <v>49513.095812053114</v>
      </c>
    </row>
    <row r="13" spans="2:10" x14ac:dyDescent="0.2">
      <c r="B13" s="5">
        <v>1998</v>
      </c>
      <c r="C13" s="13">
        <v>72788</v>
      </c>
      <c r="D13" s="13">
        <v>2188</v>
      </c>
      <c r="E13" s="13">
        <v>20542</v>
      </c>
      <c r="F13" s="13">
        <v>4399</v>
      </c>
      <c r="G13" s="5">
        <v>90.4</v>
      </c>
      <c r="I13" s="1">
        <f t="shared" si="0"/>
        <v>30059.899983513766</v>
      </c>
      <c r="J13" s="1">
        <f t="shared" si="1"/>
        <v>48376.599439468046</v>
      </c>
    </row>
    <row r="14" spans="2:10" x14ac:dyDescent="0.2">
      <c r="B14" s="5">
        <v>1999</v>
      </c>
      <c r="C14" s="13">
        <v>74885</v>
      </c>
      <c r="D14" s="13">
        <v>2290</v>
      </c>
      <c r="E14" s="13">
        <v>21391</v>
      </c>
      <c r="F14" s="13">
        <v>4344</v>
      </c>
      <c r="G14" s="5">
        <v>92.9</v>
      </c>
      <c r="I14" s="1">
        <f t="shared" si="0"/>
        <v>30580.223008613208</v>
      </c>
      <c r="J14" s="1">
        <f t="shared" si="1"/>
        <v>49213.976096681581</v>
      </c>
    </row>
    <row r="15" spans="2:10" x14ac:dyDescent="0.2">
      <c r="B15" s="5">
        <v>2000</v>
      </c>
      <c r="C15" s="13">
        <v>75665</v>
      </c>
      <c r="D15" s="13">
        <v>2329</v>
      </c>
      <c r="E15" s="13">
        <v>21433</v>
      </c>
      <c r="F15" s="13">
        <v>4531</v>
      </c>
      <c r="G15" s="5">
        <v>97.1</v>
      </c>
      <c r="I15" s="1">
        <f t="shared" si="0"/>
        <v>30780.41366549924</v>
      </c>
      <c r="J15" s="1">
        <f t="shared" si="1"/>
        <v>49536.150928434545</v>
      </c>
    </row>
    <row r="16" spans="2:10" x14ac:dyDescent="0.2">
      <c r="B16" s="5">
        <v>2001</v>
      </c>
      <c r="C16" s="13">
        <v>76675</v>
      </c>
      <c r="D16" s="13">
        <v>2389</v>
      </c>
      <c r="E16" s="13">
        <v>22209</v>
      </c>
      <c r="F16" s="13">
        <v>4146</v>
      </c>
      <c r="G16" s="5">
        <v>92.1</v>
      </c>
      <c r="I16" s="1">
        <f t="shared" si="0"/>
        <v>31157.482882295404</v>
      </c>
      <c r="J16" s="1">
        <f t="shared" si="1"/>
        <v>50142.983501793286</v>
      </c>
    </row>
    <row r="17" spans="2:10" x14ac:dyDescent="0.2">
      <c r="B17" s="5">
        <v>2002</v>
      </c>
      <c r="C17" s="13">
        <v>76806</v>
      </c>
      <c r="D17" s="13">
        <v>2425</v>
      </c>
      <c r="E17" s="13">
        <v>22029</v>
      </c>
      <c r="F17" s="13">
        <v>4133</v>
      </c>
      <c r="G17" s="5">
        <v>91.1</v>
      </c>
      <c r="I17" s="1">
        <f t="shared" si="0"/>
        <v>31573.05418847486</v>
      </c>
      <c r="J17" s="1">
        <f t="shared" si="1"/>
        <v>50811.779027680132</v>
      </c>
    </row>
    <row r="18" spans="2:10" x14ac:dyDescent="0.2">
      <c r="B18" s="5">
        <v>2003</v>
      </c>
      <c r="C18" s="13">
        <v>78000</v>
      </c>
      <c r="D18" s="13">
        <v>2435</v>
      </c>
      <c r="E18" s="13">
        <v>21438</v>
      </c>
      <c r="F18" s="13">
        <v>4213</v>
      </c>
      <c r="G18" s="5">
        <v>90.3</v>
      </c>
      <c r="I18" s="1">
        <f t="shared" si="0"/>
        <v>31217.948717948719</v>
      </c>
      <c r="J18" s="1">
        <f t="shared" si="1"/>
        <v>50240.293589743589</v>
      </c>
    </row>
    <row r="19" spans="2:10" x14ac:dyDescent="0.2">
      <c r="B19" s="5">
        <v>2004</v>
      </c>
      <c r="C19" s="13">
        <v>81630</v>
      </c>
      <c r="D19" s="13">
        <v>2484</v>
      </c>
      <c r="E19" s="13">
        <v>21550</v>
      </c>
      <c r="F19" s="13">
        <v>4364</v>
      </c>
      <c r="G19" s="15">
        <v>94</v>
      </c>
      <c r="I19" s="1">
        <f t="shared" si="0"/>
        <v>30429.988974641677</v>
      </c>
      <c r="J19" s="1">
        <f t="shared" si="1"/>
        <v>48972.198456449834</v>
      </c>
    </row>
    <row r="20" spans="2:10" x14ac:dyDescent="0.2">
      <c r="B20" s="5">
        <v>2005</v>
      </c>
      <c r="C20" s="13">
        <v>82642</v>
      </c>
      <c r="D20" s="13">
        <v>2498</v>
      </c>
      <c r="E20" s="13">
        <v>21998</v>
      </c>
      <c r="F20" s="13">
        <v>4250</v>
      </c>
      <c r="G20" s="5">
        <v>93.5</v>
      </c>
      <c r="I20" s="1">
        <f t="shared" si="0"/>
        <v>30226.761211006509</v>
      </c>
      <c r="J20" s="1">
        <f t="shared" si="1"/>
        <v>48645.135887321216</v>
      </c>
    </row>
    <row r="21" spans="2:10" ht="15.75" x14ac:dyDescent="0.2">
      <c r="B21" s="4">
        <v>2006</v>
      </c>
      <c r="C21" s="14">
        <v>83689</v>
      </c>
      <c r="D21" s="14">
        <v>2507</v>
      </c>
      <c r="E21" s="14">
        <v>22985</v>
      </c>
      <c r="F21" s="14">
        <v>4316</v>
      </c>
      <c r="G21" s="4">
        <v>99.2</v>
      </c>
      <c r="H21" s="10" t="s">
        <v>4</v>
      </c>
      <c r="I21" s="1">
        <f t="shared" si="0"/>
        <v>29956.147163904458</v>
      </c>
      <c r="J21" s="1">
        <f t="shared" si="1"/>
        <v>48209.625876758</v>
      </c>
    </row>
    <row r="22" spans="2:10" x14ac:dyDescent="0.2">
      <c r="B22" s="5">
        <v>2007</v>
      </c>
      <c r="C22" s="13">
        <v>65808</v>
      </c>
      <c r="D22" s="13">
        <v>2314</v>
      </c>
      <c r="E22" s="13">
        <v>21132</v>
      </c>
      <c r="F22" s="13">
        <v>4372</v>
      </c>
      <c r="G22" s="5">
        <v>92.4</v>
      </c>
      <c r="I22" s="1">
        <f t="shared" si="0"/>
        <v>35162.898127887187</v>
      </c>
      <c r="J22" s="1">
        <f t="shared" si="1"/>
        <v>56589.058473133962</v>
      </c>
    </row>
    <row r="23" spans="2:10" x14ac:dyDescent="0.2">
      <c r="B23" s="5">
        <v>2008</v>
      </c>
      <c r="C23" s="13">
        <v>67096</v>
      </c>
      <c r="D23" s="13">
        <v>2388</v>
      </c>
      <c r="E23" s="13">
        <v>21918</v>
      </c>
      <c r="F23" s="13">
        <v>4328</v>
      </c>
      <c r="G23" s="5">
        <v>94.9</v>
      </c>
      <c r="I23" s="1">
        <f t="shared" si="0"/>
        <v>35590.795278407059</v>
      </c>
      <c r="J23" s="1">
        <f t="shared" si="1"/>
        <v>57277.690473351613</v>
      </c>
    </row>
    <row r="24" spans="2:10" x14ac:dyDescent="0.2">
      <c r="B24" s="5">
        <v>2009</v>
      </c>
      <c r="C24" s="13">
        <v>65363</v>
      </c>
      <c r="D24" s="13">
        <v>2345</v>
      </c>
      <c r="E24" s="13">
        <v>21645</v>
      </c>
      <c r="F24" s="13">
        <v>4233</v>
      </c>
      <c r="G24" s="5">
        <v>91.6</v>
      </c>
      <c r="I24" s="1">
        <f t="shared" si="0"/>
        <v>35876.566253078956</v>
      </c>
      <c r="J24" s="1">
        <f t="shared" si="1"/>
        <v>57737.593133730086</v>
      </c>
    </row>
    <row r="25" spans="2:10" x14ac:dyDescent="0.2">
      <c r="B25" s="5">
        <v>2010</v>
      </c>
      <c r="C25" s="13">
        <v>66810</v>
      </c>
      <c r="D25" s="13">
        <v>2425</v>
      </c>
      <c r="E25" s="13">
        <v>21172</v>
      </c>
      <c r="F25" s="13">
        <v>4107</v>
      </c>
      <c r="G25" s="5">
        <v>86.9</v>
      </c>
      <c r="I25" s="1">
        <f t="shared" si="0"/>
        <v>36296.961532704685</v>
      </c>
      <c r="J25" s="1">
        <f t="shared" si="1"/>
        <v>58414.152073042955</v>
      </c>
    </row>
    <row r="26" spans="2:10" x14ac:dyDescent="0.2">
      <c r="B26" s="5">
        <v>2011</v>
      </c>
      <c r="C26" s="13">
        <v>69654</v>
      </c>
      <c r="D26" s="13">
        <v>2425</v>
      </c>
      <c r="E26" s="13">
        <v>21574</v>
      </c>
      <c r="F26" s="13">
        <v>4232</v>
      </c>
      <c r="G26" s="5">
        <v>91.3</v>
      </c>
      <c r="I26" s="1">
        <f t="shared" si="0"/>
        <v>34814.942429724062</v>
      </c>
      <c r="J26" s="1">
        <f t="shared" si="1"/>
        <v>56029.079449852121</v>
      </c>
    </row>
    <row r="27" spans="2:10" x14ac:dyDescent="0.2">
      <c r="B27" s="5">
        <v>2012</v>
      </c>
      <c r="C27" s="13">
        <v>70757</v>
      </c>
      <c r="D27" s="13">
        <v>2417</v>
      </c>
      <c r="E27" s="13">
        <v>21251</v>
      </c>
      <c r="F27" s="13">
        <v>4023</v>
      </c>
      <c r="G27" s="5">
        <v>89.5</v>
      </c>
      <c r="I27" s="1">
        <f t="shared" si="0"/>
        <v>34159.164464293288</v>
      </c>
      <c r="J27" s="1">
        <f t="shared" si="1"/>
        <v>54973.709738965757</v>
      </c>
    </row>
    <row r="28" spans="2:10" x14ac:dyDescent="0.2">
      <c r="B28" s="5">
        <v>2013</v>
      </c>
      <c r="C28" s="13">
        <v>71699</v>
      </c>
      <c r="D28" s="13">
        <v>2425</v>
      </c>
      <c r="E28" s="13">
        <v>22306</v>
      </c>
      <c r="F28" s="13">
        <v>4052</v>
      </c>
      <c r="G28" s="5">
        <v>90.4</v>
      </c>
      <c r="I28" s="1">
        <f t="shared" si="0"/>
        <v>33821.950096933011</v>
      </c>
      <c r="J28" s="1">
        <f t="shared" si="1"/>
        <v>54431.017168998173</v>
      </c>
    </row>
    <row r="29" spans="2:10" x14ac:dyDescent="0.2">
      <c r="B29" s="5">
        <v>2014</v>
      </c>
      <c r="C29" s="13">
        <v>71603</v>
      </c>
      <c r="D29" s="13">
        <v>2445</v>
      </c>
      <c r="E29" s="13">
        <v>22614</v>
      </c>
      <c r="F29" s="13">
        <v>3810</v>
      </c>
      <c r="G29" s="5">
        <v>86.2</v>
      </c>
      <c r="I29" s="1">
        <f t="shared" si="0"/>
        <v>34146.613968688464</v>
      </c>
      <c r="J29" s="1">
        <f t="shared" si="1"/>
        <v>54953.511724369091</v>
      </c>
    </row>
    <row r="30" spans="2:10" x14ac:dyDescent="0.2">
      <c r="B30" s="5">
        <v>2015</v>
      </c>
      <c r="C30" s="13">
        <v>72686</v>
      </c>
      <c r="D30" s="13">
        <v>2439</v>
      </c>
      <c r="E30" s="13">
        <v>21822</v>
      </c>
      <c r="F30" s="13">
        <v>4059</v>
      </c>
      <c r="G30" s="5">
        <v>88.6</v>
      </c>
      <c r="I30" s="1">
        <f t="shared" si="0"/>
        <v>33555.292628566713</v>
      </c>
      <c r="J30" s="1">
        <f t="shared" si="1"/>
        <v>54001.874638857553</v>
      </c>
    </row>
    <row r="31" spans="2:10" ht="13.5" thickBot="1" x14ac:dyDescent="0.25">
      <c r="B31" s="11">
        <v>2016</v>
      </c>
      <c r="C31" s="12">
        <v>70184</v>
      </c>
      <c r="D31" s="12">
        <v>2255</v>
      </c>
      <c r="E31" s="12">
        <v>20565</v>
      </c>
      <c r="F31" s="12">
        <v>4102</v>
      </c>
      <c r="G31" s="11">
        <v>84.4</v>
      </c>
      <c r="I31" s="1">
        <f t="shared" si="0"/>
        <v>32129.830160720394</v>
      </c>
      <c r="J31" s="1">
        <f t="shared" si="1"/>
        <v>51707.820870853757</v>
      </c>
    </row>
    <row r="33" spans="2:8" x14ac:dyDescent="0.2">
      <c r="B33" s="2" t="s">
        <v>0</v>
      </c>
    </row>
    <row r="34" spans="2:8" x14ac:dyDescent="0.2">
      <c r="B34" s="48" t="s">
        <v>3</v>
      </c>
      <c r="C34" s="48"/>
      <c r="D34" s="48"/>
      <c r="E34" s="48"/>
      <c r="F34" s="48"/>
      <c r="G34" s="48"/>
      <c r="H34" s="48"/>
    </row>
    <row r="35" spans="2:8" x14ac:dyDescent="0.2">
      <c r="B35" s="48"/>
      <c r="C35" s="48"/>
      <c r="D35" s="48"/>
      <c r="E35" s="48"/>
      <c r="F35" s="48"/>
      <c r="G35" s="48"/>
      <c r="H35" s="48"/>
    </row>
    <row r="36" spans="2:8" x14ac:dyDescent="0.2">
      <c r="B36" s="48"/>
      <c r="C36" s="48"/>
      <c r="D36" s="48"/>
      <c r="E36" s="48"/>
      <c r="F36" s="48"/>
      <c r="G36" s="48"/>
      <c r="H36" s="48"/>
    </row>
    <row r="37" spans="2:8" ht="13.5" thickBot="1" x14ac:dyDescent="0.25">
      <c r="B37" s="6"/>
      <c r="C37" s="6"/>
    </row>
    <row r="38" spans="2:8" ht="15.75" x14ac:dyDescent="0.2">
      <c r="B38" s="10" t="s">
        <v>2</v>
      </c>
    </row>
    <row r="39" spans="2:8" x14ac:dyDescent="0.2">
      <c r="B39" s="9" t="s">
        <v>1</v>
      </c>
    </row>
  </sheetData>
  <mergeCells count="4">
    <mergeCell ref="B5:G5"/>
    <mergeCell ref="B6:G6"/>
    <mergeCell ref="B2:G3"/>
    <mergeCell ref="B34:H3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C963-DA66-4C08-8B05-6E7FECB272FF}">
  <dimension ref="B2:H22"/>
  <sheetViews>
    <sheetView workbookViewId="0">
      <selection activeCell="K18" sqref="K18"/>
    </sheetView>
  </sheetViews>
  <sheetFormatPr defaultRowHeight="12.75" x14ac:dyDescent="0.2"/>
  <cols>
    <col min="1" max="1" width="2.85546875" style="7" customWidth="1"/>
    <col min="2" max="2" width="28.28515625" style="7" customWidth="1"/>
    <col min="3" max="3" width="10.140625" style="7" bestFit="1" customWidth="1"/>
    <col min="4" max="4" width="10" style="7" customWidth="1"/>
    <col min="5" max="5" width="12.7109375" style="7" customWidth="1"/>
    <col min="6" max="6" width="10.140625" style="7" customWidth="1"/>
    <col min="7" max="7" width="11.7109375" style="7" customWidth="1"/>
    <col min="8" max="16384" width="9.140625" style="7"/>
  </cols>
  <sheetData>
    <row r="2" spans="2:8" ht="14.25" x14ac:dyDescent="0.2">
      <c r="B2" s="41" t="s">
        <v>35</v>
      </c>
      <c r="C2" s="41"/>
      <c r="D2" s="41"/>
      <c r="E2" s="41"/>
      <c r="F2" s="41"/>
      <c r="G2" s="41"/>
    </row>
    <row r="3" spans="2:8" ht="14.25" x14ac:dyDescent="0.2">
      <c r="B3" s="41" t="s">
        <v>34</v>
      </c>
      <c r="C3" s="41"/>
      <c r="D3" s="41"/>
      <c r="E3" s="41"/>
      <c r="F3" s="41"/>
      <c r="G3" s="41"/>
    </row>
    <row r="4" spans="2:8" ht="13.5" thickBot="1" x14ac:dyDescent="0.25">
      <c r="B4" s="6"/>
      <c r="C4" s="39"/>
      <c r="D4" s="39"/>
      <c r="E4" s="39"/>
      <c r="F4" s="39"/>
      <c r="G4" s="39"/>
    </row>
    <row r="5" spans="2:8" s="1" customFormat="1" ht="38.25" x14ac:dyDescent="0.2">
      <c r="B5" s="38" t="s">
        <v>33</v>
      </c>
      <c r="C5" s="38" t="s">
        <v>32</v>
      </c>
      <c r="D5" s="38" t="s">
        <v>31</v>
      </c>
      <c r="E5" s="38" t="s">
        <v>30</v>
      </c>
      <c r="F5" s="38" t="s">
        <v>29</v>
      </c>
      <c r="G5" s="38" t="s">
        <v>28</v>
      </c>
      <c r="H5" s="1" t="s">
        <v>40</v>
      </c>
    </row>
    <row r="6" spans="2:8" s="1" customFormat="1" x14ac:dyDescent="0.2">
      <c r="B6" s="32" t="s">
        <v>27</v>
      </c>
      <c r="C6" s="31">
        <v>51941389</v>
      </c>
      <c r="D6" s="29">
        <v>0.61</v>
      </c>
      <c r="E6" s="13">
        <v>11882</v>
      </c>
      <c r="F6" s="33">
        <v>17.600000000000001</v>
      </c>
      <c r="G6" s="29">
        <v>0.42699999999999999</v>
      </c>
      <c r="H6" s="1">
        <f>E6*1.60934</f>
        <v>19122.177879999999</v>
      </c>
    </row>
    <row r="7" spans="2:8" s="1" customFormat="1" x14ac:dyDescent="0.2">
      <c r="B7" s="32" t="s">
        <v>26</v>
      </c>
      <c r="C7" s="31">
        <v>28041234</v>
      </c>
      <c r="D7" s="29">
        <v>0.32900000000000001</v>
      </c>
      <c r="E7" s="13">
        <v>12684</v>
      </c>
      <c r="F7" s="33">
        <v>14.3</v>
      </c>
      <c r="G7" s="29">
        <v>0.30499999999999999</v>
      </c>
      <c r="H7" s="1">
        <f t="shared" ref="H7:H16" si="0">E7*1.60934</f>
        <v>20412.868559999999</v>
      </c>
    </row>
    <row r="8" spans="2:8" s="1" customFormat="1" x14ac:dyDescent="0.2">
      <c r="B8" s="32" t="s">
        <v>25</v>
      </c>
      <c r="C8" s="31">
        <v>691342</v>
      </c>
      <c r="D8" s="29">
        <v>8.0000000000000002E-3</v>
      </c>
      <c r="E8" s="13">
        <v>14094</v>
      </c>
      <c r="F8" s="33">
        <v>10.5</v>
      </c>
      <c r="G8" s="29">
        <v>1.0999999999999999E-2</v>
      </c>
      <c r="H8" s="1">
        <f t="shared" si="0"/>
        <v>22682.037960000001</v>
      </c>
    </row>
    <row r="9" spans="2:8" s="1" customFormat="1" x14ac:dyDescent="0.2">
      <c r="B9" s="32" t="s">
        <v>24</v>
      </c>
      <c r="C9" s="31">
        <v>290980</v>
      </c>
      <c r="D9" s="29">
        <v>3.0000000000000001E-3</v>
      </c>
      <c r="E9" s="13">
        <v>15441</v>
      </c>
      <c r="F9" s="33">
        <v>8.5</v>
      </c>
      <c r="G9" s="29">
        <v>5.0000000000000001E-3</v>
      </c>
      <c r="H9" s="1">
        <f t="shared" si="0"/>
        <v>24849.818940000001</v>
      </c>
    </row>
    <row r="10" spans="2:8" s="1" customFormat="1" x14ac:dyDescent="0.2">
      <c r="B10" s="32" t="s">
        <v>23</v>
      </c>
      <c r="C10" s="31">
        <v>166472</v>
      </c>
      <c r="D10" s="29">
        <v>2E-3</v>
      </c>
      <c r="E10" s="13">
        <v>11645</v>
      </c>
      <c r="F10" s="33">
        <v>7.9</v>
      </c>
      <c r="G10" s="29">
        <v>3.0000000000000001E-3</v>
      </c>
      <c r="H10" s="1">
        <f t="shared" si="0"/>
        <v>18740.764299999999</v>
      </c>
    </row>
    <row r="11" spans="2:8" s="1" customFormat="1" x14ac:dyDescent="0.2">
      <c r="B11" s="32" t="s">
        <v>22</v>
      </c>
      <c r="C11" s="31">
        <v>1709574</v>
      </c>
      <c r="D11" s="29">
        <v>0.02</v>
      </c>
      <c r="E11" s="13">
        <v>12671</v>
      </c>
      <c r="F11" s="30">
        <v>7</v>
      </c>
      <c r="G11" s="29">
        <v>3.2000000000000001E-2</v>
      </c>
      <c r="H11" s="1">
        <f t="shared" si="0"/>
        <v>20391.94714</v>
      </c>
    </row>
    <row r="12" spans="2:8" s="1" customFormat="1" x14ac:dyDescent="0.2">
      <c r="B12" s="32" t="s">
        <v>21</v>
      </c>
      <c r="C12" s="31">
        <v>179790</v>
      </c>
      <c r="D12" s="29">
        <v>2E-3</v>
      </c>
      <c r="E12" s="13">
        <v>30708</v>
      </c>
      <c r="F12" s="33">
        <v>6.4</v>
      </c>
      <c r="G12" s="29">
        <v>8.9999999999999993E-3</v>
      </c>
      <c r="H12" s="1">
        <f t="shared" si="0"/>
        <v>49419.612719999997</v>
      </c>
    </row>
    <row r="13" spans="2:8" s="1" customFormat="1" x14ac:dyDescent="0.2">
      <c r="B13" s="37" t="s">
        <v>20</v>
      </c>
      <c r="C13" s="36">
        <v>2153996</v>
      </c>
      <c r="D13" s="34">
        <v>2.5000000000000001E-2</v>
      </c>
      <c r="E13" s="14">
        <v>45739</v>
      </c>
      <c r="F13" s="35">
        <v>5.7</v>
      </c>
      <c r="G13" s="34">
        <v>0.20699999999999999</v>
      </c>
      <c r="H13" s="1">
        <f t="shared" si="0"/>
        <v>73609.60226</v>
      </c>
    </row>
    <row r="14" spans="2:8" s="1" customFormat="1" x14ac:dyDescent="0.2">
      <c r="B14" s="3" t="s">
        <v>19</v>
      </c>
      <c r="C14" s="36">
        <v>85174776</v>
      </c>
      <c r="D14" s="34">
        <v>1</v>
      </c>
      <c r="E14" s="14">
        <v>13088</v>
      </c>
      <c r="F14" s="35">
        <v>13.5</v>
      </c>
      <c r="G14" s="34">
        <v>1</v>
      </c>
      <c r="H14" s="1">
        <f t="shared" si="0"/>
        <v>21063.04192</v>
      </c>
    </row>
    <row r="15" spans="2:8" s="1" customFormat="1" x14ac:dyDescent="0.2">
      <c r="B15" s="32" t="s">
        <v>18</v>
      </c>
      <c r="C15" s="31">
        <v>79982623</v>
      </c>
      <c r="D15" s="29">
        <v>0.93899999999999995</v>
      </c>
      <c r="E15" s="13">
        <v>12163</v>
      </c>
      <c r="F15" s="33">
        <v>16.2</v>
      </c>
      <c r="G15" s="29">
        <v>0.73199999999999998</v>
      </c>
      <c r="H15" s="1">
        <f t="shared" si="0"/>
        <v>19574.402419999999</v>
      </c>
    </row>
    <row r="16" spans="2:8" s="1" customFormat="1" x14ac:dyDescent="0.2">
      <c r="B16" s="32" t="s">
        <v>17</v>
      </c>
      <c r="C16" s="31">
        <v>2858368</v>
      </c>
      <c r="D16" s="29">
        <v>3.4000000000000002E-2</v>
      </c>
      <c r="E16" s="13">
        <v>13237</v>
      </c>
      <c r="F16" s="30">
        <v>8</v>
      </c>
      <c r="G16" s="29">
        <v>5.1999999999999998E-2</v>
      </c>
      <c r="H16" s="1">
        <f t="shared" si="0"/>
        <v>21302.833579999999</v>
      </c>
    </row>
    <row r="17" spans="2:8" s="1" customFormat="1" ht="13.5" thickBot="1" x14ac:dyDescent="0.25">
      <c r="B17" s="28" t="s">
        <v>16</v>
      </c>
      <c r="C17" s="27">
        <v>2333786</v>
      </c>
      <c r="D17" s="25">
        <v>2.7E-2</v>
      </c>
      <c r="E17" s="12">
        <v>44581</v>
      </c>
      <c r="F17" s="26">
        <v>5.8</v>
      </c>
      <c r="G17" s="25">
        <v>0.216</v>
      </c>
      <c r="H17" s="1">
        <f>E17*1.60934</f>
        <v>71745.986539999998</v>
      </c>
    </row>
    <row r="18" spans="2:8" ht="15" x14ac:dyDescent="0.25">
      <c r="B18" s="24"/>
      <c r="C18" s="23"/>
      <c r="D18" s="20"/>
      <c r="E18" s="22"/>
      <c r="F18" s="21"/>
      <c r="G18" s="20"/>
    </row>
    <row r="19" spans="2:8" x14ac:dyDescent="0.2">
      <c r="B19" s="8" t="s">
        <v>0</v>
      </c>
    </row>
    <row r="20" spans="2:8" ht="13.15" customHeight="1" x14ac:dyDescent="0.2">
      <c r="B20" s="49" t="s">
        <v>15</v>
      </c>
      <c r="C20" s="49"/>
      <c r="D20" s="49"/>
      <c r="E20" s="49"/>
      <c r="F20" s="49"/>
      <c r="G20" s="49"/>
    </row>
    <row r="21" spans="2:8" x14ac:dyDescent="0.2">
      <c r="B21" s="49"/>
      <c r="C21" s="49"/>
      <c r="D21" s="49"/>
      <c r="E21" s="49"/>
      <c r="F21" s="49"/>
      <c r="G21" s="49"/>
    </row>
    <row r="22" spans="2:8" x14ac:dyDescent="0.2">
      <c r="B22" s="19"/>
      <c r="C22" s="19"/>
      <c r="D22" s="19"/>
      <c r="E22" s="19"/>
      <c r="F22" s="19"/>
      <c r="G22" s="19"/>
    </row>
  </sheetData>
  <mergeCells count="3">
    <mergeCell ref="B2:G2"/>
    <mergeCell ref="B3:G3"/>
    <mergeCell ref="B20:G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C521-DE6C-40F2-A1A1-23A1A1BD8401}">
  <dimension ref="A1:B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36</v>
      </c>
      <c r="B1" t="s">
        <v>43</v>
      </c>
    </row>
    <row r="2" spans="1:2" x14ac:dyDescent="0.25">
      <c r="A2" t="s">
        <v>38</v>
      </c>
      <c r="B2">
        <f>Buses!J31</f>
        <v>51707.820870853757</v>
      </c>
    </row>
    <row r="3" spans="1:2" x14ac:dyDescent="0.25">
      <c r="A3" t="s">
        <v>39</v>
      </c>
      <c r="B3">
        <f>Trucks!H15</f>
        <v>19574.402419999999</v>
      </c>
    </row>
    <row r="4" spans="1:2" x14ac:dyDescent="0.25">
      <c r="A4" t="s">
        <v>41</v>
      </c>
      <c r="B4">
        <f>Trucks!H16</f>
        <v>21302.833579999999</v>
      </c>
    </row>
    <row r="5" spans="1:2" x14ac:dyDescent="0.25">
      <c r="A5" t="s">
        <v>42</v>
      </c>
      <c r="B5">
        <f>Trucks!H17</f>
        <v>71745.986539999998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Buses</vt:lpstr>
      <vt:lpstr>Trucks</vt:lpstr>
      <vt:lpstr>vkt_veh_yr</vt:lpstr>
      <vt:lpstr>Buses!_Ref386799142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Yarlagadda, Brinda N</dc:creator>
  <cp:lastModifiedBy>Yarlagadda, Brinda N</cp:lastModifiedBy>
  <dcterms:created xsi:type="dcterms:W3CDTF">2019-05-16T21:53:37Z</dcterms:created>
  <dcterms:modified xsi:type="dcterms:W3CDTF">2019-05-17T14:10:07Z</dcterms:modified>
</cp:coreProperties>
</file>