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tr84083\Dropbox\PatrickParkingProject\Documentation\"/>
    </mc:Choice>
  </mc:AlternateContent>
  <bookViews>
    <workbookView xWindow="0" yWindow="0" windowWidth="14380" windowHeight="4190"/>
  </bookViews>
  <sheets>
    <sheet name="MWF" sheetId="1" r:id="rId1"/>
    <sheet name="TTh" sheetId="5" r:id="rId2"/>
  </sheets>
  <definedNames>
    <definedName name="_10_02" localSheetId="0">MWF!$A$2:$A$33</definedName>
    <definedName name="tmp" localSheetId="0">MWF!$E$2:$E$11</definedName>
    <definedName name="tmp" localSheetId="1">TTh!$A$2:$A$23</definedName>
    <definedName name="tmp_1" localSheetId="0">MWF!$I$2:$J$30</definedName>
    <definedName name="tmp_1" localSheetId="1">TTh!$E$2:$E$16</definedName>
    <definedName name="tmp_2" localSheetId="0">MWF!$N$2:$O$20</definedName>
    <definedName name="tmp_3" localSheetId="0">MWF!#REF!</definedName>
    <definedName name="tmp_4" localSheetId="0">MWF!$R$2:$T$32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7" i="5"/>
  <c r="J6" i="5"/>
  <c r="I7" i="5"/>
  <c r="J9" i="5"/>
  <c r="J8" i="5"/>
  <c r="J4" i="5"/>
  <c r="J3" i="5"/>
  <c r="J2" i="5"/>
  <c r="I4" i="5"/>
  <c r="I3" i="5"/>
  <c r="F26" i="5"/>
  <c r="F25" i="5"/>
  <c r="F24" i="5"/>
  <c r="F23" i="5"/>
  <c r="F19" i="5"/>
  <c r="B31" i="5"/>
  <c r="B28" i="5"/>
  <c r="B27" i="5"/>
  <c r="B26" i="5"/>
  <c r="E26" i="5"/>
  <c r="E21" i="5"/>
  <c r="E22" i="5" s="1"/>
  <c r="E23" i="5" s="1"/>
  <c r="E24" i="5" s="1"/>
  <c r="E25" i="5" s="1"/>
  <c r="E20" i="5"/>
  <c r="A31" i="5"/>
  <c r="A28" i="5"/>
  <c r="A29" i="5" s="1"/>
  <c r="A30" i="5" s="1"/>
  <c r="A2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C23" i="5"/>
  <c r="C12" i="5"/>
  <c r="C13" i="5"/>
  <c r="C14" i="5"/>
  <c r="C15" i="5"/>
  <c r="C16" i="5"/>
  <c r="C17" i="5"/>
  <c r="C18" i="5"/>
  <c r="C19" i="5"/>
  <c r="C20" i="5"/>
  <c r="C21" i="5"/>
  <c r="C22" i="5"/>
  <c r="C3" i="5"/>
  <c r="C4" i="5"/>
  <c r="C5" i="5"/>
  <c r="C6" i="5"/>
  <c r="C7" i="5"/>
  <c r="C8" i="5"/>
  <c r="C9" i="5"/>
  <c r="C10" i="5"/>
  <c r="C11" i="5"/>
  <c r="C2" i="5"/>
  <c r="X9" i="1"/>
  <c r="X8" i="1"/>
  <c r="X7" i="1"/>
  <c r="X6" i="1"/>
  <c r="X5" i="1"/>
  <c r="X4" i="1"/>
  <c r="X3" i="1"/>
  <c r="X2" i="1"/>
  <c r="S40" i="1"/>
  <c r="S39" i="1"/>
  <c r="S38" i="1"/>
  <c r="S37" i="1"/>
  <c r="S35" i="1"/>
  <c r="S34" i="1"/>
  <c r="S33" i="1"/>
  <c r="O26" i="1"/>
  <c r="O25" i="1"/>
  <c r="O24" i="1"/>
  <c r="O23" i="1"/>
  <c r="K39" i="1"/>
  <c r="K38" i="1"/>
  <c r="K37" i="1"/>
  <c r="K36" i="1"/>
  <c r="K35" i="1"/>
  <c r="K34" i="1"/>
  <c r="K33" i="1"/>
  <c r="F15" i="1"/>
  <c r="F14" i="1"/>
  <c r="B41" i="1"/>
  <c r="B40" i="1"/>
  <c r="B39" i="1"/>
  <c r="B38" i="1"/>
  <c r="B37" i="1"/>
  <c r="B36" i="1"/>
  <c r="R34" i="1"/>
  <c r="R35" i="1" s="1"/>
  <c r="R36" i="1" s="1"/>
  <c r="R37" i="1" s="1"/>
  <c r="R38" i="1" s="1"/>
  <c r="R39" i="1" s="1"/>
  <c r="R40" i="1" s="1"/>
  <c r="N24" i="1"/>
  <c r="N25" i="1" s="1"/>
  <c r="N26" i="1" s="1"/>
  <c r="N27" i="1" s="1"/>
  <c r="N28" i="1" s="1"/>
  <c r="N29" i="1" s="1"/>
  <c r="N30" i="1" s="1"/>
  <c r="J34" i="1"/>
  <c r="J35" i="1" s="1"/>
  <c r="J36" i="1" s="1"/>
  <c r="J37" i="1" s="1"/>
  <c r="J38" i="1" s="1"/>
  <c r="J39" i="1" s="1"/>
  <c r="J40" i="1" s="1"/>
  <c r="A38" i="1"/>
  <c r="A39" i="1" s="1"/>
  <c r="A40" i="1" s="1"/>
  <c r="A41" i="1" s="1"/>
  <c r="A42" i="1" s="1"/>
  <c r="A43" i="1" s="1"/>
  <c r="A37" i="1"/>
  <c r="E15" i="1"/>
  <c r="E16" i="1" s="1"/>
  <c r="E17" i="1" s="1"/>
  <c r="E18" i="1" s="1"/>
  <c r="E19" i="1" s="1"/>
  <c r="E20" i="1" s="1"/>
  <c r="E21" i="1" s="1"/>
  <c r="W3" i="1"/>
  <c r="W4" i="1" s="1"/>
  <c r="W5" i="1" s="1"/>
  <c r="W6" i="1" s="1"/>
  <c r="W7" i="1" s="1"/>
  <c r="W8" i="1" s="1"/>
  <c r="W9" i="1" s="1"/>
  <c r="L30" i="1"/>
  <c r="L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P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20" i="1"/>
  <c r="L21" i="1"/>
  <c r="L22" i="1"/>
  <c r="L23" i="1"/>
  <c r="L24" i="1"/>
  <c r="L25" i="1"/>
  <c r="L26" i="1"/>
  <c r="L27" i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G2" i="1"/>
  <c r="G3" i="1"/>
  <c r="G4" i="1"/>
  <c r="G5" i="1"/>
  <c r="G6" i="1"/>
  <c r="G7" i="1"/>
  <c r="G8" i="1"/>
  <c r="G9" i="1"/>
  <c r="G10" i="1"/>
  <c r="G11" i="1"/>
  <c r="C2" i="1"/>
  <c r="C28" i="1"/>
  <c r="C29" i="1"/>
  <c r="C30" i="1"/>
  <c r="C31" i="1"/>
  <c r="C32" i="1"/>
  <c r="C33" i="1"/>
  <c r="C16" i="1"/>
  <c r="C17" i="1"/>
  <c r="C18" i="1"/>
  <c r="C19" i="1"/>
  <c r="C20" i="1"/>
  <c r="C21" i="1"/>
  <c r="C22" i="1"/>
  <c r="C23" i="1"/>
  <c r="C24" i="1"/>
  <c r="C25" i="1"/>
  <c r="C26" i="1"/>
  <c r="C27" i="1"/>
  <c r="C7" i="1"/>
  <c r="C8" i="1"/>
  <c r="C9" i="1"/>
  <c r="C10" i="1"/>
  <c r="C11" i="1"/>
  <c r="C12" i="1"/>
  <c r="C13" i="1"/>
  <c r="C14" i="1"/>
  <c r="C15" i="1"/>
  <c r="C3" i="1"/>
  <c r="C4" i="1"/>
  <c r="C5" i="1"/>
  <c r="C6" i="1"/>
  <c r="I8" i="5" l="1"/>
  <c r="I9" i="5" s="1"/>
</calcChain>
</file>

<file path=xl/connections.xml><?xml version="1.0" encoding="utf-8"?>
<connections xmlns="http://schemas.openxmlformats.org/spreadsheetml/2006/main">
  <connection id="1" name="10-02" type="6" refreshedVersion="6" background="1" saveData="1">
    <textPr codePage="437" sourceFile="C:\Users\ptr84083\Desktop\10-02.txt" tab="0" space="1" consecutive="1">
      <textFields count="2">
        <textField/>
        <textField/>
      </textFields>
    </textPr>
  </connection>
  <connection id="2" name="tmp" type="6" refreshedVersion="6" background="1" saveData="1">
    <textPr codePage="437" sourceFile="C:\Users\ptr84083\Desktop\tmp.txt" tab="0" space="1" consecutive="1">
      <textFields count="2">
        <textField/>
        <textField/>
      </textFields>
    </textPr>
  </connection>
  <connection id="3" name="tmp1" type="6" refreshedVersion="6" background="1" saveData="1">
    <textPr codePage="437" sourceFile="C:\Users\ptr84083\Desktop\tmp.txt" tab="0" space="1" consecutive="1">
      <textFields count="2">
        <textField/>
        <textField/>
      </textFields>
    </textPr>
  </connection>
  <connection id="4" name="tmp21" type="6" refreshedVersion="6" background="1" saveData="1">
    <textPr codePage="437" sourceFile="C:\Users\ptr84083\Desktop\tmp.txt" tab="0" space="1" consecutive="1">
      <textFields count="3">
        <textField/>
        <textField/>
        <textField/>
      </textFields>
    </textPr>
  </connection>
  <connection id="5" name="tmp3" type="6" refreshedVersion="6" background="1" saveData="1">
    <textPr codePage="437" sourceFile="C:\Users\ptr84083\Desktop\tmp.txt" tab="0" space="1" consecutive="1">
      <textFields count="3">
        <textField/>
        <textField/>
        <textField/>
      </textFields>
    </textPr>
  </connection>
  <connection id="6" name="tmp4" type="6" refreshedVersion="6" background="1" saveData="1">
    <textPr codePage="437" sourceFile="C:\Users\ptr84083\Desktop\tmp.txt" tab="0" space="1" consecutive="1">
      <textFields count="2">
        <textField/>
        <textField/>
      </textFields>
    </textPr>
  </connection>
  <connection id="7" name="tmp5" type="6" refreshedVersion="6" background="1" saveData="1">
    <textPr codePage="437" sourceFile="C:\Users\ptr84083\Desktop\tmp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<sst xmlns="http://schemas.openxmlformats.org/spreadsheetml/2006/main" count="9" uniqueCount="2">
  <si>
    <t>Avg</t>
  </si>
  <si>
    <t>Overall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</si>
</sst>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2825896762905"/>
          <c:y val="7.4907407407407409E-2"/>
          <c:w val="0.84734951881014875"/>
          <c:h val="0.7251698745990085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MWF!$W$2:$W$9</c:f>
              <c:numCache>
                <c:formatCode>[$-F400]h:mm:ss\ AM/PM</c:formatCode>
                <c:ptCount val="8"/>
                <c:pt idx="0">
                  <c:v>0.375</c:v>
                </c:pt>
                <c:pt idx="1">
                  <c:v>0.41666666666666669</c:v>
                </c:pt>
                <c:pt idx="2">
                  <c:v>0.45833333333333337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0.58333333333333326</c:v>
                </c:pt>
                <c:pt idx="6">
                  <c:v>0.62499999999999989</c:v>
                </c:pt>
                <c:pt idx="7">
                  <c:v>0.66666666666666652</c:v>
                </c:pt>
              </c:numCache>
            </c:numRef>
          </c:cat>
          <c:val>
            <c:numRef>
              <c:f>MWF!$X$2:$X$9</c:f>
              <c:numCache>
                <c:formatCode>0.0</c:formatCode>
                <c:ptCount val="8"/>
                <c:pt idx="0">
                  <c:v>9.4</c:v>
                </c:pt>
                <c:pt idx="1">
                  <c:v>9.6266666666666669</c:v>
                </c:pt>
                <c:pt idx="2">
                  <c:v>6.4333333333333327</c:v>
                </c:pt>
                <c:pt idx="3">
                  <c:v>8.8015873015873023</c:v>
                </c:pt>
                <c:pt idx="4">
                  <c:v>10.966666666666667</c:v>
                </c:pt>
                <c:pt idx="5">
                  <c:v>9.7666666666666675</c:v>
                </c:pt>
                <c:pt idx="6">
                  <c:v>8.5</c:v>
                </c:pt>
                <c:pt idx="7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B10-922C-573E50E1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83824"/>
        <c:axId val="466880544"/>
      </c:lineChart>
      <c:catAx>
        <c:axId val="4668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80544"/>
        <c:crosses val="autoZero"/>
        <c:auto val="1"/>
        <c:lblAlgn val="ctr"/>
        <c:lblOffset val="100"/>
        <c:noMultiLvlLbl val="0"/>
      </c:catAx>
      <c:valAx>
        <c:axId val="466880544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occupancy (# cars)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3D-43EB-ACE8-EBC81480EE55}"/>
              </c:ext>
            </c:extLst>
          </c:dPt>
          <c:dPt>
            <c:idx val="4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3D-43EB-ACE8-EBC81480EE55}"/>
              </c:ext>
            </c:extLst>
          </c:dPt>
          <c:cat>
            <c:numRef>
              <c:f>TTh!$I$2:$I$9</c:f>
              <c:numCache>
                <c:formatCode>h:mm:ss</c:formatCode>
                <c:ptCount val="8"/>
                <c:pt idx="0">
                  <c:v>0.375</c:v>
                </c:pt>
                <c:pt idx="1">
                  <c:v>0.41666666666666669</c:v>
                </c:pt>
                <c:pt idx="2">
                  <c:v>0.45833333333333337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0.58333333333333326</c:v>
                </c:pt>
                <c:pt idx="6">
                  <c:v>0.62499999999999989</c:v>
                </c:pt>
                <c:pt idx="7">
                  <c:v>0.66666666666666652</c:v>
                </c:pt>
              </c:numCache>
            </c:numRef>
          </c:cat>
          <c:val>
            <c:numRef>
              <c:f>TTh!$J$2:$J$9</c:f>
              <c:numCache>
                <c:formatCode>0.00</c:formatCode>
                <c:ptCount val="8"/>
                <c:pt idx="0">
                  <c:v>7.5</c:v>
                </c:pt>
                <c:pt idx="1">
                  <c:v>10.5</c:v>
                </c:pt>
                <c:pt idx="2">
                  <c:v>14.166666666666666</c:v>
                </c:pt>
                <c:pt idx="3">
                  <c:v>13.333333333333332</c:v>
                </c:pt>
                <c:pt idx="4">
                  <c:v>12.5</c:v>
                </c:pt>
                <c:pt idx="5">
                  <c:v>13.5</c:v>
                </c:pt>
                <c:pt idx="6">
                  <c:v>13.166666666666666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D-43EB-ACE8-EBC81480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79632"/>
        <c:axId val="311876352"/>
      </c:lineChart>
      <c:catAx>
        <c:axId val="3118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6352"/>
        <c:crosses val="autoZero"/>
        <c:auto val="1"/>
        <c:lblAlgn val="ctr"/>
        <c:lblOffset val="100"/>
        <c:noMultiLvlLbl val="0"/>
      </c:catAx>
      <c:valAx>
        <c:axId val="311876352"/>
        <c:scaling>
          <c:orientation val="minMax"/>
          <c:max val="15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occupancy (# cars)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155575</xdr:colOff>
      <xdr:row>10</xdr:row>
      <xdr:rowOff>180975</xdr:rowOff>
    </xdr:from>
    <xdr:to>
      <xdr:col>28</xdr:col>
      <xdr:colOff>358775</xdr:colOff>
      <xdr:row>25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11</xdr:row>
      <xdr:rowOff>41275</xdr:rowOff>
    </xdr:from>
    <xdr:to>
      <xdr:col>14</xdr:col>
      <xdr:colOff>587375</xdr:colOff>
      <xdr:row>26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0.41181</cdr:x>
      <cdr:y>0.86921</cdr:y>
    </cdr:from>
    <cdr:to>
      <cdr:x>0.83819</cdr:x>
      <cdr:y>0.96412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775" y="2384425"/>
          <a:ext cx="19494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tmp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-02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mp_4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mp_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mp_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mp_1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mp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tabSelected="1" topLeftCell="O7" workbookViewId="0">
      <selection activeCell="AF22" sqref="AF22"/>
    </sheetView>
  </sheetViews>
  <sheetFormatPr defaultRowHeight="14.5" x14ac:dyDescent="0.35"/>
  <cols>
    <col min="1" max="1" width="9.453125" style="1" bestFit="1" customWidth="1"/>
    <col min="2" max="2" width="6.90625" style="3" bestFit="1" customWidth="1"/>
    <col min="3" max="3" width="8.7265625" style="1"/>
    <col min="5" max="5" width="10.453125" style="1" bestFit="1" customWidth="1"/>
    <col min="6" max="6" width="4.36328125" style="4" customWidth="1"/>
    <col min="7" max="7" width="8.7265625" style="1"/>
    <col min="9" max="9" width="2.81640625" customWidth="1"/>
    <col min="10" max="10" width="10.453125" style="1" bestFit="1" customWidth="1"/>
    <col min="11" max="11" width="4.36328125" style="4" bestFit="1" customWidth="1"/>
    <col min="12" max="12" width="8.7265625" style="1"/>
    <col min="14" max="14" width="10.453125" bestFit="1" customWidth="1"/>
    <col min="15" max="15" width="8.7265625" style="4"/>
    <col min="18" max="18" width="10.453125" bestFit="1" customWidth="1"/>
    <col min="19" max="19" width="5.81640625" style="4" customWidth="1"/>
    <col min="20" max="20" width="7.90625" style="1" bestFit="1" customWidth="1"/>
    <col min="23" max="23" width="10.1796875" bestFit="1" customWidth="1"/>
  </cols>
  <sheetData>
    <row r="1" spans="1:24" s="5" customFormat="1" x14ac:dyDescent="0.35">
      <c r="A1" s="5">
        <v>43740</v>
      </c>
      <c r="E1" s="5">
        <v>43754</v>
      </c>
      <c r="J1" s="5">
        <v>43761</v>
      </c>
      <c r="K1" s="7"/>
      <c r="N1" s="5">
        <v>43752</v>
      </c>
      <c r="O1" s="7"/>
      <c r="R1" s="5">
        <v>43756</v>
      </c>
      <c r="S1" s="7"/>
      <c r="T1" s="6"/>
      <c r="W1" s="5" t="s">
        <v>1</v>
      </c>
    </row>
    <row r="2" spans="1:24" x14ac:dyDescent="0.35">
      <c r="A2" s="1">
        <v>0.37361111111111112</v>
      </c>
      <c r="B2" s="3">
        <v>14</v>
      </c>
      <c r="C2" s="1">
        <f t="shared" ref="C2:C33" si="0">MROUND(A2,"1:00")</f>
        <v>0.375</v>
      </c>
      <c r="E2" s="1">
        <v>0.3756944444444445</v>
      </c>
      <c r="F2" s="4">
        <v>7</v>
      </c>
      <c r="G2" s="1">
        <f t="shared" ref="G2:G11" si="1">MROUND(E2, "1:00")</f>
        <v>0.375</v>
      </c>
      <c r="J2" s="1">
        <v>0.37638888888888888</v>
      </c>
      <c r="K2" s="4">
        <v>10</v>
      </c>
      <c r="L2" s="1">
        <f>MROUND(J2, "1:00")</f>
        <v>0.375</v>
      </c>
      <c r="N2" s="1">
        <v>0.375</v>
      </c>
      <c r="O2" s="4">
        <v>0</v>
      </c>
      <c r="P2" s="1">
        <f>MROUND(N2, "1:00")</f>
        <v>0.375</v>
      </c>
      <c r="R2" s="1">
        <v>0.37222222222222223</v>
      </c>
      <c r="S2" s="4">
        <v>0</v>
      </c>
      <c r="T2" s="1">
        <f>MROUND(R2, "1:00")</f>
        <v>0.375</v>
      </c>
      <c r="W2" s="1">
        <v>0.375</v>
      </c>
      <c r="X2" s="4">
        <f>AVERAGE(B36, F14, K33, O23, S33)</f>
        <v>9.4</v>
      </c>
    </row>
    <row r="3" spans="1:24" x14ac:dyDescent="0.35">
      <c r="A3" s="1">
        <v>0.40486111111111112</v>
      </c>
      <c r="B3" s="3">
        <v>15</v>
      </c>
      <c r="C3" s="1">
        <f t="shared" si="0"/>
        <v>0.41666666666666663</v>
      </c>
      <c r="E3" s="1">
        <v>0.37777777777777777</v>
      </c>
      <c r="F3" s="4">
        <v>8</v>
      </c>
      <c r="G3" s="1">
        <f t="shared" si="1"/>
        <v>0.375</v>
      </c>
      <c r="J3" s="1">
        <v>0.3972222222222222</v>
      </c>
      <c r="K3" s="4">
        <v>10</v>
      </c>
      <c r="L3" s="1">
        <f t="shared" ref="L3:L30" si="2">MROUND(J3, "1:00")</f>
        <v>0.41666666666666663</v>
      </c>
      <c r="N3" s="1">
        <v>0.38819444444444445</v>
      </c>
      <c r="O3" s="4">
        <v>8</v>
      </c>
      <c r="P3" s="1">
        <f t="shared" ref="P3:P20" si="3">MROUND(N3, "1:00")</f>
        <v>0.375</v>
      </c>
      <c r="R3" s="1">
        <v>0.37708333333333338</v>
      </c>
      <c r="S3" s="4">
        <v>8</v>
      </c>
      <c r="T3" s="1">
        <f t="shared" ref="T3:T30" si="4">MROUND(R3, "1:00")</f>
        <v>0.375</v>
      </c>
      <c r="W3" s="1">
        <f>W2+"1:00"</f>
        <v>0.41666666666666669</v>
      </c>
      <c r="X3" s="4">
        <f>AVERAGE(S34, O24, K34, F15, B37)</f>
        <v>9.6266666666666669</v>
      </c>
    </row>
    <row r="4" spans="1:24" x14ac:dyDescent="0.35">
      <c r="A4" s="1">
        <v>0.41250000000000003</v>
      </c>
      <c r="B4" s="3">
        <v>16</v>
      </c>
      <c r="C4" s="1">
        <f t="shared" si="0"/>
        <v>0.41666666666666663</v>
      </c>
      <c r="E4" s="1">
        <v>0.38055555555555554</v>
      </c>
      <c r="F4" s="4">
        <v>7</v>
      </c>
      <c r="G4" s="1">
        <f t="shared" si="1"/>
        <v>0.375</v>
      </c>
      <c r="J4" s="1">
        <v>0.39930555555555558</v>
      </c>
      <c r="K4" s="4">
        <v>9</v>
      </c>
      <c r="L4" s="1">
        <f t="shared" si="2"/>
        <v>0.41666666666666663</v>
      </c>
      <c r="N4" s="1">
        <v>0.40902777777777777</v>
      </c>
      <c r="O4" s="4">
        <v>9</v>
      </c>
      <c r="P4" s="1">
        <f t="shared" si="3"/>
        <v>0.41666666666666663</v>
      </c>
      <c r="R4" s="1">
        <v>0.38055555555555554</v>
      </c>
      <c r="S4" s="4">
        <v>7</v>
      </c>
      <c r="T4" s="1">
        <f t="shared" si="4"/>
        <v>0.375</v>
      </c>
      <c r="W4" s="1">
        <f t="shared" ref="W4:W9" si="5">W3+"1:00"</f>
        <v>0.45833333333333337</v>
      </c>
      <c r="X4" s="4">
        <f>AVERAGE(B38, K35, O25, S35, )</f>
        <v>6.4333333333333327</v>
      </c>
    </row>
    <row r="5" spans="1:24" x14ac:dyDescent="0.35">
      <c r="A5" s="1">
        <v>0.41805555555555557</v>
      </c>
      <c r="B5" s="3">
        <v>15</v>
      </c>
      <c r="C5" s="1">
        <f t="shared" si="0"/>
        <v>0.41666666666666663</v>
      </c>
      <c r="E5" s="1">
        <v>0.38194444444444442</v>
      </c>
      <c r="F5" s="4">
        <v>8</v>
      </c>
      <c r="G5" s="1">
        <f t="shared" si="1"/>
        <v>0.375</v>
      </c>
      <c r="J5" s="1">
        <v>0.40138888888888885</v>
      </c>
      <c r="K5" s="4">
        <v>8</v>
      </c>
      <c r="L5" s="1">
        <f t="shared" si="2"/>
        <v>0.41666666666666663</v>
      </c>
      <c r="N5" s="1">
        <v>0.41180555555555554</v>
      </c>
      <c r="O5" s="4">
        <v>8</v>
      </c>
      <c r="P5" s="1">
        <f t="shared" si="3"/>
        <v>0.41666666666666663</v>
      </c>
      <c r="R5" s="1">
        <v>0.39930555555555558</v>
      </c>
      <c r="S5" s="4">
        <v>6</v>
      </c>
      <c r="T5" s="1">
        <f t="shared" si="4"/>
        <v>0.41666666666666663</v>
      </c>
      <c r="W5" s="1">
        <f t="shared" si="5"/>
        <v>0.5</v>
      </c>
      <c r="X5" s="4">
        <f>AVERAGE(O26, K36, B39)</f>
        <v>8.8015873015873023</v>
      </c>
    </row>
    <row r="6" spans="1:24" x14ac:dyDescent="0.35">
      <c r="A6" s="1">
        <v>0.42430555555555555</v>
      </c>
      <c r="B6" s="3">
        <v>14</v>
      </c>
      <c r="C6" s="1">
        <f t="shared" si="0"/>
        <v>0.41666666666666663</v>
      </c>
      <c r="E6" s="1">
        <v>0.38194444444444442</v>
      </c>
      <c r="F6" s="4">
        <v>7</v>
      </c>
      <c r="G6" s="1">
        <f t="shared" si="1"/>
        <v>0.375</v>
      </c>
      <c r="J6" s="1">
        <v>0.41666666666666669</v>
      </c>
      <c r="K6" s="4">
        <v>9</v>
      </c>
      <c r="L6" s="1">
        <f t="shared" si="2"/>
        <v>0.41666666666666663</v>
      </c>
      <c r="N6" s="1">
        <v>0.41736111111111113</v>
      </c>
      <c r="O6" s="4">
        <v>7</v>
      </c>
      <c r="P6" s="1">
        <f t="shared" si="3"/>
        <v>0.41666666666666663</v>
      </c>
      <c r="R6" s="1">
        <v>0.40138888888888885</v>
      </c>
      <c r="S6" s="4">
        <v>7</v>
      </c>
      <c r="T6" s="1">
        <f t="shared" si="4"/>
        <v>0.41666666666666663</v>
      </c>
      <c r="W6" s="1">
        <f t="shared" si="5"/>
        <v>0.54166666666666663</v>
      </c>
      <c r="X6" s="4">
        <f>AVERAGE(S37, K37, B40)</f>
        <v>10.966666666666667</v>
      </c>
    </row>
    <row r="7" spans="1:24" x14ac:dyDescent="0.35">
      <c r="A7" s="1">
        <v>0.43124999999999997</v>
      </c>
      <c r="B7" s="3">
        <v>15</v>
      </c>
      <c r="C7" s="1">
        <f t="shared" si="0"/>
        <v>0.41666666666666663</v>
      </c>
      <c r="E7" s="1">
        <v>0.3888888888888889</v>
      </c>
      <c r="F7" s="4">
        <v>8</v>
      </c>
      <c r="G7" s="1">
        <f t="shared" si="1"/>
        <v>0.375</v>
      </c>
      <c r="J7" s="1">
        <v>0.4368055555555555</v>
      </c>
      <c r="K7" s="4">
        <v>8</v>
      </c>
      <c r="L7" s="1">
        <f t="shared" si="2"/>
        <v>0.41666666666666663</v>
      </c>
      <c r="N7" s="1">
        <v>0.42152777777777778</v>
      </c>
      <c r="O7" s="4">
        <v>6</v>
      </c>
      <c r="P7" s="1">
        <f t="shared" si="3"/>
        <v>0.41666666666666663</v>
      </c>
      <c r="R7" s="1">
        <v>0.40347222222222223</v>
      </c>
      <c r="S7" s="4">
        <v>8</v>
      </c>
      <c r="T7" s="1">
        <f t="shared" si="4"/>
        <v>0.41666666666666663</v>
      </c>
      <c r="W7" s="1">
        <f t="shared" si="5"/>
        <v>0.58333333333333326</v>
      </c>
      <c r="X7" s="4">
        <f>AVERAGE(S38,K38,B41)</f>
        <v>9.7666666666666675</v>
      </c>
    </row>
    <row r="8" spans="1:24" x14ac:dyDescent="0.35">
      <c r="A8" s="1">
        <v>0.43541666666666662</v>
      </c>
      <c r="B8" s="3">
        <v>14</v>
      </c>
      <c r="C8" s="1">
        <f t="shared" si="0"/>
        <v>0.41666666666666663</v>
      </c>
      <c r="E8" s="1">
        <v>0.39652777777777781</v>
      </c>
      <c r="F8" s="4">
        <v>9</v>
      </c>
      <c r="G8" s="1">
        <f t="shared" si="1"/>
        <v>0.41666666666666663</v>
      </c>
      <c r="J8" s="1">
        <v>0.4465277777777778</v>
      </c>
      <c r="K8" s="4">
        <v>7</v>
      </c>
      <c r="L8" s="1">
        <f t="shared" si="2"/>
        <v>0.45833333333333331</v>
      </c>
      <c r="N8" s="1">
        <v>0.43055555555555558</v>
      </c>
      <c r="O8" s="4">
        <v>7</v>
      </c>
      <c r="P8" s="1">
        <f t="shared" si="3"/>
        <v>0.41666666666666663</v>
      </c>
      <c r="R8" s="1">
        <v>0.40416666666666662</v>
      </c>
      <c r="S8" s="4">
        <v>7</v>
      </c>
      <c r="T8" s="1">
        <f t="shared" si="4"/>
        <v>0.41666666666666663</v>
      </c>
      <c r="W8" s="1">
        <f t="shared" si="5"/>
        <v>0.62499999999999989</v>
      </c>
      <c r="X8" s="4">
        <f>AVERAGE(S39, K39)</f>
        <v>8.5</v>
      </c>
    </row>
    <row r="9" spans="1:24" x14ac:dyDescent="0.35">
      <c r="A9" s="1">
        <v>0.4465277777777778</v>
      </c>
      <c r="B9" s="3">
        <v>13</v>
      </c>
      <c r="C9" s="1">
        <f t="shared" si="0"/>
        <v>0.45833333333333331</v>
      </c>
      <c r="E9" s="1">
        <v>0.39652777777777781</v>
      </c>
      <c r="F9" s="4">
        <v>10</v>
      </c>
      <c r="G9" s="1">
        <f t="shared" si="1"/>
        <v>0.41666666666666663</v>
      </c>
      <c r="J9" s="1">
        <v>0.45624999999999999</v>
      </c>
      <c r="K9" s="4">
        <v>8</v>
      </c>
      <c r="L9" s="1">
        <f t="shared" si="2"/>
        <v>0.45833333333333331</v>
      </c>
      <c r="N9" s="1">
        <v>0.43124999999999997</v>
      </c>
      <c r="O9" s="4">
        <v>8</v>
      </c>
      <c r="P9" s="1">
        <f t="shared" si="3"/>
        <v>0.41666666666666663</v>
      </c>
      <c r="R9" s="1">
        <v>0.4201388888888889</v>
      </c>
      <c r="S9" s="4">
        <v>6</v>
      </c>
      <c r="T9" s="1">
        <f t="shared" si="4"/>
        <v>0.41666666666666663</v>
      </c>
      <c r="W9" s="1">
        <f t="shared" si="5"/>
        <v>0.66666666666666652</v>
      </c>
      <c r="X9" s="4">
        <f>S40</f>
        <v>3.75</v>
      </c>
    </row>
    <row r="10" spans="1:24" x14ac:dyDescent="0.35">
      <c r="A10" s="1">
        <v>0.45</v>
      </c>
      <c r="B10" s="3">
        <v>14</v>
      </c>
      <c r="C10" s="1">
        <f t="shared" si="0"/>
        <v>0.45833333333333331</v>
      </c>
      <c r="E10" s="1">
        <v>0.40972222222222227</v>
      </c>
      <c r="F10" s="4">
        <v>11</v>
      </c>
      <c r="G10" s="1">
        <f t="shared" si="1"/>
        <v>0.41666666666666663</v>
      </c>
      <c r="J10" s="1">
        <v>0.46736111111111112</v>
      </c>
      <c r="K10" s="4">
        <v>7</v>
      </c>
      <c r="L10" s="1">
        <f t="shared" si="2"/>
        <v>0.45833333333333331</v>
      </c>
      <c r="N10" s="1">
        <v>0.46180555555555558</v>
      </c>
      <c r="O10" s="4">
        <v>9</v>
      </c>
      <c r="P10" s="1">
        <f t="shared" si="3"/>
        <v>0.45833333333333331</v>
      </c>
      <c r="R10" s="1">
        <v>0.42708333333333331</v>
      </c>
      <c r="S10" s="4">
        <v>5</v>
      </c>
      <c r="T10" s="1">
        <f t="shared" si="4"/>
        <v>0.41666666666666663</v>
      </c>
      <c r="W10" s="1"/>
    </row>
    <row r="11" spans="1:24" x14ac:dyDescent="0.35">
      <c r="A11" s="1">
        <v>0.45208333333333334</v>
      </c>
      <c r="B11" s="3">
        <v>15</v>
      </c>
      <c r="C11" s="1">
        <f t="shared" si="0"/>
        <v>0.45833333333333331</v>
      </c>
      <c r="E11" s="1">
        <v>0.41805555555555557</v>
      </c>
      <c r="F11" s="4">
        <v>12</v>
      </c>
      <c r="G11" s="1">
        <f t="shared" si="1"/>
        <v>0.41666666666666663</v>
      </c>
      <c r="J11" s="1">
        <v>0.47291666666666665</v>
      </c>
      <c r="K11" s="4">
        <v>6</v>
      </c>
      <c r="L11" s="1">
        <f t="shared" si="2"/>
        <v>0.45833333333333331</v>
      </c>
      <c r="N11" s="1">
        <v>0.46458333333333335</v>
      </c>
      <c r="O11" s="4">
        <v>8</v>
      </c>
      <c r="P11" s="1">
        <f t="shared" si="3"/>
        <v>0.45833333333333331</v>
      </c>
      <c r="R11" s="1">
        <v>0.44791666666666669</v>
      </c>
      <c r="S11" s="4">
        <v>4</v>
      </c>
      <c r="T11" s="1">
        <f t="shared" si="4"/>
        <v>0.45833333333333331</v>
      </c>
    </row>
    <row r="12" spans="1:24" x14ac:dyDescent="0.35">
      <c r="A12" s="1">
        <v>0.45416666666666666</v>
      </c>
      <c r="B12" s="3">
        <v>14</v>
      </c>
      <c r="C12" s="1">
        <f t="shared" si="0"/>
        <v>0.45833333333333331</v>
      </c>
      <c r="J12" s="1">
        <v>0.47569444444444442</v>
      </c>
      <c r="K12" s="4">
        <v>7</v>
      </c>
      <c r="L12" s="1">
        <f t="shared" si="2"/>
        <v>0.45833333333333331</v>
      </c>
      <c r="N12" s="1">
        <v>0.4680555555555555</v>
      </c>
      <c r="O12" s="4">
        <v>7</v>
      </c>
      <c r="P12" s="1">
        <f t="shared" si="3"/>
        <v>0.45833333333333331</v>
      </c>
      <c r="R12" s="1">
        <v>0.53125</v>
      </c>
      <c r="S12" s="4">
        <v>7</v>
      </c>
      <c r="T12" s="1">
        <f t="shared" si="4"/>
        <v>0.54166666666666663</v>
      </c>
    </row>
    <row r="13" spans="1:24" x14ac:dyDescent="0.35">
      <c r="A13" s="1">
        <v>0.45416666666666666</v>
      </c>
      <c r="B13" s="3">
        <v>15</v>
      </c>
      <c r="C13" s="1">
        <f t="shared" si="0"/>
        <v>0.45833333333333331</v>
      </c>
      <c r="E13" s="5" t="s">
        <v>0</v>
      </c>
      <c r="J13" s="1">
        <v>0.47638888888888892</v>
      </c>
      <c r="K13" s="4">
        <v>6</v>
      </c>
      <c r="L13" s="1">
        <f t="shared" si="2"/>
        <v>0.45833333333333331</v>
      </c>
      <c r="N13" s="1">
        <v>0.47083333333333338</v>
      </c>
      <c r="O13" s="4">
        <v>6</v>
      </c>
      <c r="P13" s="1">
        <f t="shared" si="3"/>
        <v>0.45833333333333331</v>
      </c>
      <c r="R13" s="1">
        <v>0.53680555555555554</v>
      </c>
      <c r="S13" s="4">
        <v>8</v>
      </c>
      <c r="T13" s="1">
        <f t="shared" si="4"/>
        <v>0.54166666666666663</v>
      </c>
    </row>
    <row r="14" spans="1:24" x14ac:dyDescent="0.35">
      <c r="A14" s="1">
        <v>0.46249999999999997</v>
      </c>
      <c r="B14" s="3">
        <v>14</v>
      </c>
      <c r="C14" s="1">
        <f t="shared" si="0"/>
        <v>0.45833333333333331</v>
      </c>
      <c r="E14" s="1">
        <v>0.375</v>
      </c>
      <c r="F14" s="4">
        <f>AVERAGE(F2:F7)</f>
        <v>7.5</v>
      </c>
      <c r="J14" s="1">
        <v>0.47638888888888892</v>
      </c>
      <c r="K14" s="4">
        <v>7</v>
      </c>
      <c r="L14" s="1">
        <f t="shared" si="2"/>
        <v>0.45833333333333331</v>
      </c>
      <c r="N14" s="1">
        <v>0.47916666666666669</v>
      </c>
      <c r="O14" s="4">
        <v>5</v>
      </c>
      <c r="P14" s="1">
        <f t="shared" si="3"/>
        <v>0.5</v>
      </c>
      <c r="R14" s="1">
        <v>0.5444444444444444</v>
      </c>
      <c r="S14" s="4">
        <v>7</v>
      </c>
      <c r="T14" s="1">
        <f t="shared" si="4"/>
        <v>0.54166666666666663</v>
      </c>
    </row>
    <row r="15" spans="1:24" x14ac:dyDescent="0.35">
      <c r="A15" s="1">
        <v>0.46736111111111112</v>
      </c>
      <c r="B15" s="3">
        <v>15</v>
      </c>
      <c r="C15" s="1">
        <f t="shared" si="0"/>
        <v>0.45833333333333331</v>
      </c>
      <c r="E15" s="1">
        <f>E14+"1:00"</f>
        <v>0.41666666666666669</v>
      </c>
      <c r="F15" s="4">
        <f>AVERAGE(F8:F11)</f>
        <v>10.5</v>
      </c>
      <c r="J15" s="1">
        <v>0.47638888888888892</v>
      </c>
      <c r="K15" s="4">
        <v>6</v>
      </c>
      <c r="L15" s="1">
        <f t="shared" si="2"/>
        <v>0.45833333333333331</v>
      </c>
      <c r="N15" s="1">
        <v>0.48055555555555557</v>
      </c>
      <c r="O15" s="4">
        <v>6</v>
      </c>
      <c r="P15" s="1">
        <f t="shared" si="3"/>
        <v>0.5</v>
      </c>
      <c r="R15" s="1">
        <v>0.55763888888888891</v>
      </c>
      <c r="S15" s="4">
        <v>8</v>
      </c>
      <c r="T15" s="1">
        <f t="shared" si="4"/>
        <v>0.54166666666666663</v>
      </c>
    </row>
    <row r="16" spans="1:24" x14ac:dyDescent="0.35">
      <c r="A16" s="1">
        <v>0.4694444444444445</v>
      </c>
      <c r="B16" s="3">
        <v>14</v>
      </c>
      <c r="C16" s="1">
        <f>MROUND(A16,"1:00")</f>
        <v>0.45833333333333331</v>
      </c>
      <c r="E16" s="1">
        <f t="shared" ref="E16:E21" si="6">E15+"1:00"</f>
        <v>0.45833333333333337</v>
      </c>
      <c r="J16" s="1">
        <v>0.4770833333333333</v>
      </c>
      <c r="K16" s="4">
        <v>5</v>
      </c>
      <c r="L16" s="1">
        <f t="shared" si="2"/>
        <v>0.45833333333333331</v>
      </c>
      <c r="N16" s="1">
        <v>0.4826388888888889</v>
      </c>
      <c r="O16" s="4">
        <v>5</v>
      </c>
      <c r="P16" s="1">
        <f t="shared" si="3"/>
        <v>0.5</v>
      </c>
      <c r="R16" s="1">
        <v>0.55833333333333335</v>
      </c>
      <c r="S16" s="4">
        <v>7</v>
      </c>
      <c r="T16" s="1">
        <f t="shared" si="4"/>
        <v>0.54166666666666663</v>
      </c>
    </row>
    <row r="17" spans="1:20" x14ac:dyDescent="0.35">
      <c r="A17" s="1">
        <v>0.47569444444444442</v>
      </c>
      <c r="B17" s="3">
        <v>13</v>
      </c>
      <c r="C17" s="1">
        <f t="shared" si="0"/>
        <v>0.45833333333333331</v>
      </c>
      <c r="E17" s="1">
        <f t="shared" si="6"/>
        <v>0.5</v>
      </c>
      <c r="J17" s="1">
        <v>0.48333333333333334</v>
      </c>
      <c r="K17" s="4">
        <v>6</v>
      </c>
      <c r="L17" s="1">
        <f t="shared" si="2"/>
        <v>0.5</v>
      </c>
      <c r="N17" s="1">
        <v>0.48333333333333334</v>
      </c>
      <c r="O17" s="4">
        <v>6</v>
      </c>
      <c r="P17" s="1">
        <f t="shared" si="3"/>
        <v>0.5</v>
      </c>
      <c r="R17" s="1">
        <v>0.56805555555555554</v>
      </c>
      <c r="S17" s="4">
        <v>6</v>
      </c>
      <c r="T17" s="1">
        <f t="shared" si="4"/>
        <v>0.58333333333333326</v>
      </c>
    </row>
    <row r="18" spans="1:20" x14ac:dyDescent="0.35">
      <c r="A18" s="1">
        <v>0.47916666666666669</v>
      </c>
      <c r="B18" s="3">
        <v>12</v>
      </c>
      <c r="C18" s="1">
        <f t="shared" si="0"/>
        <v>0.5</v>
      </c>
      <c r="E18" s="1">
        <f t="shared" si="6"/>
        <v>0.54166666666666663</v>
      </c>
      <c r="J18" s="1">
        <v>0.51250000000000007</v>
      </c>
      <c r="K18" s="4">
        <v>7</v>
      </c>
      <c r="L18" s="1">
        <f t="shared" si="2"/>
        <v>0.5</v>
      </c>
      <c r="N18" s="1">
        <v>0.48819444444444443</v>
      </c>
      <c r="O18" s="4">
        <v>7</v>
      </c>
      <c r="P18" s="1">
        <f t="shared" si="3"/>
        <v>0.5</v>
      </c>
      <c r="R18" s="1">
        <v>0.57222222222222219</v>
      </c>
      <c r="S18" s="4">
        <v>7</v>
      </c>
      <c r="T18" s="1">
        <f t="shared" si="4"/>
        <v>0.58333333333333326</v>
      </c>
    </row>
    <row r="19" spans="1:20" x14ac:dyDescent="0.35">
      <c r="A19" s="1">
        <v>0.49444444444444446</v>
      </c>
      <c r="B19" s="3">
        <v>13</v>
      </c>
      <c r="C19" s="1">
        <f t="shared" si="0"/>
        <v>0.5</v>
      </c>
      <c r="E19" s="1">
        <f t="shared" si="6"/>
        <v>0.58333333333333326</v>
      </c>
      <c r="J19" s="1">
        <v>0.52013888888888882</v>
      </c>
      <c r="K19" s="4">
        <v>6</v>
      </c>
      <c r="L19" s="1">
        <f t="shared" si="2"/>
        <v>0.5</v>
      </c>
      <c r="N19" s="1">
        <v>0.4909722222222222</v>
      </c>
      <c r="O19" s="4">
        <v>8</v>
      </c>
      <c r="P19" s="1">
        <f t="shared" si="3"/>
        <v>0.5</v>
      </c>
      <c r="R19" s="1">
        <v>0.6118055555555556</v>
      </c>
      <c r="S19" s="4">
        <v>8</v>
      </c>
      <c r="T19" s="1">
        <f t="shared" si="4"/>
        <v>0.625</v>
      </c>
    </row>
    <row r="20" spans="1:20" x14ac:dyDescent="0.35">
      <c r="A20" s="1">
        <v>0.49652777777777773</v>
      </c>
      <c r="B20" s="3">
        <v>14</v>
      </c>
      <c r="C20" s="1">
        <f t="shared" si="0"/>
        <v>0.5</v>
      </c>
      <c r="E20" s="1">
        <f t="shared" si="6"/>
        <v>0.62499999999999989</v>
      </c>
      <c r="J20" s="1">
        <v>0.52708333333333335</v>
      </c>
      <c r="K20" s="4">
        <v>12</v>
      </c>
      <c r="L20" s="1">
        <f>MROUND(J20, "1:00")</f>
        <v>0.54166666666666663</v>
      </c>
      <c r="N20" s="1">
        <v>0.4916666666666667</v>
      </c>
      <c r="O20" s="4">
        <v>9</v>
      </c>
      <c r="P20" s="1">
        <f t="shared" si="3"/>
        <v>0.5</v>
      </c>
      <c r="R20" s="1">
        <v>0.62291666666666667</v>
      </c>
      <c r="S20" s="4">
        <v>7</v>
      </c>
      <c r="T20" s="1">
        <f t="shared" si="4"/>
        <v>0.625</v>
      </c>
    </row>
    <row r="21" spans="1:20" x14ac:dyDescent="0.35">
      <c r="A21" s="1">
        <v>0.4993055555555555</v>
      </c>
      <c r="B21" s="3">
        <v>15</v>
      </c>
      <c r="C21" s="1">
        <f t="shared" si="0"/>
        <v>0.5</v>
      </c>
      <c r="E21" s="1">
        <f t="shared" si="6"/>
        <v>0.66666666666666652</v>
      </c>
      <c r="J21" s="1">
        <v>0.56319444444444444</v>
      </c>
      <c r="K21" s="4">
        <v>11</v>
      </c>
      <c r="L21" s="1">
        <f t="shared" si="2"/>
        <v>0.58333333333333326</v>
      </c>
      <c r="R21" s="1">
        <v>0.62361111111111112</v>
      </c>
      <c r="S21" s="4">
        <v>6</v>
      </c>
      <c r="T21" s="1">
        <f t="shared" si="4"/>
        <v>0.625</v>
      </c>
    </row>
    <row r="22" spans="1:20" x14ac:dyDescent="0.35">
      <c r="A22" s="1">
        <v>0.55277777777777781</v>
      </c>
      <c r="B22" s="3">
        <v>14</v>
      </c>
      <c r="C22" s="1">
        <f t="shared" si="0"/>
        <v>0.54166666666666663</v>
      </c>
      <c r="J22" s="1">
        <v>0.56944444444444442</v>
      </c>
      <c r="K22" s="4">
        <v>10</v>
      </c>
      <c r="L22" s="1">
        <f t="shared" si="2"/>
        <v>0.58333333333333326</v>
      </c>
      <c r="N22" s="5" t="s">
        <v>0</v>
      </c>
      <c r="R22" s="1">
        <v>0.62986111111111109</v>
      </c>
      <c r="S22" s="4">
        <v>5</v>
      </c>
      <c r="T22" s="1">
        <f t="shared" si="4"/>
        <v>0.625</v>
      </c>
    </row>
    <row r="23" spans="1:20" x14ac:dyDescent="0.35">
      <c r="A23" s="1">
        <v>0.56180555555555556</v>
      </c>
      <c r="B23" s="3">
        <v>13</v>
      </c>
      <c r="C23" s="1">
        <f t="shared" si="0"/>
        <v>0.54166666666666663</v>
      </c>
      <c r="J23" s="1">
        <v>0.56944444444444442</v>
      </c>
      <c r="K23" s="4">
        <v>9</v>
      </c>
      <c r="L23" s="1">
        <f t="shared" si="2"/>
        <v>0.58333333333333326</v>
      </c>
      <c r="N23" s="1">
        <v>0.375</v>
      </c>
      <c r="O23" s="4">
        <f>AVERAGE(O3)</f>
        <v>8</v>
      </c>
      <c r="R23" s="1">
        <v>0.64861111111111114</v>
      </c>
      <c r="S23" s="4">
        <v>6</v>
      </c>
      <c r="T23" s="1">
        <f t="shared" si="4"/>
        <v>0.66666666666666663</v>
      </c>
    </row>
    <row r="24" spans="1:20" x14ac:dyDescent="0.35">
      <c r="A24" s="1">
        <v>0.56388888888888888</v>
      </c>
      <c r="B24" s="3">
        <v>12</v>
      </c>
      <c r="C24" s="1">
        <f t="shared" si="0"/>
        <v>0.58333333333333326</v>
      </c>
      <c r="J24" s="1">
        <v>0.57291666666666663</v>
      </c>
      <c r="K24" s="4">
        <v>10</v>
      </c>
      <c r="L24" s="1">
        <f t="shared" si="2"/>
        <v>0.58333333333333326</v>
      </c>
      <c r="N24" s="1">
        <f>N23+"1:00"</f>
        <v>0.41666666666666669</v>
      </c>
      <c r="O24" s="4">
        <f>AVERAGE(O4:O9)</f>
        <v>7.5</v>
      </c>
      <c r="R24" s="1">
        <v>0.65</v>
      </c>
      <c r="S24" s="4">
        <v>5</v>
      </c>
      <c r="T24" s="1">
        <f t="shared" si="4"/>
        <v>0.66666666666666663</v>
      </c>
    </row>
    <row r="25" spans="1:20" x14ac:dyDescent="0.35">
      <c r="A25" s="1">
        <v>0.57638888888888895</v>
      </c>
      <c r="B25" s="3">
        <v>13</v>
      </c>
      <c r="C25" s="1">
        <f t="shared" si="0"/>
        <v>0.58333333333333326</v>
      </c>
      <c r="J25" s="1">
        <v>0.57500000000000007</v>
      </c>
      <c r="K25" s="4">
        <v>9</v>
      </c>
      <c r="L25" s="1">
        <f t="shared" si="2"/>
        <v>0.58333333333333326</v>
      </c>
      <c r="N25" s="1">
        <f t="shared" ref="N25:N30" si="7">N24+"1:00"</f>
        <v>0.45833333333333337</v>
      </c>
      <c r="O25" s="4">
        <f>AVERAGE(O10:O13)</f>
        <v>7.5</v>
      </c>
      <c r="R25" s="1">
        <v>0.65347222222222223</v>
      </c>
      <c r="S25" s="4">
        <v>4</v>
      </c>
      <c r="T25" s="1">
        <f t="shared" si="4"/>
        <v>0.66666666666666663</v>
      </c>
    </row>
    <row r="26" spans="1:20" x14ac:dyDescent="0.35">
      <c r="A26" s="1">
        <v>0.58333333333333337</v>
      </c>
      <c r="B26" s="3">
        <v>14</v>
      </c>
      <c r="C26" s="1">
        <f t="shared" si="0"/>
        <v>0.58333333333333326</v>
      </c>
      <c r="J26" s="1">
        <v>0.58402777777777781</v>
      </c>
      <c r="K26" s="4">
        <v>8</v>
      </c>
      <c r="L26" s="1">
        <f t="shared" si="2"/>
        <v>0.58333333333333326</v>
      </c>
      <c r="N26" s="1">
        <f t="shared" si="7"/>
        <v>0.5</v>
      </c>
      <c r="O26" s="4">
        <f>AVERAGE(O14:O20)</f>
        <v>6.5714285714285712</v>
      </c>
      <c r="R26" s="1">
        <v>0.65555555555555556</v>
      </c>
      <c r="S26" s="4">
        <v>3</v>
      </c>
      <c r="T26" s="1">
        <f t="shared" si="4"/>
        <v>0.66666666666666663</v>
      </c>
    </row>
    <row r="27" spans="1:20" x14ac:dyDescent="0.35">
      <c r="A27" s="1">
        <v>0.59236111111111112</v>
      </c>
      <c r="B27" s="3">
        <v>13</v>
      </c>
      <c r="C27" s="1">
        <f t="shared" si="0"/>
        <v>0.58333333333333326</v>
      </c>
      <c r="J27" s="1">
        <v>0.59444444444444444</v>
      </c>
      <c r="K27" s="4">
        <v>9</v>
      </c>
      <c r="L27" s="1">
        <f t="shared" si="2"/>
        <v>0.58333333333333326</v>
      </c>
      <c r="N27" s="1">
        <f t="shared" si="7"/>
        <v>0.54166666666666663</v>
      </c>
      <c r="R27" s="1">
        <v>0.66388888888888886</v>
      </c>
      <c r="S27" s="4">
        <v>4</v>
      </c>
      <c r="T27" s="1">
        <f t="shared" si="4"/>
        <v>0.66666666666666663</v>
      </c>
    </row>
    <row r="28" spans="1:20" x14ac:dyDescent="0.35">
      <c r="A28" s="1">
        <v>0.59236111111111112</v>
      </c>
      <c r="B28" s="3">
        <v>14</v>
      </c>
      <c r="C28" s="1">
        <f>MROUND(A28,"1:00")</f>
        <v>0.58333333333333326</v>
      </c>
      <c r="J28" s="1">
        <v>0.59791666666666665</v>
      </c>
      <c r="K28" s="4">
        <v>10</v>
      </c>
      <c r="L28" s="1">
        <f t="shared" si="2"/>
        <v>0.58333333333333326</v>
      </c>
      <c r="N28" s="1">
        <f t="shared" si="7"/>
        <v>0.58333333333333326</v>
      </c>
      <c r="R28" s="1">
        <v>0.66597222222222219</v>
      </c>
      <c r="S28" s="4">
        <v>3</v>
      </c>
      <c r="T28" s="1">
        <f t="shared" si="4"/>
        <v>0.66666666666666663</v>
      </c>
    </row>
    <row r="29" spans="1:20" x14ac:dyDescent="0.35">
      <c r="A29" s="1">
        <v>0.59791666666666665</v>
      </c>
      <c r="B29" s="3">
        <v>13</v>
      </c>
      <c r="C29" s="1">
        <f t="shared" si="0"/>
        <v>0.58333333333333326</v>
      </c>
      <c r="J29" s="1">
        <v>0.61041666666666672</v>
      </c>
      <c r="K29" s="4">
        <v>11</v>
      </c>
      <c r="L29" s="1">
        <f t="shared" si="2"/>
        <v>0.625</v>
      </c>
      <c r="N29" s="1">
        <f t="shared" si="7"/>
        <v>0.62499999999999989</v>
      </c>
      <c r="R29" s="1">
        <v>0.67083333333333339</v>
      </c>
      <c r="S29" s="4">
        <v>2</v>
      </c>
      <c r="T29" s="1">
        <f t="shared" si="4"/>
        <v>0.66666666666666663</v>
      </c>
    </row>
    <row r="30" spans="1:20" x14ac:dyDescent="0.35">
      <c r="A30" s="1">
        <v>0.59930555555555554</v>
      </c>
      <c r="B30" s="3">
        <v>14</v>
      </c>
      <c r="C30" s="1">
        <f t="shared" si="0"/>
        <v>0.58333333333333326</v>
      </c>
      <c r="J30" s="1">
        <v>0.61111111111111105</v>
      </c>
      <c r="K30" s="4">
        <v>10</v>
      </c>
      <c r="L30" s="1">
        <f t="shared" si="2"/>
        <v>0.625</v>
      </c>
      <c r="N30" s="1">
        <f t="shared" si="7"/>
        <v>0.66666666666666652</v>
      </c>
      <c r="R30" s="1">
        <v>0.67291666666666661</v>
      </c>
      <c r="S30" s="4">
        <v>3</v>
      </c>
      <c r="T30" s="1">
        <f t="shared" si="4"/>
        <v>0.66666666666666663</v>
      </c>
    </row>
    <row r="31" spans="1:20" x14ac:dyDescent="0.35">
      <c r="A31" s="1">
        <v>0.6</v>
      </c>
      <c r="B31" s="3">
        <v>13</v>
      </c>
      <c r="C31" s="1">
        <f t="shared" si="0"/>
        <v>0.58333333333333326</v>
      </c>
      <c r="R31" s="1"/>
    </row>
    <row r="32" spans="1:20" x14ac:dyDescent="0.35">
      <c r="A32" s="1">
        <v>0.6</v>
      </c>
      <c r="B32" s="3">
        <v>14</v>
      </c>
      <c r="C32" s="1">
        <f t="shared" si="0"/>
        <v>0.58333333333333326</v>
      </c>
      <c r="J32" s="5" t="s">
        <v>0</v>
      </c>
      <c r="R32" s="5" t="s">
        <v>0</v>
      </c>
    </row>
    <row r="33" spans="1:19" x14ac:dyDescent="0.35">
      <c r="A33" s="1">
        <v>0.6020833333333333</v>
      </c>
      <c r="B33" s="3">
        <v>13</v>
      </c>
      <c r="C33" s="1">
        <f t="shared" si="0"/>
        <v>0.58333333333333326</v>
      </c>
      <c r="J33" s="1">
        <v>0.375</v>
      </c>
      <c r="K33" s="4">
        <f>AVERAGE(K2)</f>
        <v>10</v>
      </c>
      <c r="R33" s="1">
        <v>0.375</v>
      </c>
      <c r="S33" s="4">
        <f>AVERAGE(S3:S4)</f>
        <v>7.5</v>
      </c>
    </row>
    <row r="34" spans="1:19" x14ac:dyDescent="0.35">
      <c r="J34" s="1">
        <f>J33+"1:00"</f>
        <v>0.41666666666666669</v>
      </c>
      <c r="K34" s="4">
        <f>AVERAGE(K3:K7)</f>
        <v>8.8000000000000007</v>
      </c>
      <c r="R34" s="1">
        <f>R33+"1:00"</f>
        <v>0.41666666666666669</v>
      </c>
      <c r="S34" s="4">
        <f>AVERAGE(S5:S10)</f>
        <v>6.5</v>
      </c>
    </row>
    <row r="35" spans="1:19" x14ac:dyDescent="0.35">
      <c r="A35" s="5" t="s">
        <v>0</v>
      </c>
      <c r="J35" s="1">
        <f t="shared" ref="J35:J40" si="8">J34+"1:00"</f>
        <v>0.45833333333333337</v>
      </c>
      <c r="K35" s="4">
        <f>AVERAGE(K8:K16)</f>
        <v>6.5555555555555554</v>
      </c>
      <c r="R35" s="1">
        <f t="shared" ref="R35:R40" si="9">R34+"1:00"</f>
        <v>0.45833333333333337</v>
      </c>
      <c r="S35" s="4">
        <f>AVERAGE(S11)</f>
        <v>4</v>
      </c>
    </row>
    <row r="36" spans="1:19" x14ac:dyDescent="0.35">
      <c r="A36" s="1">
        <v>0.375</v>
      </c>
      <c r="B36" s="3">
        <f>AVERAGE(B2)</f>
        <v>14</v>
      </c>
      <c r="J36" s="1">
        <f t="shared" si="8"/>
        <v>0.5</v>
      </c>
      <c r="K36" s="4">
        <f>AVERAGE(K17:K19)</f>
        <v>6.333333333333333</v>
      </c>
      <c r="R36" s="1">
        <f t="shared" si="9"/>
        <v>0.5</v>
      </c>
    </row>
    <row r="37" spans="1:19" x14ac:dyDescent="0.35">
      <c r="A37" s="1">
        <f>A36+"1:00"</f>
        <v>0.41666666666666669</v>
      </c>
      <c r="B37" s="3">
        <f>AVERAGE(B3:B8)</f>
        <v>14.833333333333334</v>
      </c>
      <c r="J37" s="1">
        <f t="shared" si="8"/>
        <v>0.54166666666666663</v>
      </c>
      <c r="K37" s="4">
        <f>AVERAGE(K20)</f>
        <v>12</v>
      </c>
      <c r="R37" s="1">
        <f t="shared" si="9"/>
        <v>0.54166666666666663</v>
      </c>
      <c r="S37" s="4">
        <f>AVERAGE(S12:S16)</f>
        <v>7.4</v>
      </c>
    </row>
    <row r="38" spans="1:19" x14ac:dyDescent="0.35">
      <c r="A38" s="1">
        <f t="shared" ref="A38:A43" si="10">A37+"1:00"</f>
        <v>0.45833333333333337</v>
      </c>
      <c r="B38" s="3">
        <f>AVERAGE(B9:B17)</f>
        <v>14.111111111111111</v>
      </c>
      <c r="J38" s="1">
        <f t="shared" si="8"/>
        <v>0.58333333333333326</v>
      </c>
      <c r="K38" s="4">
        <f>AVERAGE(K21:K28)</f>
        <v>9.5</v>
      </c>
      <c r="R38" s="1">
        <f t="shared" si="9"/>
        <v>0.58333333333333326</v>
      </c>
      <c r="S38" s="4">
        <f>AVERAGE(S17:S18)</f>
        <v>6.5</v>
      </c>
    </row>
    <row r="39" spans="1:19" x14ac:dyDescent="0.35">
      <c r="A39" s="1">
        <f t="shared" si="10"/>
        <v>0.5</v>
      </c>
      <c r="B39" s="3">
        <f>AVERAGE(B18:B21)</f>
        <v>13.5</v>
      </c>
      <c r="J39" s="1">
        <f t="shared" si="8"/>
        <v>0.62499999999999989</v>
      </c>
      <c r="K39" s="4">
        <f>AVERAGE(K29:K30)</f>
        <v>10.5</v>
      </c>
      <c r="R39" s="1">
        <f t="shared" si="9"/>
        <v>0.62499999999999989</v>
      </c>
      <c r="S39" s="4">
        <f>AVERAGE(S19:S22)</f>
        <v>6.5</v>
      </c>
    </row>
    <row r="40" spans="1:19" x14ac:dyDescent="0.35">
      <c r="A40" s="1">
        <f t="shared" si="10"/>
        <v>0.54166666666666663</v>
      </c>
      <c r="B40" s="3">
        <f>AVERAGE(B22:B23)</f>
        <v>13.5</v>
      </c>
      <c r="J40" s="1">
        <f t="shared" si="8"/>
        <v>0.66666666666666652</v>
      </c>
      <c r="R40" s="1">
        <f t="shared" si="9"/>
        <v>0.66666666666666652</v>
      </c>
      <c r="S40" s="4">
        <f>AVERAGE(S23:S30)</f>
        <v>3.75</v>
      </c>
    </row>
    <row r="41" spans="1:19" x14ac:dyDescent="0.35">
      <c r="A41" s="1">
        <f t="shared" si="10"/>
        <v>0.58333333333333326</v>
      </c>
      <c r="B41" s="3">
        <f>AVERAGE(B24:B33)</f>
        <v>13.3</v>
      </c>
      <c r="R41" s="1"/>
    </row>
    <row r="42" spans="1:19" x14ac:dyDescent="0.35">
      <c r="A42" s="1">
        <f t="shared" si="10"/>
        <v>0.62499999999999989</v>
      </c>
      <c r="R42" s="1"/>
    </row>
    <row r="43" spans="1:19" x14ac:dyDescent="0.35">
      <c r="A43" s="1">
        <f t="shared" si="10"/>
        <v>0.66666666666666652</v>
      </c>
      <c r="R43" s="1"/>
    </row>
    <row r="44" spans="1:19" x14ac:dyDescent="0.35">
      <c r="R44" s="1"/>
    </row>
    <row r="45" spans="1:19" x14ac:dyDescent="0.35">
      <c r="R45" s="1"/>
    </row>
    <row r="46" spans="1:19" x14ac:dyDescent="0.35">
      <c r="R46" s="1"/>
    </row>
    <row r="47" spans="1:19" x14ac:dyDescent="0.35">
      <c r="R47" s="1"/>
    </row>
    <row r="48" spans="1:19" x14ac:dyDescent="0.35">
      <c r="R48" s="1"/>
    </row>
    <row r="49" spans="18:18" x14ac:dyDescent="0.35">
      <c r="R49" s="1"/>
    </row>
    <row r="50" spans="18:18" x14ac:dyDescent="0.35">
      <c r="R50" s="1"/>
    </row>
    <row r="51" spans="18:18" x14ac:dyDescent="0.35">
      <c r="R51" s="1"/>
    </row>
    <row r="52" spans="18:18" x14ac:dyDescent="0.35">
      <c r="R52" s="1"/>
    </row>
    <row r="53" spans="18:18" x14ac:dyDescent="0.35">
      <c r="R53" s="1"/>
    </row>
    <row r="54" spans="18:18" x14ac:dyDescent="0.35">
      <c r="R54" s="1"/>
    </row>
    <row r="55" spans="18:18" x14ac:dyDescent="0.35">
      <c r="R55" s="1"/>
    </row>
    <row r="56" spans="18:18" x14ac:dyDescent="0.35">
      <c r="R56" s="1"/>
    </row>
    <row r="57" spans="18:18" x14ac:dyDescent="0.35">
      <c r="R57" s="1"/>
    </row>
    <row r="58" spans="18:18" x14ac:dyDescent="0.35">
      <c r="R58" s="1"/>
    </row>
    <row r="59" spans="18:18" x14ac:dyDescent="0.35">
      <c r="R59" s="1"/>
    </row>
    <row r="60" spans="18:18" x14ac:dyDescent="0.35">
      <c r="R60" s="1"/>
    </row>
    <row r="61" spans="18:18" x14ac:dyDescent="0.35">
      <c r="R61" s="1"/>
    </row>
    <row r="62" spans="18:18" x14ac:dyDescent="0.35">
      <c r="R62" s="1"/>
    </row>
    <row r="63" spans="18:18" x14ac:dyDescent="0.35">
      <c r="R63" s="1"/>
    </row>
    <row r="64" spans="18:18" x14ac:dyDescent="0.35">
      <c r="R64" s="1"/>
    </row>
    <row r="65" spans="18:18" x14ac:dyDescent="0.35">
      <c r="R65" s="1"/>
    </row>
    <row r="66" spans="18:18" x14ac:dyDescent="0.35">
      <c r="R66" s="1"/>
    </row>
    <row r="67" spans="18:18" x14ac:dyDescent="0.35">
      <c r="R67" s="1"/>
    </row>
    <row r="68" spans="18:18" x14ac:dyDescent="0.35">
      <c r="R68" s="1"/>
    </row>
    <row r="69" spans="18:18" x14ac:dyDescent="0.35">
      <c r="R69" s="1"/>
    </row>
    <row r="70" spans="18:18" x14ac:dyDescent="0.35">
      <c r="R70" s="1"/>
    </row>
    <row r="71" spans="18:18" x14ac:dyDescent="0.35">
      <c r="R71" s="1"/>
    </row>
    <row r="72" spans="18:18" x14ac:dyDescent="0.35">
      <c r="R72" s="1"/>
    </row>
    <row r="73" spans="18:18" x14ac:dyDescent="0.35">
      <c r="R73" s="1"/>
    </row>
    <row r="74" spans="18:18" x14ac:dyDescent="0.35">
      <c r="R74" s="1"/>
    </row>
    <row r="75" spans="18:18" x14ac:dyDescent="0.35">
      <c r="R75" s="1"/>
    </row>
    <row r="76" spans="18:18" x14ac:dyDescent="0.35">
      <c r="R76" s="1"/>
    </row>
    <row r="77" spans="18:18" x14ac:dyDescent="0.35">
      <c r="R77" s="1"/>
    </row>
    <row r="78" spans="18:18" x14ac:dyDescent="0.35">
      <c r="R78" s="1"/>
    </row>
    <row r="79" spans="18:18" x14ac:dyDescent="0.35">
      <c r="R79" s="1"/>
    </row>
    <row r="80" spans="18:18" x14ac:dyDescent="0.35">
      <c r="R80" s="1"/>
    </row>
    <row r="81" spans="18:18" x14ac:dyDescent="0.35">
      <c r="R81" s="1"/>
    </row>
    <row r="82" spans="18:18" x14ac:dyDescent="0.35">
      <c r="R82" s="1"/>
    </row>
    <row r="83" spans="18:18" x14ac:dyDescent="0.35">
      <c r="R83" s="1"/>
    </row>
    <row r="84" spans="18:18" x14ac:dyDescent="0.35">
      <c r="R84" s="1"/>
    </row>
    <row r="85" spans="18:18" x14ac:dyDescent="0.35">
      <c r="R85" s="1"/>
    </row>
    <row r="86" spans="18:18" x14ac:dyDescent="0.35">
      <c r="R86" s="1"/>
    </row>
    <row r="87" spans="18:18" x14ac:dyDescent="0.35">
      <c r="R87" s="1"/>
    </row>
    <row r="88" spans="18:18" x14ac:dyDescent="0.35">
      <c r="R88" s="1"/>
    </row>
    <row r="89" spans="18:18" x14ac:dyDescent="0.35">
      <c r="R89" s="1"/>
    </row>
    <row r="90" spans="18:18" x14ac:dyDescent="0.35">
      <c r="R90" s="1"/>
    </row>
    <row r="91" spans="18:18" x14ac:dyDescent="0.35">
      <c r="R91" s="1"/>
    </row>
    <row r="92" spans="18:18" x14ac:dyDescent="0.35">
      <c r="R92" s="1"/>
    </row>
    <row r="93" spans="18:18" x14ac:dyDescent="0.35">
      <c r="R93" s="1"/>
    </row>
    <row r="94" spans="18:18" x14ac:dyDescent="0.35">
      <c r="R94" s="1"/>
    </row>
    <row r="95" spans="18:18" x14ac:dyDescent="0.35">
      <c r="R95" s="1"/>
    </row>
    <row r="96" spans="18:18" x14ac:dyDescent="0.35">
      <c r="R96" s="1"/>
    </row>
    <row r="97" spans="18:18" x14ac:dyDescent="0.35">
      <c r="R97" s="1"/>
    </row>
    <row r="98" spans="18:18" x14ac:dyDescent="0.35">
      <c r="R98" s="1"/>
    </row>
    <row r="99" spans="18:18" x14ac:dyDescent="0.35">
      <c r="R99" s="1"/>
    </row>
    <row r="100" spans="18:18" x14ac:dyDescent="0.35">
      <c r="R100" s="1"/>
    </row>
    <row r="101" spans="18:18" x14ac:dyDescent="0.35">
      <c r="R101" s="1"/>
    </row>
    <row r="102" spans="18:18" x14ac:dyDescent="0.35">
      <c r="R102" s="1"/>
    </row>
    <row r="103" spans="18:18" x14ac:dyDescent="0.35">
      <c r="R103" s="1"/>
    </row>
    <row r="104" spans="18:18" x14ac:dyDescent="0.35">
      <c r="R104" s="1"/>
    </row>
    <row r="105" spans="18:18" x14ac:dyDescent="0.35">
      <c r="R105" s="1"/>
    </row>
    <row r="106" spans="18:18" x14ac:dyDescent="0.35">
      <c r="R106" s="1"/>
    </row>
    <row r="107" spans="18:18" x14ac:dyDescent="0.35">
      <c r="R107" s="1"/>
    </row>
    <row r="108" spans="18:18" x14ac:dyDescent="0.35">
      <c r="R108" s="1"/>
    </row>
    <row r="109" spans="18:18" x14ac:dyDescent="0.35">
      <c r="R109" s="1"/>
    </row>
    <row r="110" spans="18:18" x14ac:dyDescent="0.35">
      <c r="R110" s="1"/>
    </row>
    <row r="111" spans="18:18" x14ac:dyDescent="0.35">
      <c r="R111" s="1"/>
    </row>
    <row r="112" spans="18:18" x14ac:dyDescent="0.35">
      <c r="R112" s="1"/>
    </row>
    <row r="113" spans="18:18" x14ac:dyDescent="0.35">
      <c r="R113" s="1"/>
    </row>
    <row r="114" spans="18:18" x14ac:dyDescent="0.35">
      <c r="R114" s="1"/>
    </row>
    <row r="115" spans="18:18" x14ac:dyDescent="0.35">
      <c r="R115" s="1"/>
    </row>
    <row r="116" spans="18:18" x14ac:dyDescent="0.35">
      <c r="R116" s="1"/>
    </row>
    <row r="117" spans="18:18" x14ac:dyDescent="0.35">
      <c r="R117" s="1"/>
    </row>
    <row r="118" spans="18:18" x14ac:dyDescent="0.35">
      <c r="R118" s="1"/>
    </row>
    <row r="119" spans="18:18" x14ac:dyDescent="0.35">
      <c r="R119" s="1"/>
    </row>
    <row r="120" spans="18:18" x14ac:dyDescent="0.35">
      <c r="R120" s="1"/>
    </row>
    <row r="121" spans="18:18" x14ac:dyDescent="0.35">
      <c r="R121" s="1"/>
    </row>
    <row r="122" spans="18:18" x14ac:dyDescent="0.35">
      <c r="R122" s="1"/>
    </row>
    <row r="123" spans="18:18" x14ac:dyDescent="0.35">
      <c r="R123" s="1"/>
    </row>
    <row r="124" spans="18:18" x14ac:dyDescent="0.35">
      <c r="R124" s="1"/>
    </row>
    <row r="125" spans="18:18" x14ac:dyDescent="0.35">
      <c r="R125" s="1"/>
    </row>
    <row r="126" spans="18:18" x14ac:dyDescent="0.35">
      <c r="R126" s="1"/>
    </row>
    <row r="127" spans="18:18" x14ac:dyDescent="0.35">
      <c r="R127" s="1"/>
    </row>
    <row r="128" spans="18:18" x14ac:dyDescent="0.35">
      <c r="R128" s="1"/>
    </row>
    <row r="129" spans="18:18" x14ac:dyDescent="0.35">
      <c r="R129" s="1"/>
    </row>
    <row r="130" spans="18:18" x14ac:dyDescent="0.35">
      <c r="R130" s="1"/>
    </row>
    <row r="131" spans="18:18" x14ac:dyDescent="0.35">
      <c r="R131" s="1"/>
    </row>
    <row r="132" spans="18:18" x14ac:dyDescent="0.35">
      <c r="R132" s="1"/>
    </row>
    <row r="133" spans="18:18" x14ac:dyDescent="0.35">
      <c r="R133" s="1"/>
    </row>
    <row r="134" spans="18:18" x14ac:dyDescent="0.35">
      <c r="R134" s="1"/>
    </row>
    <row r="135" spans="18:18" x14ac:dyDescent="0.35">
      <c r="R135" s="1"/>
    </row>
    <row r="136" spans="18:18" x14ac:dyDescent="0.35">
      <c r="R1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L9" sqref="L9"/>
    </sheetView>
  </sheetViews>
  <sheetFormatPr defaultRowHeight="14.5" x14ac:dyDescent="0.35"/>
  <cols>
    <col min="1" max="1" width="10.453125" style="1" bestFit="1" customWidth="1"/>
    <col min="2" max="2" width="6.36328125" style="4" bestFit="1" customWidth="1"/>
    <col min="3" max="3" width="8.7265625" style="1"/>
    <col min="5" max="5" width="10.453125" bestFit="1" customWidth="1"/>
    <col min="6" max="6" width="8.7265625" style="4"/>
    <col min="7" max="7" width="8.7265625" style="1"/>
    <col min="9" max="9" width="10.1796875" bestFit="1" customWidth="1"/>
    <col min="10" max="10" width="8.7265625" style="2"/>
  </cols>
  <sheetData>
    <row r="1" spans="1:10" x14ac:dyDescent="0.35">
      <c r="A1" s="5">
        <v>43755</v>
      </c>
      <c r="E1" s="5">
        <v>43760</v>
      </c>
      <c r="I1" s="8" t="s">
        <v>1</v>
      </c>
    </row>
    <row r="2" spans="1:10" x14ac:dyDescent="0.35">
      <c r="A2" s="1">
        <v>0.38958333333333334</v>
      </c>
      <c r="B2" s="4">
        <v>7</v>
      </c>
      <c r="C2" s="1">
        <f>MROUND(A2, "1:00")</f>
        <v>0.375</v>
      </c>
      <c r="E2" s="1">
        <v>0.37847222222222227</v>
      </c>
      <c r="F2" s="4">
        <v>7</v>
      </c>
      <c r="G2" s="1">
        <f>MROUND(E2, "1:00")</f>
        <v>0.375</v>
      </c>
      <c r="I2" s="9">
        <v>0.375</v>
      </c>
      <c r="J2" s="2">
        <f>AVERAGE(B26, F19)</f>
        <v>7.5</v>
      </c>
    </row>
    <row r="3" spans="1:10" x14ac:dyDescent="0.35">
      <c r="A3" s="1">
        <v>0.39374999999999999</v>
      </c>
      <c r="B3" s="4">
        <v>6</v>
      </c>
      <c r="C3" s="1">
        <f t="shared" ref="C3:C22" si="0">MROUND(A3, "1:00")</f>
        <v>0.375</v>
      </c>
      <c r="E3" s="1">
        <v>0.38680555555555557</v>
      </c>
      <c r="F3" s="4">
        <v>8</v>
      </c>
      <c r="G3" s="1">
        <f t="shared" ref="G3:G16" si="1">MROUND(E3, "1:00")</f>
        <v>0.375</v>
      </c>
      <c r="I3" s="9">
        <f>I2+"1:00"</f>
        <v>0.41666666666666669</v>
      </c>
      <c r="J3" s="2">
        <f>AVERAGE(B27)</f>
        <v>10.5</v>
      </c>
    </row>
    <row r="4" spans="1:10" x14ac:dyDescent="0.35">
      <c r="A4" s="1">
        <v>0.39374999999999999</v>
      </c>
      <c r="B4" s="4">
        <v>8</v>
      </c>
      <c r="C4" s="1">
        <f t="shared" si="0"/>
        <v>0.375</v>
      </c>
      <c r="E4" s="1">
        <v>0.5541666666666667</v>
      </c>
      <c r="F4" s="4">
        <v>13</v>
      </c>
      <c r="G4" s="1">
        <f t="shared" si="1"/>
        <v>0.54166666666666663</v>
      </c>
      <c r="I4" s="9">
        <f t="shared" ref="I4" si="2">I3+"1:00"</f>
        <v>0.45833333333333337</v>
      </c>
      <c r="J4" s="2">
        <f>AVERAGE(B28)</f>
        <v>14.166666666666666</v>
      </c>
    </row>
    <row r="5" spans="1:10" x14ac:dyDescent="0.35">
      <c r="A5" s="1">
        <v>0.39513888888888887</v>
      </c>
      <c r="B5" s="4">
        <v>9</v>
      </c>
      <c r="C5" s="1">
        <f t="shared" si="0"/>
        <v>0.375</v>
      </c>
      <c r="E5" s="1">
        <v>0.56111111111111112</v>
      </c>
      <c r="F5" s="4">
        <v>12</v>
      </c>
      <c r="G5" s="1">
        <f t="shared" si="1"/>
        <v>0.54166666666666663</v>
      </c>
      <c r="I5" s="9">
        <v>0.5</v>
      </c>
      <c r="J5" s="2">
        <f>AVERAGE(J4, J6)</f>
        <v>13.333333333333332</v>
      </c>
    </row>
    <row r="6" spans="1:10" x14ac:dyDescent="0.35">
      <c r="A6" s="1">
        <v>0.39583333333333331</v>
      </c>
      <c r="B6" s="4">
        <v>10</v>
      </c>
      <c r="C6" s="1">
        <f t="shared" si="0"/>
        <v>0.41666666666666663</v>
      </c>
      <c r="E6" s="1">
        <v>0.57222222222222219</v>
      </c>
      <c r="F6" s="4">
        <v>13</v>
      </c>
      <c r="G6" s="1">
        <f t="shared" si="1"/>
        <v>0.58333333333333326</v>
      </c>
      <c r="I6" s="9">
        <v>0.54166666666666663</v>
      </c>
      <c r="J6" s="2">
        <f>F23</f>
        <v>12.5</v>
      </c>
    </row>
    <row r="7" spans="1:10" x14ac:dyDescent="0.35">
      <c r="A7" s="1">
        <v>0.39652777777777781</v>
      </c>
      <c r="B7" s="4">
        <v>9</v>
      </c>
      <c r="C7" s="1">
        <f t="shared" si="0"/>
        <v>0.41666666666666663</v>
      </c>
      <c r="E7" s="1">
        <v>0.57291666666666663</v>
      </c>
      <c r="F7" s="4">
        <v>12</v>
      </c>
      <c r="G7" s="1">
        <f t="shared" si="1"/>
        <v>0.58333333333333326</v>
      </c>
      <c r="I7" s="9">
        <f>I6+"1:00"</f>
        <v>0.58333333333333326</v>
      </c>
      <c r="J7" s="2">
        <f>AVERAGE(F24, B31)</f>
        <v>13.5</v>
      </c>
    </row>
    <row r="8" spans="1:10" x14ac:dyDescent="0.35">
      <c r="A8" s="1">
        <v>0.39930555555555558</v>
      </c>
      <c r="B8" s="4">
        <v>10</v>
      </c>
      <c r="C8" s="1">
        <f t="shared" si="0"/>
        <v>0.41666666666666663</v>
      </c>
      <c r="E8" s="1">
        <v>0.57916666666666672</v>
      </c>
      <c r="F8" s="4">
        <v>13</v>
      </c>
      <c r="G8" s="1">
        <f t="shared" si="1"/>
        <v>0.58333333333333326</v>
      </c>
      <c r="I8" s="9">
        <f>I7+"1:00"</f>
        <v>0.62499999999999989</v>
      </c>
      <c r="J8" s="2">
        <f>F25</f>
        <v>13.166666666666666</v>
      </c>
    </row>
    <row r="9" spans="1:10" x14ac:dyDescent="0.35">
      <c r="A9" s="1">
        <v>0.40486111111111112</v>
      </c>
      <c r="B9" s="4">
        <v>11</v>
      </c>
      <c r="C9" s="1">
        <f t="shared" si="0"/>
        <v>0.41666666666666663</v>
      </c>
      <c r="E9" s="1">
        <v>0.60347222222222219</v>
      </c>
      <c r="F9" s="4">
        <v>12</v>
      </c>
      <c r="G9" s="1">
        <f t="shared" si="1"/>
        <v>0.58333333333333326</v>
      </c>
      <c r="I9" s="9">
        <f>I8+"1:00"</f>
        <v>0.66666666666666652</v>
      </c>
      <c r="J9" s="2">
        <f>F26</f>
        <v>15</v>
      </c>
    </row>
    <row r="10" spans="1:10" x14ac:dyDescent="0.35">
      <c r="A10" s="1">
        <v>0.4055555555555555</v>
      </c>
      <c r="B10" s="4">
        <v>10</v>
      </c>
      <c r="C10" s="1">
        <f t="shared" si="0"/>
        <v>0.41666666666666663</v>
      </c>
      <c r="E10" s="1">
        <v>0.61319444444444449</v>
      </c>
      <c r="F10" s="4">
        <v>11</v>
      </c>
      <c r="G10" s="1">
        <f t="shared" si="1"/>
        <v>0.625</v>
      </c>
    </row>
    <row r="11" spans="1:10" x14ac:dyDescent="0.35">
      <c r="A11" s="1">
        <v>0.40902777777777777</v>
      </c>
      <c r="B11" s="4">
        <v>11</v>
      </c>
      <c r="C11" s="1">
        <f t="shared" si="0"/>
        <v>0.41666666666666663</v>
      </c>
      <c r="E11" s="1">
        <v>0.62152777777777779</v>
      </c>
      <c r="F11" s="4">
        <v>12</v>
      </c>
      <c r="G11" s="1">
        <f t="shared" si="1"/>
        <v>0.625</v>
      </c>
    </row>
    <row r="12" spans="1:10" x14ac:dyDescent="0.35">
      <c r="A12" s="1">
        <v>0.42083333333333334</v>
      </c>
      <c r="B12" s="4">
        <v>12</v>
      </c>
      <c r="C12" s="1">
        <f t="shared" si="0"/>
        <v>0.41666666666666663</v>
      </c>
      <c r="E12" s="1">
        <v>0.62152777777777779</v>
      </c>
      <c r="F12" s="4">
        <v>13</v>
      </c>
      <c r="G12" s="1">
        <f t="shared" si="1"/>
        <v>0.625</v>
      </c>
    </row>
    <row r="13" spans="1:10" x14ac:dyDescent="0.35">
      <c r="A13" s="1">
        <v>0.42152777777777778</v>
      </c>
      <c r="B13" s="4">
        <v>11</v>
      </c>
      <c r="C13" s="1">
        <f t="shared" si="0"/>
        <v>0.41666666666666663</v>
      </c>
      <c r="E13" s="1">
        <v>0.62708333333333333</v>
      </c>
      <c r="F13" s="4">
        <v>14</v>
      </c>
      <c r="G13" s="1">
        <f t="shared" si="1"/>
        <v>0.625</v>
      </c>
    </row>
    <row r="14" spans="1:10" x14ac:dyDescent="0.35">
      <c r="A14" s="1">
        <v>0.44236111111111115</v>
      </c>
      <c r="B14" s="4">
        <v>12</v>
      </c>
      <c r="C14" s="1">
        <f t="shared" si="0"/>
        <v>0.45833333333333331</v>
      </c>
      <c r="E14" s="1">
        <v>0.63611111111111118</v>
      </c>
      <c r="F14" s="4">
        <v>15</v>
      </c>
      <c r="G14" s="1">
        <f t="shared" si="1"/>
        <v>0.625</v>
      </c>
    </row>
    <row r="15" spans="1:10" x14ac:dyDescent="0.35">
      <c r="A15" s="1">
        <v>0.45694444444444443</v>
      </c>
      <c r="B15" s="4">
        <v>13</v>
      </c>
      <c r="C15" s="1">
        <f t="shared" si="0"/>
        <v>0.45833333333333331</v>
      </c>
      <c r="E15" s="1">
        <v>0.63680555555555551</v>
      </c>
      <c r="F15" s="4">
        <v>14</v>
      </c>
      <c r="G15" s="1">
        <f t="shared" si="1"/>
        <v>0.625</v>
      </c>
    </row>
    <row r="16" spans="1:10" x14ac:dyDescent="0.35">
      <c r="A16" s="1">
        <v>0.45694444444444443</v>
      </c>
      <c r="B16" s="4">
        <v>14</v>
      </c>
      <c r="C16" s="1">
        <f t="shared" si="0"/>
        <v>0.45833333333333331</v>
      </c>
      <c r="E16" s="1">
        <v>0.65208333333333335</v>
      </c>
      <c r="F16" s="4">
        <v>15</v>
      </c>
      <c r="G16" s="1">
        <f t="shared" si="1"/>
        <v>0.66666666666666663</v>
      </c>
    </row>
    <row r="17" spans="1:6" x14ac:dyDescent="0.35">
      <c r="A17" s="1">
        <v>0.4604166666666667</v>
      </c>
      <c r="B17" s="4">
        <v>15</v>
      </c>
      <c r="C17" s="1">
        <f t="shared" si="0"/>
        <v>0.45833333333333331</v>
      </c>
      <c r="E17" s="1"/>
    </row>
    <row r="18" spans="1:6" x14ac:dyDescent="0.35">
      <c r="A18" s="1">
        <v>0.46111111111111108</v>
      </c>
      <c r="B18" s="4">
        <v>16</v>
      </c>
      <c r="C18" s="1">
        <f t="shared" si="0"/>
        <v>0.45833333333333331</v>
      </c>
      <c r="E18" s="6" t="s">
        <v>0</v>
      </c>
    </row>
    <row r="19" spans="1:6" x14ac:dyDescent="0.35">
      <c r="A19" s="1">
        <v>0.46388888888888885</v>
      </c>
      <c r="B19" s="4">
        <v>15</v>
      </c>
      <c r="C19" s="1">
        <f t="shared" si="0"/>
        <v>0.45833333333333331</v>
      </c>
      <c r="E19" s="1">
        <v>0.375</v>
      </c>
      <c r="F19" s="4">
        <f>AVERAGE(F2:F3)</f>
        <v>7.5</v>
      </c>
    </row>
    <row r="20" spans="1:6" x14ac:dyDescent="0.35">
      <c r="A20" s="1">
        <v>0.58124999999999993</v>
      </c>
      <c r="B20" s="4">
        <v>13</v>
      </c>
      <c r="C20" s="1">
        <f t="shared" si="0"/>
        <v>0.58333333333333326</v>
      </c>
      <c r="E20" s="1">
        <f>E19+"1:00"</f>
        <v>0.41666666666666669</v>
      </c>
    </row>
    <row r="21" spans="1:6" x14ac:dyDescent="0.35">
      <c r="A21" s="1">
        <v>0.58124999999999993</v>
      </c>
      <c r="B21" s="4">
        <v>14</v>
      </c>
      <c r="C21" s="1">
        <f t="shared" si="0"/>
        <v>0.58333333333333326</v>
      </c>
      <c r="E21" s="1">
        <f t="shared" ref="E21:E25" si="3">E20+"1:00"</f>
        <v>0.45833333333333337</v>
      </c>
    </row>
    <row r="22" spans="1:6" x14ac:dyDescent="0.35">
      <c r="A22" s="1">
        <v>0.58333333333333337</v>
      </c>
      <c r="B22" s="4">
        <v>15</v>
      </c>
      <c r="C22" s="1">
        <f t="shared" si="0"/>
        <v>0.58333333333333326</v>
      </c>
      <c r="E22" s="1">
        <f t="shared" si="3"/>
        <v>0.5</v>
      </c>
    </row>
    <row r="23" spans="1:6" x14ac:dyDescent="0.35">
      <c r="A23" s="1">
        <v>0.59513888888888888</v>
      </c>
      <c r="B23" s="4">
        <v>16</v>
      </c>
      <c r="C23" s="1">
        <f>MROUND(A23, "1:00")</f>
        <v>0.58333333333333326</v>
      </c>
      <c r="E23" s="1">
        <f t="shared" si="3"/>
        <v>0.54166666666666663</v>
      </c>
      <c r="F23" s="4">
        <f>AVERAGE(F4:F5)</f>
        <v>12.5</v>
      </c>
    </row>
    <row r="24" spans="1:6" x14ac:dyDescent="0.35">
      <c r="E24" s="1">
        <f t="shared" si="3"/>
        <v>0.58333333333333326</v>
      </c>
      <c r="F24" s="4">
        <f>AVERAGE(F6:F9)</f>
        <v>12.5</v>
      </c>
    </row>
    <row r="25" spans="1:6" x14ac:dyDescent="0.35">
      <c r="A25" s="6" t="s">
        <v>0</v>
      </c>
      <c r="E25" s="1">
        <f t="shared" si="3"/>
        <v>0.62499999999999989</v>
      </c>
      <c r="F25" s="4">
        <f>AVERAGE(F10:F15)</f>
        <v>13.166666666666666</v>
      </c>
    </row>
    <row r="26" spans="1:6" x14ac:dyDescent="0.35">
      <c r="A26" s="1">
        <v>0.375</v>
      </c>
      <c r="B26" s="4">
        <f>AVERAGE(B2:B5)</f>
        <v>7.5</v>
      </c>
      <c r="E26" s="1">
        <f>E25+"1:00"</f>
        <v>0.66666666666666652</v>
      </c>
      <c r="F26" s="4">
        <f>F16</f>
        <v>15</v>
      </c>
    </row>
    <row r="27" spans="1:6" x14ac:dyDescent="0.35">
      <c r="A27" s="1">
        <f>A26+"1:00"</f>
        <v>0.41666666666666669</v>
      </c>
      <c r="B27" s="4">
        <f>AVERAGE(B6:B13)</f>
        <v>10.5</v>
      </c>
    </row>
    <row r="28" spans="1:6" x14ac:dyDescent="0.35">
      <c r="A28" s="1">
        <f t="shared" ref="A28:A30" si="4">A27+"1:00"</f>
        <v>0.45833333333333337</v>
      </c>
      <c r="B28" s="4">
        <f>AVERAGE(B14:B19)</f>
        <v>14.166666666666666</v>
      </c>
    </row>
    <row r="29" spans="1:6" x14ac:dyDescent="0.35">
      <c r="A29" s="1">
        <f t="shared" si="4"/>
        <v>0.5</v>
      </c>
    </row>
    <row r="30" spans="1:6" x14ac:dyDescent="0.35">
      <c r="A30" s="1">
        <f t="shared" si="4"/>
        <v>0.54166666666666663</v>
      </c>
    </row>
    <row r="31" spans="1:6" x14ac:dyDescent="0.35">
      <c r="A31" s="1">
        <f>A30+"1:00"</f>
        <v>0.58333333333333326</v>
      </c>
      <c r="B31" s="4">
        <f>AVERAGE(B20:B23)</f>
        <v>14.5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MWF</vt:lpstr>
      <vt:lpstr>TTh</vt:lpstr>
      <vt:lpstr>MWF!_10_02</vt:lpstr>
      <vt:lpstr>MWF!tmp</vt:lpstr>
      <vt:lpstr>TTh!tmp</vt:lpstr>
      <vt:lpstr>MWF!tmp_1</vt:lpstr>
      <vt:lpstr>TTh!tmp_1</vt:lpstr>
      <vt:lpstr>MWF!tmp_2</vt:lpstr>
      <vt:lpstr>MWF!tmp_4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2019-11-05T05:23:30Z</dcterms:created>
  <dcterms:modified xsi:type="dcterms:W3CDTF">2019-11-07T03:41:13Z</dcterms:modified>
</cp:coreProperties>
</file>