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Cook" sheetId="1" r:id="rId1"/>
    <sheet name="Clark" sheetId="2" r:id="rId2"/>
    <sheet name="MMTN" sheetId="3" r:id="rId3"/>
  </sheets>
  <calcPr calcId="125725"/>
</workbook>
</file>

<file path=xl/calcChain.xml><?xml version="1.0" encoding="utf-8"?>
<calcChain xmlns="http://schemas.openxmlformats.org/spreadsheetml/2006/main">
  <c r="L16" i="3"/>
  <c r="K16"/>
  <c r="J16"/>
  <c r="I16"/>
  <c r="L13"/>
  <c r="K13"/>
  <c r="J13"/>
  <c r="I13"/>
  <c r="G16"/>
  <c r="H16"/>
  <c r="G15"/>
  <c r="H15"/>
  <c r="G14"/>
  <c r="H14"/>
  <c r="G13"/>
  <c r="H13"/>
  <c r="G12"/>
  <c r="H12"/>
  <c r="G11"/>
  <c r="H11"/>
  <c r="G10"/>
  <c r="H10"/>
  <c r="L10" i="2"/>
  <c r="K10"/>
  <c r="J10"/>
  <c r="I10"/>
  <c r="G10"/>
  <c r="H10"/>
  <c r="G9"/>
  <c r="H9"/>
  <c r="G8"/>
  <c r="H8"/>
  <c r="G7"/>
  <c r="H7"/>
  <c r="H6"/>
  <c r="G6"/>
  <c r="H5"/>
  <c r="G5"/>
  <c r="H4"/>
  <c r="G4"/>
  <c r="J6" s="1"/>
  <c r="H3"/>
  <c r="K6" s="1"/>
  <c r="G3"/>
  <c r="I6" s="1"/>
  <c r="L14" i="1"/>
  <c r="K14"/>
  <c r="J14"/>
  <c r="I14"/>
  <c r="G14"/>
  <c r="H14"/>
  <c r="G13"/>
  <c r="H13"/>
  <c r="G12"/>
  <c r="H12"/>
  <c r="G11"/>
  <c r="H11"/>
  <c r="L10"/>
  <c r="K10"/>
  <c r="J10"/>
  <c r="I10"/>
  <c r="G10"/>
  <c r="H10"/>
  <c r="G9"/>
  <c r="H9"/>
  <c r="G8"/>
  <c r="H8"/>
  <c r="G7"/>
  <c r="H7"/>
  <c r="G3"/>
  <c r="H6"/>
  <c r="G6"/>
  <c r="H5"/>
  <c r="G5"/>
  <c r="H4"/>
  <c r="K6" s="1"/>
  <c r="G4"/>
  <c r="J6" s="1"/>
  <c r="H3"/>
  <c r="L6" s="1"/>
  <c r="I6"/>
  <c r="K18"/>
  <c r="J18"/>
  <c r="I18"/>
  <c r="L18"/>
  <c r="L18" i="2"/>
  <c r="K18"/>
  <c r="J18"/>
  <c r="I18"/>
  <c r="L14"/>
  <c r="K14"/>
  <c r="J14"/>
  <c r="I14"/>
  <c r="I9" i="3"/>
  <c r="H16" i="1"/>
  <c r="H17"/>
  <c r="H18"/>
  <c r="H15"/>
  <c r="G16"/>
  <c r="G17"/>
  <c r="G18"/>
  <c r="G15"/>
  <c r="H12" i="2"/>
  <c r="H13"/>
  <c r="H14"/>
  <c r="H15"/>
  <c r="H16"/>
  <c r="H17"/>
  <c r="H18"/>
  <c r="H11"/>
  <c r="G12"/>
  <c r="G13"/>
  <c r="G14"/>
  <c r="G15"/>
  <c r="G16"/>
  <c r="G17"/>
  <c r="G18"/>
  <c r="G11"/>
  <c r="L9" i="3"/>
  <c r="K9"/>
  <c r="L6"/>
  <c r="K6"/>
  <c r="J9"/>
  <c r="J6"/>
  <c r="I6"/>
  <c r="H4"/>
  <c r="H5"/>
  <c r="H6"/>
  <c r="H7"/>
  <c r="H8"/>
  <c r="H9"/>
  <c r="H3"/>
  <c r="G4"/>
  <c r="G5"/>
  <c r="G6"/>
  <c r="G7"/>
  <c r="G8"/>
  <c r="G9"/>
  <c r="G3"/>
  <c r="L6" i="2" l="1"/>
</calcChain>
</file>

<file path=xl/sharedStrings.xml><?xml version="1.0" encoding="utf-8"?>
<sst xmlns="http://schemas.openxmlformats.org/spreadsheetml/2006/main" count="75" uniqueCount="18">
  <si>
    <t>Date</t>
  </si>
  <si>
    <t>DryWeight</t>
  </si>
  <si>
    <t>WetWeight</t>
  </si>
  <si>
    <t>N</t>
  </si>
  <si>
    <t>g</t>
  </si>
  <si>
    <t>%</t>
  </si>
  <si>
    <t>#</t>
  </si>
  <si>
    <t>Subplot</t>
  </si>
  <si>
    <t>C</t>
  </si>
  <si>
    <t>B1</t>
  </si>
  <si>
    <t>B2</t>
  </si>
  <si>
    <t>B3</t>
  </si>
  <si>
    <t>N%</t>
  </si>
  <si>
    <t>C%</t>
  </si>
  <si>
    <t>N_avg</t>
  </si>
  <si>
    <t>N_std</t>
  </si>
  <si>
    <t>C_avg</t>
  </si>
  <si>
    <t>C_Std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</si>
</sst>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0" fontId="2" fillId="0" borderId="0" xfId="0" applyNumberFormat="1" applyFont="1"/>
    <xf numFmtId="0" fontId="2" fillId="0" borderId="0" xfId="0" applyFont="1"/>
    <xf numFmtId="0" fontId="1" fillId="3" borderId="0" xfId="0" applyNumberFormat="1" applyFont="1" applyFill="1"/>
    <xf numFmtId="0" fontId="1" fillId="3" borderId="0" xfId="0" applyNumberFormat="1" applyFont="1" applyFill="1" applyAlignment="1">
      <alignment horizontal="right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3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3" fillId="3" borderId="0" xfId="0" applyFont="1" applyFill="1"/>
    <xf numFmtId="0" fontId="3" fillId="2" borderId="0" xfId="0" applyFont="1" applyFill="1"/>
    <xf numFmtId="0" fontId="4" fillId="3" borderId="0" xfId="0" applyFont="1" applyFill="1"/>
    <xf numFmtId="0" fontId="4" fillId="2" borderId="0" xfId="0" applyFont="1" applyFill="1"/>
    <xf numFmtId="0" fontId="5" fillId="3" borderId="0" xfId="0" applyFont="1" applyFill="1"/>
    <xf numFmtId="0" fontId="6" fillId="3" borderId="0" xfId="0" applyFont="1" applyFill="1"/>
    <xf numFmtId="0" fontId="5" fillId="2" borderId="0" xfId="0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selection activeCell="N16" sqref="N16"/>
    </sheetView>
  </sheetViews>
  <sheetFormatPr defaultRowHeight="15"/>
  <cols>
    <col min="1" max="2" width="13.7109375" style="1" customWidth="1"/>
    <col min="3" max="3" width="11.5703125" customWidth="1"/>
    <col min="4" max="4" width="10.42578125" bestFit="1" customWidth="1"/>
  </cols>
  <sheetData>
    <row r="1" spans="1:12">
      <c r="A1" s="8" t="s">
        <v>0</v>
      </c>
      <c r="B1" s="8" t="s">
        <v>7</v>
      </c>
      <c r="C1" s="9" t="s">
        <v>2</v>
      </c>
      <c r="D1" s="9" t="s">
        <v>1</v>
      </c>
      <c r="E1" s="9" t="s">
        <v>12</v>
      </c>
      <c r="F1" s="9" t="s">
        <v>13</v>
      </c>
      <c r="G1" s="9" t="s">
        <v>3</v>
      </c>
      <c r="H1" s="9" t="s">
        <v>8</v>
      </c>
      <c r="I1" s="9" t="s">
        <v>14</v>
      </c>
      <c r="J1" s="9" t="s">
        <v>15</v>
      </c>
      <c r="K1" s="9" t="s">
        <v>16</v>
      </c>
      <c r="L1" s="9" t="s">
        <v>17</v>
      </c>
    </row>
    <row r="2" spans="1:12">
      <c r="A2" s="8"/>
      <c r="B2" s="8" t="s">
        <v>6</v>
      </c>
      <c r="C2" s="9" t="s">
        <v>4</v>
      </c>
      <c r="D2" s="9" t="s">
        <v>4</v>
      </c>
      <c r="E2" s="9" t="s">
        <v>5</v>
      </c>
      <c r="F2" s="9" t="s">
        <v>5</v>
      </c>
      <c r="G2" s="9" t="s">
        <v>4</v>
      </c>
      <c r="H2" s="9" t="s">
        <v>4</v>
      </c>
      <c r="I2" s="9" t="s">
        <v>4</v>
      </c>
      <c r="J2" s="9" t="s">
        <v>4</v>
      </c>
      <c r="K2" s="9" t="s">
        <v>4</v>
      </c>
      <c r="L2" s="9" t="s">
        <v>4</v>
      </c>
    </row>
    <row r="3" spans="1:12">
      <c r="A3" s="5">
        <v>20140514</v>
      </c>
      <c r="B3" s="5">
        <v>1</v>
      </c>
      <c r="C3" s="6">
        <v>230</v>
      </c>
      <c r="D3" s="6">
        <v>161</v>
      </c>
      <c r="E3" s="7">
        <v>4.1342999999999996</v>
      </c>
      <c r="F3" s="7">
        <v>43.716000000000001</v>
      </c>
      <c r="G3" s="6">
        <f>D3*E3/100</f>
        <v>6.6562229999999998</v>
      </c>
      <c r="H3" s="6">
        <f>D3*F3/100</f>
        <v>70.382760000000005</v>
      </c>
      <c r="I3" s="6"/>
      <c r="J3" s="6"/>
      <c r="K3" s="6"/>
      <c r="L3" s="6"/>
    </row>
    <row r="4" spans="1:12">
      <c r="A4" s="5">
        <v>20140514</v>
      </c>
      <c r="B4" s="5">
        <v>2</v>
      </c>
      <c r="C4" s="6">
        <v>238</v>
      </c>
      <c r="D4" s="6">
        <v>167</v>
      </c>
      <c r="E4" s="7">
        <v>3.5089000000000001</v>
      </c>
      <c r="F4" s="7">
        <v>44.353000000000002</v>
      </c>
      <c r="G4" s="6">
        <f t="shared" ref="G4:G14" si="0">D4*E4/100</f>
        <v>5.8598630000000007</v>
      </c>
      <c r="H4" s="6">
        <f t="shared" ref="H4:H14" si="1">D4*F4/100</f>
        <v>74.069509999999994</v>
      </c>
      <c r="I4" s="6"/>
      <c r="J4" s="6"/>
      <c r="K4" s="6"/>
      <c r="L4" s="6"/>
    </row>
    <row r="5" spans="1:12">
      <c r="A5" s="5">
        <v>20140514</v>
      </c>
      <c r="B5" s="5">
        <v>3</v>
      </c>
      <c r="C5" s="6">
        <v>218</v>
      </c>
      <c r="D5" s="6">
        <v>152</v>
      </c>
      <c r="E5" s="7">
        <v>3.7269000000000001</v>
      </c>
      <c r="F5" s="7">
        <v>44.104999999999997</v>
      </c>
      <c r="G5" s="6">
        <f t="shared" si="0"/>
        <v>5.6648879999999995</v>
      </c>
      <c r="H5" s="6">
        <f t="shared" si="1"/>
        <v>67.039599999999993</v>
      </c>
      <c r="I5" s="6"/>
      <c r="J5" s="6"/>
      <c r="K5" s="6"/>
      <c r="L5" s="6"/>
    </row>
    <row r="6" spans="1:12">
      <c r="A6" s="5">
        <v>20140514</v>
      </c>
      <c r="B6" s="5">
        <v>4</v>
      </c>
      <c r="C6" s="6">
        <v>289</v>
      </c>
      <c r="D6" s="6">
        <v>211</v>
      </c>
      <c r="E6" s="7">
        <v>3.1025</v>
      </c>
      <c r="F6" s="7">
        <v>44.133000000000003</v>
      </c>
      <c r="G6" s="6">
        <f t="shared" si="0"/>
        <v>6.5462750000000005</v>
      </c>
      <c r="H6" s="6">
        <f t="shared" si="1"/>
        <v>93.120630000000006</v>
      </c>
      <c r="I6" s="21">
        <f>AVERAGE(G3:G6)</f>
        <v>6.1818122500000001</v>
      </c>
      <c r="J6" s="19">
        <f>STDEV(G3:G6)</f>
        <v>0.49286937271003389</v>
      </c>
      <c r="K6" s="21">
        <f>AVERAGE(H3:H6)</f>
        <v>76.153125000000003</v>
      </c>
      <c r="L6" s="6">
        <f>STDEV(H3:H6)</f>
        <v>11.670348860139754</v>
      </c>
    </row>
    <row r="7" spans="1:12">
      <c r="A7" s="2">
        <v>20140529</v>
      </c>
      <c r="B7" s="2">
        <v>1</v>
      </c>
      <c r="C7" s="3">
        <v>999</v>
      </c>
      <c r="D7" s="3">
        <v>186</v>
      </c>
      <c r="E7" s="4">
        <v>2.9653</v>
      </c>
      <c r="F7" s="4">
        <v>43.698999999999998</v>
      </c>
      <c r="G7" s="3">
        <f t="shared" si="0"/>
        <v>5.5154579999999997</v>
      </c>
      <c r="H7" s="3">
        <f t="shared" si="1"/>
        <v>81.280139999999989</v>
      </c>
      <c r="I7" s="20"/>
      <c r="J7" s="20"/>
      <c r="K7" s="20"/>
      <c r="L7" s="3"/>
    </row>
    <row r="8" spans="1:12">
      <c r="A8" s="2">
        <v>20140529</v>
      </c>
      <c r="B8" s="2">
        <v>2</v>
      </c>
      <c r="C8" s="3">
        <v>1906</v>
      </c>
      <c r="D8" s="3">
        <v>413</v>
      </c>
      <c r="E8" s="4">
        <v>2.448</v>
      </c>
      <c r="F8" s="4">
        <v>45.075000000000003</v>
      </c>
      <c r="G8" s="3">
        <f t="shared" si="0"/>
        <v>10.110239999999999</v>
      </c>
      <c r="H8" s="3">
        <f t="shared" si="1"/>
        <v>186.15975000000003</v>
      </c>
      <c r="I8" s="20"/>
      <c r="J8" s="20"/>
      <c r="K8" s="20"/>
      <c r="L8" s="3"/>
    </row>
    <row r="9" spans="1:12">
      <c r="A9" s="2">
        <v>20140529</v>
      </c>
      <c r="B9" s="2">
        <v>3</v>
      </c>
      <c r="C9" s="3">
        <v>22241</v>
      </c>
      <c r="D9" s="3">
        <v>502</v>
      </c>
      <c r="E9" s="4">
        <v>2.0998999999999999</v>
      </c>
      <c r="F9" s="4">
        <v>44.043999999999997</v>
      </c>
      <c r="G9" s="3">
        <f t="shared" si="0"/>
        <v>10.541497999999999</v>
      </c>
      <c r="H9" s="3">
        <f t="shared" si="1"/>
        <v>221.10087999999999</v>
      </c>
      <c r="I9" s="20"/>
      <c r="J9" s="20"/>
      <c r="K9" s="20"/>
      <c r="L9" s="3"/>
    </row>
    <row r="10" spans="1:12">
      <c r="A10" s="2">
        <v>20140529</v>
      </c>
      <c r="B10" s="2">
        <v>4</v>
      </c>
      <c r="C10" s="3">
        <v>2485</v>
      </c>
      <c r="D10" s="3">
        <v>563</v>
      </c>
      <c r="E10" s="4">
        <v>2.1168999999999998</v>
      </c>
      <c r="F10" s="4">
        <v>45.220999999999997</v>
      </c>
      <c r="G10" s="3">
        <f t="shared" si="0"/>
        <v>11.918146999999999</v>
      </c>
      <c r="H10" s="3">
        <f t="shared" si="1"/>
        <v>254.59422999999998</v>
      </c>
      <c r="I10" s="22">
        <f>AVERAGE(G7:G10)</f>
        <v>9.5213357499999987</v>
      </c>
      <c r="J10" s="20">
        <f>STDEV(G7:G10)</f>
        <v>2.7796462573539098</v>
      </c>
      <c r="K10" s="22">
        <f>AVERAGE(H7:H10)</f>
        <v>185.78375</v>
      </c>
      <c r="L10" s="3">
        <f>STDEV(H7:H10)</f>
        <v>75.062924066633116</v>
      </c>
    </row>
    <row r="11" spans="1:12">
      <c r="A11" s="5">
        <v>20140611</v>
      </c>
      <c r="B11" s="5">
        <v>1</v>
      </c>
      <c r="C11" s="6">
        <v>2843</v>
      </c>
      <c r="D11" s="6">
        <v>738</v>
      </c>
      <c r="E11" s="7">
        <v>2.2084000000000001</v>
      </c>
      <c r="F11" s="7">
        <v>45.491999999999997</v>
      </c>
      <c r="G11" s="6">
        <f t="shared" si="0"/>
        <v>16.297992000000001</v>
      </c>
      <c r="H11" s="6">
        <f t="shared" si="1"/>
        <v>335.73095999999998</v>
      </c>
      <c r="I11" s="19"/>
      <c r="J11" s="19"/>
      <c r="K11" s="19"/>
      <c r="L11" s="6"/>
    </row>
    <row r="12" spans="1:12">
      <c r="A12" s="5">
        <v>20140611</v>
      </c>
      <c r="B12" s="5">
        <v>2</v>
      </c>
      <c r="C12" s="6">
        <v>2300</v>
      </c>
      <c r="D12" s="6">
        <v>666</v>
      </c>
      <c r="E12" s="7">
        <v>1.6322000000000001</v>
      </c>
      <c r="F12" s="7">
        <v>45.651000000000003</v>
      </c>
      <c r="G12" s="6">
        <f t="shared" si="0"/>
        <v>10.870452</v>
      </c>
      <c r="H12" s="6">
        <f t="shared" si="1"/>
        <v>304.03566000000001</v>
      </c>
      <c r="I12" s="19"/>
      <c r="J12" s="19"/>
      <c r="K12" s="19"/>
      <c r="L12" s="6"/>
    </row>
    <row r="13" spans="1:12">
      <c r="A13" s="5">
        <v>20140611</v>
      </c>
      <c r="B13" s="5">
        <v>3</v>
      </c>
      <c r="C13" s="6">
        <v>2196</v>
      </c>
      <c r="D13" s="6">
        <v>599</v>
      </c>
      <c r="E13" s="7">
        <v>1.601</v>
      </c>
      <c r="F13" s="7">
        <v>45.5</v>
      </c>
      <c r="G13" s="6">
        <f t="shared" si="0"/>
        <v>9.5899900000000002</v>
      </c>
      <c r="H13" s="6">
        <f t="shared" si="1"/>
        <v>272.54500000000002</v>
      </c>
      <c r="I13" s="19"/>
      <c r="J13" s="19"/>
      <c r="K13" s="19"/>
      <c r="L13" s="6"/>
    </row>
    <row r="14" spans="1:12">
      <c r="A14" s="5">
        <v>20140611</v>
      </c>
      <c r="B14" s="5">
        <v>4</v>
      </c>
      <c r="C14" s="6">
        <v>1814</v>
      </c>
      <c r="D14" s="6">
        <v>542</v>
      </c>
      <c r="E14" s="7">
        <v>1.7830999999999999</v>
      </c>
      <c r="F14" s="7">
        <v>45.945999999999998</v>
      </c>
      <c r="G14" s="6">
        <f t="shared" si="0"/>
        <v>9.6644020000000008</v>
      </c>
      <c r="H14" s="6">
        <f t="shared" si="1"/>
        <v>249.02732</v>
      </c>
      <c r="I14" s="21">
        <f>AVERAGE(G11:G14)</f>
        <v>11.605709000000001</v>
      </c>
      <c r="J14" s="19">
        <f>STDEV(G11:G14)</f>
        <v>3.1827618281061034</v>
      </c>
      <c r="K14" s="21">
        <f>AVERAGE(H11:H14)</f>
        <v>290.33473499999997</v>
      </c>
      <c r="L14" s="6">
        <f>STDEV(H11:H14)</f>
        <v>37.732876007794331</v>
      </c>
    </row>
    <row r="15" spans="1:12">
      <c r="A15" s="2">
        <v>20140625</v>
      </c>
      <c r="B15" s="2">
        <v>1</v>
      </c>
      <c r="C15" s="3">
        <v>3043</v>
      </c>
      <c r="D15" s="3">
        <v>1016</v>
      </c>
      <c r="E15" s="4">
        <v>1.5752999999999999</v>
      </c>
      <c r="F15" s="4">
        <v>45.723999999999997</v>
      </c>
      <c r="G15" s="3">
        <f>D15*E15/100</f>
        <v>16.005047999999999</v>
      </c>
      <c r="H15" s="3">
        <f>D15*F15/100</f>
        <v>464.55583999999993</v>
      </c>
      <c r="I15" s="20"/>
      <c r="J15" s="20"/>
      <c r="K15" s="20"/>
      <c r="L15" s="3"/>
    </row>
    <row r="16" spans="1:12">
      <c r="A16" s="2">
        <v>20140625</v>
      </c>
      <c r="B16" s="2">
        <v>2</v>
      </c>
      <c r="C16" s="3">
        <v>2742</v>
      </c>
      <c r="D16" s="3">
        <v>969</v>
      </c>
      <c r="E16" s="4">
        <v>1.3674999999999999</v>
      </c>
      <c r="F16" s="4">
        <v>45.945</v>
      </c>
      <c r="G16" s="3">
        <f t="shared" ref="G16:G18" si="2">D16*E16/100</f>
        <v>13.251074999999998</v>
      </c>
      <c r="H16" s="3">
        <f t="shared" ref="H16:H18" si="3">D16*F16/100</f>
        <v>445.20705000000004</v>
      </c>
      <c r="I16" s="20"/>
      <c r="J16" s="20"/>
      <c r="K16" s="20"/>
      <c r="L16" s="3"/>
    </row>
    <row r="17" spans="1:12">
      <c r="A17" s="2">
        <v>20140625</v>
      </c>
      <c r="B17" s="2">
        <v>3</v>
      </c>
      <c r="C17" s="3">
        <v>2366</v>
      </c>
      <c r="D17" s="3">
        <v>827</v>
      </c>
      <c r="E17" s="4">
        <v>1.4890000000000001</v>
      </c>
      <c r="F17" s="4">
        <v>46.161999999999999</v>
      </c>
      <c r="G17" s="3">
        <f t="shared" si="2"/>
        <v>12.314030000000001</v>
      </c>
      <c r="H17" s="3">
        <f t="shared" si="3"/>
        <v>381.75974000000002</v>
      </c>
      <c r="I17" s="20"/>
      <c r="J17" s="20"/>
      <c r="K17" s="20"/>
      <c r="L17" s="3"/>
    </row>
    <row r="18" spans="1:12">
      <c r="A18" s="2">
        <v>20140625</v>
      </c>
      <c r="B18" s="2">
        <v>4</v>
      </c>
      <c r="C18" s="3">
        <v>2968</v>
      </c>
      <c r="D18" s="3">
        <v>1098</v>
      </c>
      <c r="E18" s="4">
        <v>1.2755000000000001</v>
      </c>
      <c r="F18" s="4">
        <v>45.96</v>
      </c>
      <c r="G18" s="3">
        <f t="shared" si="2"/>
        <v>14.004989999999999</v>
      </c>
      <c r="H18" s="3">
        <f t="shared" si="3"/>
        <v>504.64080000000001</v>
      </c>
      <c r="I18" s="22">
        <f>AVERAGE(G15:G18)</f>
        <v>13.893785749999999</v>
      </c>
      <c r="J18" s="20">
        <f>STDEV(G15:G18)</f>
        <v>1.5682793130600861</v>
      </c>
      <c r="K18" s="22">
        <f>AVERAGE(H15:H18)</f>
        <v>449.04085750000002</v>
      </c>
      <c r="L18" s="3">
        <f>STDEV(H15:H18)</f>
        <v>51.229923352061931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workbookViewId="0">
      <selection activeCell="L23" sqref="L23"/>
    </sheetView>
  </sheetViews>
  <sheetFormatPr defaultRowHeight="15"/>
  <sheetData>
    <row r="1" spans="1:12">
      <c r="A1" s="8" t="s">
        <v>0</v>
      </c>
      <c r="B1" s="8" t="s">
        <v>7</v>
      </c>
      <c r="C1" s="9" t="s">
        <v>2</v>
      </c>
      <c r="D1" s="9" t="s">
        <v>1</v>
      </c>
      <c r="E1" s="9" t="s">
        <v>12</v>
      </c>
      <c r="F1" s="9" t="s">
        <v>13</v>
      </c>
      <c r="G1" s="9" t="s">
        <v>3</v>
      </c>
      <c r="H1" s="9" t="s">
        <v>8</v>
      </c>
      <c r="I1" s="9" t="s">
        <v>14</v>
      </c>
      <c r="J1" s="9" t="s">
        <v>15</v>
      </c>
      <c r="K1" s="9" t="s">
        <v>16</v>
      </c>
      <c r="L1" s="9" t="s">
        <v>17</v>
      </c>
    </row>
    <row r="2" spans="1:12">
      <c r="A2" s="8"/>
      <c r="B2" s="8" t="s">
        <v>6</v>
      </c>
      <c r="C2" s="9" t="s">
        <v>4</v>
      </c>
      <c r="D2" s="9" t="s">
        <v>4</v>
      </c>
      <c r="E2" s="9" t="s">
        <v>5</v>
      </c>
      <c r="F2" s="9" t="s">
        <v>5</v>
      </c>
      <c r="G2" s="9" t="s">
        <v>4</v>
      </c>
      <c r="H2" s="9" t="s">
        <v>4</v>
      </c>
      <c r="I2" s="9" t="s">
        <v>4</v>
      </c>
      <c r="J2" s="9" t="s">
        <v>4</v>
      </c>
      <c r="K2" s="9" t="s">
        <v>4</v>
      </c>
      <c r="L2" s="9" t="s">
        <v>4</v>
      </c>
    </row>
    <row r="3" spans="1:12">
      <c r="A3" s="5">
        <v>20140514</v>
      </c>
      <c r="B3" s="5">
        <v>1</v>
      </c>
      <c r="C3" s="6">
        <v>572</v>
      </c>
      <c r="D3" s="6">
        <v>313</v>
      </c>
      <c r="E3" s="7">
        <v>4.4345999999999997</v>
      </c>
      <c r="F3" s="7">
        <v>44.366</v>
      </c>
      <c r="G3" s="6">
        <f>D3*E3/100</f>
        <v>13.880297999999998</v>
      </c>
      <c r="H3" s="6">
        <f>D3*F3/100</f>
        <v>138.86557999999999</v>
      </c>
      <c r="I3" s="6"/>
      <c r="J3" s="6"/>
      <c r="K3" s="6"/>
      <c r="L3" s="6"/>
    </row>
    <row r="4" spans="1:12">
      <c r="A4" s="5">
        <v>20140514</v>
      </c>
      <c r="B4" s="5">
        <v>2</v>
      </c>
      <c r="C4" s="6">
        <v>357</v>
      </c>
      <c r="D4" s="6">
        <v>215</v>
      </c>
      <c r="E4" s="7">
        <v>3.8748999999999998</v>
      </c>
      <c r="F4" s="7">
        <v>45.179000000000002</v>
      </c>
      <c r="G4" s="6">
        <f t="shared" ref="G4:G10" si="0">D4*E4/100</f>
        <v>8.331035</v>
      </c>
      <c r="H4" s="6">
        <f t="shared" ref="H4:H10" si="1">D4*F4/100</f>
        <v>97.13485</v>
      </c>
      <c r="I4" s="6"/>
      <c r="J4" s="6"/>
      <c r="K4" s="6"/>
      <c r="L4" s="6"/>
    </row>
    <row r="5" spans="1:12">
      <c r="A5" s="5">
        <v>20140514</v>
      </c>
      <c r="B5" s="5">
        <v>3</v>
      </c>
      <c r="C5" s="6">
        <v>696</v>
      </c>
      <c r="D5" s="6">
        <v>341</v>
      </c>
      <c r="E5" s="7">
        <v>2.7799</v>
      </c>
      <c r="F5" s="7">
        <v>43.518999999999998</v>
      </c>
      <c r="G5" s="6">
        <f t="shared" si="0"/>
        <v>9.4794590000000003</v>
      </c>
      <c r="H5" s="6">
        <f t="shared" si="1"/>
        <v>148.39979</v>
      </c>
      <c r="I5" s="6"/>
      <c r="J5" s="6"/>
      <c r="K5" s="6"/>
      <c r="L5" s="6"/>
    </row>
    <row r="6" spans="1:12">
      <c r="A6" s="5">
        <v>20140514</v>
      </c>
      <c r="B6" s="5">
        <v>4</v>
      </c>
      <c r="C6" s="6">
        <v>1106</v>
      </c>
      <c r="D6" s="6">
        <v>435</v>
      </c>
      <c r="E6" s="7">
        <v>3.5305</v>
      </c>
      <c r="F6" s="7">
        <v>42.863</v>
      </c>
      <c r="G6" s="6">
        <f t="shared" si="0"/>
        <v>15.357674999999999</v>
      </c>
      <c r="H6" s="6">
        <f t="shared" si="1"/>
        <v>186.45405</v>
      </c>
      <c r="I6" s="21">
        <f>AVERAGE(G3:G6)</f>
        <v>11.762116749999999</v>
      </c>
      <c r="J6" s="19">
        <f>STDEV(G3:G6)</f>
        <v>3.3861275480905313</v>
      </c>
      <c r="K6" s="21">
        <f>AVERAGE(H3:H6)</f>
        <v>142.71356750000001</v>
      </c>
      <c r="L6" s="19">
        <f>STDEV(H3:H6)</f>
        <v>36.686916070979457</v>
      </c>
    </row>
    <row r="7" spans="1:12">
      <c r="A7" s="2">
        <v>20140529</v>
      </c>
      <c r="B7" s="2">
        <v>1</v>
      </c>
      <c r="C7" s="3">
        <v>3199</v>
      </c>
      <c r="D7" s="3">
        <v>620</v>
      </c>
      <c r="E7" s="4">
        <v>3.1920000000000002</v>
      </c>
      <c r="F7" s="4">
        <v>45.728999999999999</v>
      </c>
      <c r="G7" s="3">
        <f t="shared" si="0"/>
        <v>19.790400000000002</v>
      </c>
      <c r="H7" s="3">
        <f t="shared" si="1"/>
        <v>283.51979999999998</v>
      </c>
      <c r="I7" s="3"/>
      <c r="J7" s="3"/>
      <c r="K7" s="3"/>
      <c r="L7" s="3"/>
    </row>
    <row r="8" spans="1:12">
      <c r="A8" s="2">
        <v>20140529</v>
      </c>
      <c r="B8" s="2">
        <v>2</v>
      </c>
      <c r="C8" s="3">
        <v>2707</v>
      </c>
      <c r="D8" s="3">
        <v>670</v>
      </c>
      <c r="E8" s="4">
        <v>2.0135000000000001</v>
      </c>
      <c r="F8" s="4">
        <v>44.783000000000001</v>
      </c>
      <c r="G8" s="3">
        <f t="shared" si="0"/>
        <v>13.490450000000001</v>
      </c>
      <c r="H8" s="3">
        <f t="shared" si="1"/>
        <v>300.04610000000002</v>
      </c>
      <c r="I8" s="3"/>
      <c r="J8" s="3"/>
      <c r="K8" s="3"/>
      <c r="L8" s="3"/>
    </row>
    <row r="9" spans="1:12">
      <c r="A9" s="2">
        <v>20140529</v>
      </c>
      <c r="B9" s="2">
        <v>3</v>
      </c>
      <c r="C9" s="3">
        <v>3291</v>
      </c>
      <c r="D9" s="3">
        <v>718</v>
      </c>
      <c r="E9" s="4">
        <v>2.0139999999999998</v>
      </c>
      <c r="F9" s="4">
        <v>44.648000000000003</v>
      </c>
      <c r="G9" s="3">
        <f t="shared" si="0"/>
        <v>14.460519999999999</v>
      </c>
      <c r="H9" s="3">
        <f t="shared" si="1"/>
        <v>320.57264000000004</v>
      </c>
      <c r="I9" s="3"/>
      <c r="J9" s="3"/>
      <c r="K9" s="3"/>
      <c r="L9" s="3"/>
    </row>
    <row r="10" spans="1:12">
      <c r="A10" s="2">
        <v>20140529</v>
      </c>
      <c r="B10" s="2">
        <v>4</v>
      </c>
      <c r="C10" s="3">
        <v>4902</v>
      </c>
      <c r="D10" s="3">
        <v>1012</v>
      </c>
      <c r="E10" s="4">
        <v>1.9601</v>
      </c>
      <c r="F10" s="4">
        <v>44.405999999999999</v>
      </c>
      <c r="G10" s="3">
        <f t="shared" si="0"/>
        <v>19.836212</v>
      </c>
      <c r="H10" s="3">
        <f t="shared" si="1"/>
        <v>449.38871999999998</v>
      </c>
      <c r="I10" s="22">
        <f>AVERAGE(G7:G10)</f>
        <v>16.894395500000002</v>
      </c>
      <c r="J10" s="20">
        <f>STDEV(G7:G10)</f>
        <v>3.3937060027921717</v>
      </c>
      <c r="K10" s="22">
        <f>AVERAGE(H7:H10)</f>
        <v>338.38181500000002</v>
      </c>
      <c r="L10" s="20">
        <f>STDEV(H7:H10)</f>
        <v>75.540645585188216</v>
      </c>
    </row>
    <row r="11" spans="1:12">
      <c r="A11" s="5">
        <v>20140611</v>
      </c>
      <c r="B11" s="5">
        <v>1</v>
      </c>
      <c r="C11" s="6">
        <v>2659</v>
      </c>
      <c r="D11" s="6">
        <v>892</v>
      </c>
      <c r="E11" s="7">
        <v>2.4249000000000001</v>
      </c>
      <c r="F11" s="7">
        <v>45.898000000000003</v>
      </c>
      <c r="G11" s="6">
        <f>D11*E11/100</f>
        <v>21.630108</v>
      </c>
      <c r="H11" s="6">
        <f>D11*F11/100</f>
        <v>409.41016000000002</v>
      </c>
      <c r="I11" s="6"/>
      <c r="J11" s="6"/>
      <c r="K11" s="6"/>
      <c r="L11" s="6"/>
    </row>
    <row r="12" spans="1:12">
      <c r="A12" s="5">
        <v>20140611</v>
      </c>
      <c r="B12" s="5">
        <v>2</v>
      </c>
      <c r="C12" s="6">
        <v>2250</v>
      </c>
      <c r="D12" s="6">
        <v>759</v>
      </c>
      <c r="E12" s="7">
        <v>1.74</v>
      </c>
      <c r="F12" s="7">
        <v>46.256999999999998</v>
      </c>
      <c r="G12" s="6">
        <f t="shared" ref="G12:G18" si="2">D12*E12/100</f>
        <v>13.206600000000002</v>
      </c>
      <c r="H12" s="6">
        <f t="shared" ref="H12:H18" si="3">D12*F12/100</f>
        <v>351.09063000000003</v>
      </c>
      <c r="I12" s="6"/>
      <c r="J12" s="6"/>
      <c r="K12" s="6"/>
      <c r="L12" s="6"/>
    </row>
    <row r="13" spans="1:12">
      <c r="A13" s="5">
        <v>20140611</v>
      </c>
      <c r="B13" s="5">
        <v>3</v>
      </c>
      <c r="C13" s="6">
        <v>2407</v>
      </c>
      <c r="D13" s="6">
        <v>801</v>
      </c>
      <c r="E13" s="7">
        <v>1.8791</v>
      </c>
      <c r="F13" s="7">
        <v>45.802999999999997</v>
      </c>
      <c r="G13" s="6">
        <f t="shared" si="2"/>
        <v>15.051591</v>
      </c>
      <c r="H13" s="6">
        <f t="shared" si="3"/>
        <v>366.88202999999999</v>
      </c>
      <c r="I13" s="6"/>
      <c r="J13" s="6"/>
      <c r="K13" s="6"/>
      <c r="L13" s="6"/>
    </row>
    <row r="14" spans="1:12">
      <c r="A14" s="5">
        <v>20140611</v>
      </c>
      <c r="B14" s="5">
        <v>4</v>
      </c>
      <c r="C14" s="6">
        <v>3157</v>
      </c>
      <c r="D14" s="6">
        <v>923</v>
      </c>
      <c r="E14" s="7">
        <v>1.4862</v>
      </c>
      <c r="F14" s="7">
        <v>45.006</v>
      </c>
      <c r="G14" s="6">
        <f t="shared" si="2"/>
        <v>13.717626000000001</v>
      </c>
      <c r="H14" s="6">
        <f t="shared" si="3"/>
        <v>415.40537999999998</v>
      </c>
      <c r="I14" s="21">
        <f>AVERAGE(G11:G14)</f>
        <v>15.901481250000002</v>
      </c>
      <c r="J14" s="19">
        <f>STDEV(G11:G14)</f>
        <v>3.8974815194094572</v>
      </c>
      <c r="K14" s="21">
        <f>AVERAGE(H11:H14)</f>
        <v>385.69704999999999</v>
      </c>
      <c r="L14" s="19">
        <f>STDEV(H11:H14)</f>
        <v>31.604354869109503</v>
      </c>
    </row>
    <row r="15" spans="1:12">
      <c r="A15" s="2">
        <v>20140625</v>
      </c>
      <c r="B15" s="2">
        <v>1</v>
      </c>
      <c r="C15" s="3">
        <v>3181</v>
      </c>
      <c r="D15" s="3">
        <v>1228</v>
      </c>
      <c r="E15" s="4">
        <v>1.6598999999999999</v>
      </c>
      <c r="F15" s="4">
        <v>46.281999999999996</v>
      </c>
      <c r="G15" s="3">
        <f t="shared" si="2"/>
        <v>20.383572000000001</v>
      </c>
      <c r="H15" s="3">
        <f t="shared" si="3"/>
        <v>568.34295999999995</v>
      </c>
      <c r="I15" s="3"/>
      <c r="J15" s="3"/>
      <c r="K15" s="3"/>
      <c r="L15" s="3"/>
    </row>
    <row r="16" spans="1:12">
      <c r="A16" s="2">
        <v>20140625</v>
      </c>
      <c r="B16" s="2">
        <v>2</v>
      </c>
      <c r="C16" s="3">
        <v>2838</v>
      </c>
      <c r="D16" s="3">
        <v>1106</v>
      </c>
      <c r="E16" s="4">
        <v>1.4443999999999999</v>
      </c>
      <c r="F16" s="4">
        <v>45.927999999999997</v>
      </c>
      <c r="G16" s="3">
        <f t="shared" si="2"/>
        <v>15.975064</v>
      </c>
      <c r="H16" s="3">
        <f t="shared" si="3"/>
        <v>507.96367999999995</v>
      </c>
      <c r="I16" s="3"/>
      <c r="J16" s="3"/>
      <c r="K16" s="3"/>
      <c r="L16" s="3"/>
    </row>
    <row r="17" spans="1:12">
      <c r="A17" s="2">
        <v>20140625</v>
      </c>
      <c r="B17" s="2">
        <v>3</v>
      </c>
      <c r="C17" s="3">
        <v>2954</v>
      </c>
      <c r="D17" s="3">
        <v>1121</v>
      </c>
      <c r="E17" s="4">
        <v>1.3644000000000001</v>
      </c>
      <c r="F17" s="4">
        <v>45.896999999999998</v>
      </c>
      <c r="G17" s="3">
        <f t="shared" si="2"/>
        <v>15.294924000000002</v>
      </c>
      <c r="H17" s="3">
        <f t="shared" si="3"/>
        <v>514.50536999999997</v>
      </c>
      <c r="I17" s="3"/>
      <c r="J17" s="3"/>
      <c r="K17" s="3"/>
      <c r="L17" s="3"/>
    </row>
    <row r="18" spans="1:12">
      <c r="A18" s="2">
        <v>20140625</v>
      </c>
      <c r="B18" s="2">
        <v>4</v>
      </c>
      <c r="C18" s="3">
        <v>4932</v>
      </c>
      <c r="D18" s="3">
        <v>1639</v>
      </c>
      <c r="E18" s="4">
        <v>1.3617999999999999</v>
      </c>
      <c r="F18" s="4">
        <v>44.853999999999999</v>
      </c>
      <c r="G18" s="3">
        <f t="shared" si="2"/>
        <v>22.319901999999999</v>
      </c>
      <c r="H18" s="3">
        <f t="shared" si="3"/>
        <v>735.15706</v>
      </c>
      <c r="I18" s="22">
        <f>AVERAGE(G15:G18)</f>
        <v>18.493365500000003</v>
      </c>
      <c r="J18" s="20">
        <f>STDEV(G15:G18)</f>
        <v>3.4052475520534795</v>
      </c>
      <c r="K18" s="22">
        <f>AVERAGE(H15:H18)</f>
        <v>581.49226749999991</v>
      </c>
      <c r="L18" s="20">
        <f>STDEV(H15:H18)</f>
        <v>105.95513257698363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F18" sqref="F18"/>
    </sheetView>
  </sheetViews>
  <sheetFormatPr defaultRowHeight="15"/>
  <cols>
    <col min="2" max="2" width="7.85546875" bestFit="1" customWidth="1"/>
    <col min="3" max="3" width="11.140625" bestFit="1" customWidth="1"/>
    <col min="4" max="4" width="10.42578125" bestFit="1" customWidth="1"/>
  </cols>
  <sheetData>
    <row r="1" spans="1:12">
      <c r="A1" s="8" t="s">
        <v>0</v>
      </c>
      <c r="B1" s="8" t="s">
        <v>7</v>
      </c>
      <c r="C1" s="9" t="s">
        <v>2</v>
      </c>
      <c r="D1" s="9" t="s">
        <v>1</v>
      </c>
      <c r="E1" s="9" t="s">
        <v>12</v>
      </c>
      <c r="F1" s="9" t="s">
        <v>13</v>
      </c>
      <c r="G1" s="9" t="s">
        <v>3</v>
      </c>
      <c r="H1" s="9" t="s">
        <v>8</v>
      </c>
      <c r="I1" s="9" t="s">
        <v>14</v>
      </c>
      <c r="J1" s="9" t="s">
        <v>15</v>
      </c>
      <c r="K1" s="9" t="s">
        <v>16</v>
      </c>
      <c r="L1" s="9" t="s">
        <v>17</v>
      </c>
    </row>
    <row r="2" spans="1:12">
      <c r="A2" s="8"/>
      <c r="B2" s="8" t="s">
        <v>6</v>
      </c>
      <c r="C2" s="9" t="s">
        <v>4</v>
      </c>
      <c r="D2" s="9" t="s">
        <v>4</v>
      </c>
      <c r="E2" s="9" t="s">
        <v>5</v>
      </c>
      <c r="F2" s="9" t="s">
        <v>5</v>
      </c>
      <c r="G2" s="9" t="s">
        <v>4</v>
      </c>
      <c r="H2" s="9" t="s">
        <v>4</v>
      </c>
      <c r="I2" s="9" t="s">
        <v>4</v>
      </c>
      <c r="J2" s="9" t="s">
        <v>4</v>
      </c>
      <c r="K2" s="9" t="s">
        <v>4</v>
      </c>
      <c r="L2" s="9" t="s">
        <v>4</v>
      </c>
    </row>
    <row r="3" spans="1:12">
      <c r="A3" s="5">
        <v>20140623</v>
      </c>
      <c r="B3" s="5">
        <v>1</v>
      </c>
      <c r="C3" s="6">
        <v>963</v>
      </c>
      <c r="D3" s="6">
        <v>155</v>
      </c>
      <c r="E3" s="7">
        <v>2.6991000000000001</v>
      </c>
      <c r="F3" s="7">
        <v>45.264000000000003</v>
      </c>
      <c r="G3" s="6">
        <f>D3*E3/100</f>
        <v>4.183605</v>
      </c>
      <c r="H3" s="6">
        <f>D3*F3/100</f>
        <v>70.159199999999998</v>
      </c>
      <c r="I3" s="6"/>
      <c r="J3" s="6"/>
      <c r="K3" s="6"/>
      <c r="L3" s="6"/>
    </row>
    <row r="4" spans="1:12">
      <c r="A4" s="5">
        <v>20140623</v>
      </c>
      <c r="B4" s="5">
        <v>2</v>
      </c>
      <c r="C4" s="6">
        <v>902</v>
      </c>
      <c r="D4" s="6">
        <v>140</v>
      </c>
      <c r="E4" s="7">
        <v>3.1617999999999999</v>
      </c>
      <c r="F4" s="7">
        <v>44.85</v>
      </c>
      <c r="G4" s="6">
        <f t="shared" ref="G4:G16" si="0">D4*E4/100</f>
        <v>4.42652</v>
      </c>
      <c r="H4" s="6">
        <f t="shared" ref="H4:H16" si="1">D4*F4/100</f>
        <v>62.79</v>
      </c>
      <c r="I4" s="6"/>
      <c r="J4" s="6"/>
      <c r="K4" s="6"/>
      <c r="L4" s="6"/>
    </row>
    <row r="5" spans="1:12">
      <c r="A5" s="5">
        <v>20140623</v>
      </c>
      <c r="B5" s="5">
        <v>3</v>
      </c>
      <c r="C5" s="6">
        <v>492</v>
      </c>
      <c r="D5" s="6">
        <v>71</v>
      </c>
      <c r="E5" s="7">
        <v>3.4794</v>
      </c>
      <c r="F5" s="7">
        <v>45.466000000000001</v>
      </c>
      <c r="G5" s="6">
        <f t="shared" si="0"/>
        <v>2.4703740000000001</v>
      </c>
      <c r="H5" s="6">
        <f t="shared" si="1"/>
        <v>32.280860000000004</v>
      </c>
      <c r="I5" s="6"/>
      <c r="J5" s="6"/>
      <c r="K5" s="6"/>
      <c r="L5" s="6"/>
    </row>
    <row r="6" spans="1:12">
      <c r="A6" s="5">
        <v>20140623</v>
      </c>
      <c r="B6" s="5">
        <v>4</v>
      </c>
      <c r="C6" s="6">
        <v>378</v>
      </c>
      <c r="D6" s="6">
        <v>66</v>
      </c>
      <c r="E6" s="7">
        <v>2.7166999999999999</v>
      </c>
      <c r="F6" s="7">
        <v>43.84</v>
      </c>
      <c r="G6" s="6">
        <f t="shared" si="0"/>
        <v>1.7930219999999999</v>
      </c>
      <c r="H6" s="6">
        <f t="shared" si="1"/>
        <v>28.9344</v>
      </c>
      <c r="I6" s="23">
        <f>AVERAGE(G3:G6)</f>
        <v>3.2183802500000001</v>
      </c>
      <c r="J6" s="6">
        <f>STDEV(G3:G6)</f>
        <v>1.2887228774287551</v>
      </c>
      <c r="K6" s="23">
        <f>AVERAGE(H3:H6)</f>
        <v>48.541114999999998</v>
      </c>
      <c r="L6" s="6">
        <f>STDEV(H3:H6)</f>
        <v>20.969751934367281</v>
      </c>
    </row>
    <row r="7" spans="1:12">
      <c r="A7" s="10">
        <v>20140623</v>
      </c>
      <c r="B7" s="11" t="s">
        <v>9</v>
      </c>
      <c r="C7" s="12">
        <v>610</v>
      </c>
      <c r="D7" s="12">
        <v>101</v>
      </c>
      <c r="E7" s="13">
        <v>2.7498999999999998</v>
      </c>
      <c r="F7" s="13">
        <v>44.438000000000002</v>
      </c>
      <c r="G7" s="12">
        <f t="shared" si="0"/>
        <v>2.777399</v>
      </c>
      <c r="H7" s="12">
        <f t="shared" si="1"/>
        <v>44.882380000000005</v>
      </c>
      <c r="I7" s="12"/>
      <c r="J7" s="12"/>
      <c r="K7" s="12"/>
      <c r="L7" s="12"/>
    </row>
    <row r="8" spans="1:12">
      <c r="A8" s="10">
        <v>20140623</v>
      </c>
      <c r="B8" s="11" t="s">
        <v>10</v>
      </c>
      <c r="C8" s="12">
        <v>405</v>
      </c>
      <c r="D8" s="12">
        <v>75</v>
      </c>
      <c r="E8" s="13">
        <v>2.4792999999999998</v>
      </c>
      <c r="F8" s="13">
        <v>44.279000000000003</v>
      </c>
      <c r="G8" s="12">
        <f t="shared" si="0"/>
        <v>1.859475</v>
      </c>
      <c r="H8" s="12">
        <f t="shared" si="1"/>
        <v>33.209250000000004</v>
      </c>
      <c r="I8" s="12"/>
      <c r="J8" s="12"/>
      <c r="K8" s="12"/>
      <c r="L8" s="12"/>
    </row>
    <row r="9" spans="1:12">
      <c r="A9" s="10">
        <v>20140623</v>
      </c>
      <c r="B9" s="11" t="s">
        <v>11</v>
      </c>
      <c r="C9" s="12">
        <v>381</v>
      </c>
      <c r="D9" s="12">
        <v>62</v>
      </c>
      <c r="E9" s="13">
        <v>2.8618000000000001</v>
      </c>
      <c r="F9" s="13">
        <v>44.180999999999997</v>
      </c>
      <c r="G9" s="12">
        <f t="shared" si="0"/>
        <v>1.774316</v>
      </c>
      <c r="H9" s="12">
        <f t="shared" si="1"/>
        <v>27.392219999999998</v>
      </c>
      <c r="I9" s="24">
        <f>AVERAGE(G7:G9)</f>
        <v>2.1370633333333333</v>
      </c>
      <c r="J9" s="12">
        <f>STDEV(G7:G9)</f>
        <v>0.55617923219438414</v>
      </c>
      <c r="K9" s="24">
        <f>AVERAGE(H7:H9)</f>
        <v>35.161283333333337</v>
      </c>
      <c r="L9" s="12">
        <f>STDEV(H7:H9)</f>
        <v>8.9069775910368936</v>
      </c>
    </row>
    <row r="10" spans="1:12">
      <c r="A10" s="14">
        <v>20140708</v>
      </c>
      <c r="B10" s="2">
        <v>1</v>
      </c>
      <c r="C10" s="3">
        <v>2691</v>
      </c>
      <c r="D10" s="3">
        <v>386</v>
      </c>
      <c r="E10" s="4">
        <v>2.9003999999999999</v>
      </c>
      <c r="F10" s="4">
        <v>46.554000000000002</v>
      </c>
      <c r="G10" s="3">
        <f t="shared" si="0"/>
        <v>11.195544</v>
      </c>
      <c r="H10" s="3">
        <f t="shared" si="1"/>
        <v>179.69844000000001</v>
      </c>
      <c r="I10" s="3"/>
      <c r="J10" s="3"/>
      <c r="K10" s="3"/>
      <c r="L10" s="3"/>
    </row>
    <row r="11" spans="1:12">
      <c r="A11" s="14">
        <v>20140708</v>
      </c>
      <c r="B11" s="2">
        <v>2</v>
      </c>
      <c r="C11" s="3">
        <v>1464</v>
      </c>
      <c r="D11" s="3">
        <v>262</v>
      </c>
      <c r="E11" s="4">
        <v>2.4931999999999999</v>
      </c>
      <c r="F11" s="4">
        <v>44.860999999999997</v>
      </c>
      <c r="G11" s="3">
        <f t="shared" si="0"/>
        <v>6.532184</v>
      </c>
      <c r="H11" s="3">
        <f t="shared" si="1"/>
        <v>117.53581999999999</v>
      </c>
      <c r="I11" s="3"/>
      <c r="J11" s="3"/>
      <c r="K11" s="3"/>
      <c r="L11" s="3"/>
    </row>
    <row r="12" spans="1:12">
      <c r="A12" s="14">
        <v>20140708</v>
      </c>
      <c r="B12" s="2">
        <v>3</v>
      </c>
      <c r="C12" s="3">
        <v>1214</v>
      </c>
      <c r="D12" s="3">
        <v>269</v>
      </c>
      <c r="E12" s="4">
        <v>2.3812000000000002</v>
      </c>
      <c r="F12" s="4">
        <v>45.94</v>
      </c>
      <c r="G12" s="3">
        <f t="shared" si="0"/>
        <v>6.4054280000000006</v>
      </c>
      <c r="H12" s="3">
        <f t="shared" si="1"/>
        <v>123.57859999999999</v>
      </c>
      <c r="I12" s="3"/>
      <c r="J12" s="3"/>
      <c r="K12" s="3"/>
      <c r="L12" s="3"/>
    </row>
    <row r="13" spans="1:12">
      <c r="A13" s="14">
        <v>20140708</v>
      </c>
      <c r="B13" s="2">
        <v>4</v>
      </c>
      <c r="C13" s="3">
        <v>834</v>
      </c>
      <c r="D13" s="3">
        <v>163</v>
      </c>
      <c r="E13" s="4">
        <v>2.7195999999999998</v>
      </c>
      <c r="F13" s="4">
        <v>44.755000000000003</v>
      </c>
      <c r="G13" s="3">
        <f t="shared" si="0"/>
        <v>4.4329479999999997</v>
      </c>
      <c r="H13" s="3">
        <f t="shared" si="1"/>
        <v>72.95065000000001</v>
      </c>
      <c r="I13" s="25">
        <f>AVERAGE(G10:G13)</f>
        <v>7.1415259999999998</v>
      </c>
      <c r="J13" s="3">
        <f>STDEV(G10:G13)</f>
        <v>2.8684836101429387</v>
      </c>
      <c r="K13" s="25">
        <f>AVERAGE(H10:H13)</f>
        <v>123.4408775</v>
      </c>
      <c r="L13" s="3">
        <f>STDEV(H10:H13)</f>
        <v>43.776192475699482</v>
      </c>
    </row>
    <row r="14" spans="1:12">
      <c r="A14" s="16">
        <v>20140708</v>
      </c>
      <c r="B14" s="15" t="s">
        <v>9</v>
      </c>
      <c r="C14" s="17">
        <v>1486</v>
      </c>
      <c r="D14" s="17">
        <v>279</v>
      </c>
      <c r="E14" s="18">
        <v>2.2082999999999999</v>
      </c>
      <c r="F14" s="18">
        <v>45.752000000000002</v>
      </c>
      <c r="G14" s="17">
        <f t="shared" si="0"/>
        <v>6.1611569999999993</v>
      </c>
      <c r="H14" s="17">
        <f t="shared" si="1"/>
        <v>127.64808000000001</v>
      </c>
      <c r="I14" s="17"/>
      <c r="J14" s="17"/>
      <c r="K14" s="17"/>
      <c r="L14" s="17"/>
    </row>
    <row r="15" spans="1:12">
      <c r="A15" s="16">
        <v>20140708</v>
      </c>
      <c r="B15" s="15" t="s">
        <v>10</v>
      </c>
      <c r="C15" s="17">
        <v>720</v>
      </c>
      <c r="D15" s="17">
        <v>142</v>
      </c>
      <c r="E15" s="18">
        <v>2.1648000000000001</v>
      </c>
      <c r="F15" s="18">
        <v>45.033000000000001</v>
      </c>
      <c r="G15" s="17">
        <f t="shared" si="0"/>
        <v>3.0740160000000003</v>
      </c>
      <c r="H15" s="17">
        <f t="shared" si="1"/>
        <v>63.946860000000008</v>
      </c>
      <c r="I15" s="17"/>
      <c r="J15" s="17"/>
      <c r="K15" s="17"/>
      <c r="L15" s="17"/>
    </row>
    <row r="16" spans="1:12">
      <c r="A16" s="16">
        <v>20140708</v>
      </c>
      <c r="B16" s="15" t="s">
        <v>11</v>
      </c>
      <c r="C16" s="17">
        <v>1251</v>
      </c>
      <c r="D16" s="17">
        <v>251</v>
      </c>
      <c r="E16" s="18">
        <v>2.5869</v>
      </c>
      <c r="F16" s="18">
        <v>45.834000000000003</v>
      </c>
      <c r="G16" s="17">
        <f t="shared" si="0"/>
        <v>6.4931190000000001</v>
      </c>
      <c r="H16" s="17">
        <f t="shared" si="1"/>
        <v>115.04334</v>
      </c>
      <c r="I16" s="26">
        <f>AVERAGE(G14:G16)</f>
        <v>5.2427640000000002</v>
      </c>
      <c r="J16" s="17">
        <f>STDEV(G14:G16)</f>
        <v>1.8855107021677175</v>
      </c>
      <c r="K16" s="26">
        <f>AVERAGE(H14:H16)</f>
        <v>102.21276</v>
      </c>
      <c r="L16" s="17">
        <f>STDEV(H14:H16)</f>
        <v>33.733206113922847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Cook</vt:lpstr>
      <vt:lpstr>Clark</vt:lpstr>
      <vt:lpstr>MMTN</vt:lpstr>
    </vt:vector>
  </TitlesOfParts>
  <Company>WSU CEE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Jinshu Chi</dc:creator>
  <cp:lastModifiedBy>Jinshu Chi</cp:lastModifiedBy>
  <dcterms:created xsi:type="dcterms:W3CDTF">2014-07-15T18:49:37Z</dcterms:created>
  <dcterms:modified xsi:type="dcterms:W3CDTF">2014-07-23T19:15:16Z</dcterms:modified>
</cp:coreProperties>
</file>