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3"/>
  </bookViews>
  <sheets>
    <sheet name="CFCT" sheetId="1" r:id="rId1"/>
    <sheet name="CFNT" sheetId="2" r:id="rId2"/>
    <sheet name="LIND" sheetId="3" r:id="rId3"/>
    <sheet name="MMTN" sheetId="4" r:id="rId4"/>
  </sheets>
  <definedNames>
    <definedName name="_xlnm.Print_Titles" localSheetId="0">CFCT!$1:$1</definedName>
    <definedName name="_xlnm.Print_Titles" localSheetId="1">CFNT!$1:$1</definedName>
    <definedName name="_xlnm.Print_Titles" localSheetId="2">LIND!$1:$1</definedName>
    <definedName name="_xlnm.Print_Titles" localSheetId="3">MMTN!$1:$1</definedName>
  </definedNames>
  <calcPr calcId="152511"/>
</workbook>
</file>

<file path=xl/calcChain.xml><?xml version="1.0" encoding="utf-8"?>
<calcChain xmlns="http://schemas.openxmlformats.org/spreadsheetml/2006/main">
  <c r="I45" i="3" l="1"/>
  <c r="H45" i="3"/>
  <c r="E54" i="3"/>
  <c r="E53" i="3"/>
  <c r="E52" i="3"/>
  <c r="E51" i="3"/>
  <c r="E50" i="3"/>
  <c r="E49" i="3"/>
  <c r="E48" i="3"/>
  <c r="E47" i="3"/>
  <c r="E46" i="3"/>
  <c r="E45" i="3"/>
  <c r="I44" i="4" l="1"/>
  <c r="H44" i="4"/>
  <c r="G44" i="4"/>
  <c r="E47" i="4"/>
  <c r="E46" i="4"/>
  <c r="E45" i="4"/>
  <c r="E44" i="4"/>
  <c r="I40" i="4"/>
  <c r="H40" i="4"/>
  <c r="G40" i="4"/>
  <c r="E43" i="4"/>
  <c r="E42" i="4"/>
  <c r="E41" i="4"/>
  <c r="E40" i="4"/>
  <c r="E39" i="4"/>
  <c r="E38" i="4"/>
  <c r="E37" i="4"/>
  <c r="E36" i="4"/>
  <c r="E35" i="4"/>
  <c r="E34" i="4"/>
  <c r="E33" i="4"/>
  <c r="G33" i="4"/>
  <c r="G26" i="4"/>
  <c r="E32" i="4"/>
  <c r="E31" i="4"/>
  <c r="E30" i="4"/>
  <c r="E29" i="4"/>
  <c r="E28" i="4"/>
  <c r="E27" i="4"/>
  <c r="I26" i="4" s="1"/>
  <c r="E26" i="4"/>
  <c r="H26" i="4" s="1"/>
  <c r="E25" i="4"/>
  <c r="E24" i="4"/>
  <c r="E23" i="4"/>
  <c r="E22" i="4"/>
  <c r="E21" i="4"/>
  <c r="E20" i="4"/>
  <c r="E19" i="4"/>
  <c r="G19" i="4"/>
  <c r="G15" i="4"/>
  <c r="E18" i="4"/>
  <c r="E17" i="4"/>
  <c r="E16" i="4"/>
  <c r="E15" i="4"/>
  <c r="E14" i="4"/>
  <c r="E13" i="4"/>
  <c r="E12" i="4"/>
  <c r="E11" i="4"/>
  <c r="E10" i="4"/>
  <c r="E9" i="4"/>
  <c r="E8" i="4"/>
  <c r="G7" i="4"/>
  <c r="E7" i="4"/>
  <c r="E6" i="4"/>
  <c r="E5" i="4"/>
  <c r="E4" i="4"/>
  <c r="E3" i="4"/>
  <c r="G2" i="4"/>
  <c r="E2" i="4"/>
  <c r="I41" i="3"/>
  <c r="H41" i="3"/>
  <c r="G41" i="3"/>
  <c r="E44" i="3"/>
  <c r="E43" i="3"/>
  <c r="E42" i="3"/>
  <c r="E41" i="3"/>
  <c r="I38" i="3"/>
  <c r="H38" i="3"/>
  <c r="G38" i="3"/>
  <c r="E40" i="3"/>
  <c r="E39" i="3"/>
  <c r="E38" i="3"/>
  <c r="G30" i="3"/>
  <c r="G22" i="3"/>
  <c r="E30" i="3"/>
  <c r="I30" i="3" s="1"/>
  <c r="E31" i="3"/>
  <c r="H30" i="3" s="1"/>
  <c r="E32" i="3"/>
  <c r="E33" i="3"/>
  <c r="E34" i="3"/>
  <c r="E35" i="3"/>
  <c r="E36" i="3"/>
  <c r="E37" i="3"/>
  <c r="E28" i="3"/>
  <c r="E29" i="3"/>
  <c r="E27" i="3"/>
  <c r="E26" i="3"/>
  <c r="E25" i="3"/>
  <c r="E24" i="3"/>
  <c r="E23" i="3"/>
  <c r="E22" i="3"/>
  <c r="I22" i="3" s="1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E111" i="2"/>
  <c r="E90" i="2"/>
  <c r="G83" i="2"/>
  <c r="E83" i="2"/>
  <c r="H83" i="2" s="1"/>
  <c r="E84" i="2"/>
  <c r="D82" i="2"/>
  <c r="D81" i="2"/>
  <c r="E81" i="2" s="1"/>
  <c r="E82" i="2"/>
  <c r="G26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G24" i="2"/>
  <c r="E25" i="2"/>
  <c r="E2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5" i="2"/>
  <c r="E86" i="2"/>
  <c r="E87" i="2"/>
  <c r="E88" i="2"/>
  <c r="E89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2" i="2"/>
  <c r="E113" i="2"/>
  <c r="E114" i="2"/>
  <c r="E115" i="2"/>
  <c r="G108" i="2"/>
  <c r="G104" i="2"/>
  <c r="G100" i="2"/>
  <c r="G96" i="2"/>
  <c r="G92" i="2"/>
  <c r="G88" i="2"/>
  <c r="G86" i="2"/>
  <c r="G84" i="2"/>
  <c r="G81" i="2"/>
  <c r="G80" i="2"/>
  <c r="H80" i="2"/>
  <c r="G72" i="2"/>
  <c r="G64" i="2"/>
  <c r="G2" i="2"/>
  <c r="I81" i="1"/>
  <c r="H81" i="1"/>
  <c r="G81" i="1"/>
  <c r="E87" i="1"/>
  <c r="E86" i="1"/>
  <c r="E85" i="1"/>
  <c r="E84" i="1"/>
  <c r="E83" i="1"/>
  <c r="E82" i="1"/>
  <c r="E81" i="1"/>
  <c r="I73" i="1"/>
  <c r="I69" i="1"/>
  <c r="H73" i="1"/>
  <c r="H69" i="1"/>
  <c r="G73" i="1"/>
  <c r="G69" i="1"/>
  <c r="E80" i="1"/>
  <c r="E79" i="1"/>
  <c r="E78" i="1"/>
  <c r="E77" i="1"/>
  <c r="E76" i="1"/>
  <c r="G65" i="1"/>
  <c r="I65" i="1"/>
  <c r="H65" i="1"/>
  <c r="I61" i="1"/>
  <c r="H61" i="1"/>
  <c r="G61" i="1"/>
  <c r="I58" i="1"/>
  <c r="H58" i="1"/>
  <c r="I54" i="1"/>
  <c r="H54" i="1"/>
  <c r="G58" i="1"/>
  <c r="G54" i="1"/>
  <c r="I52" i="1"/>
  <c r="H52" i="1"/>
  <c r="G52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G51" i="1"/>
  <c r="D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H34" i="1" s="1"/>
  <c r="E36" i="1"/>
  <c r="E37" i="1"/>
  <c r="E38" i="1"/>
  <c r="E39" i="1"/>
  <c r="E40" i="1"/>
  <c r="E41" i="1"/>
  <c r="E42" i="1"/>
  <c r="E43" i="1"/>
  <c r="H42" i="1" s="1"/>
  <c r="E44" i="1"/>
  <c r="E45" i="1"/>
  <c r="E46" i="1"/>
  <c r="E47" i="1"/>
  <c r="E48" i="1"/>
  <c r="E49" i="1"/>
  <c r="E50" i="1"/>
  <c r="E51" i="1"/>
  <c r="E2" i="1"/>
  <c r="I34" i="1"/>
  <c r="G50" i="1"/>
  <c r="G42" i="1"/>
  <c r="G34" i="1"/>
  <c r="G2" i="1"/>
  <c r="H50" i="1"/>
  <c r="I42" i="1"/>
  <c r="H2" i="1"/>
  <c r="I33" i="4" l="1"/>
  <c r="H33" i="4"/>
  <c r="H19" i="4"/>
  <c r="I19" i="4"/>
  <c r="H15" i="4"/>
  <c r="I15" i="4"/>
  <c r="I7" i="4"/>
  <c r="H2" i="4"/>
  <c r="I2" i="4"/>
  <c r="H7" i="4"/>
  <c r="H22" i="3"/>
  <c r="H2" i="3"/>
  <c r="I2" i="3"/>
  <c r="I96" i="2"/>
  <c r="I24" i="2"/>
  <c r="I26" i="2"/>
  <c r="H24" i="2"/>
  <c r="H26" i="2"/>
  <c r="I88" i="2"/>
  <c r="I2" i="2"/>
  <c r="I108" i="2"/>
  <c r="I104" i="2"/>
  <c r="I100" i="2"/>
  <c r="I92" i="2"/>
  <c r="I86" i="2"/>
  <c r="I84" i="2"/>
  <c r="I72" i="2"/>
  <c r="I64" i="2"/>
  <c r="H2" i="2"/>
  <c r="H72" i="2"/>
  <c r="H86" i="2"/>
  <c r="H104" i="2"/>
  <c r="H96" i="2"/>
  <c r="H64" i="2"/>
  <c r="H84" i="2"/>
  <c r="H88" i="2"/>
  <c r="H92" i="2"/>
  <c r="H100" i="2"/>
  <c r="H108" i="2"/>
  <c r="I2" i="1"/>
</calcChain>
</file>

<file path=xl/sharedStrings.xml><?xml version="1.0" encoding="utf-8"?>
<sst xmlns="http://schemas.openxmlformats.org/spreadsheetml/2006/main" count="84" uniqueCount="21">
  <si>
    <t>Year</t>
  </si>
  <si>
    <t>Plot</t>
  </si>
  <si>
    <t>Date</t>
  </si>
  <si>
    <t>crop_height_m_Avg</t>
  </si>
  <si>
    <t>crop_height_m_Std</t>
  </si>
  <si>
    <t>timestamp</t>
  </si>
  <si>
    <t>Crop height, m</t>
  </si>
  <si>
    <t>Crop height, in</t>
  </si>
  <si>
    <t>Notes</t>
  </si>
  <si>
    <t>-</t>
  </si>
  <si>
    <t>Single measurement made</t>
  </si>
  <si>
    <t>NAN</t>
  </si>
  <si>
    <t>DISCARD: questionable logbook entry ("Canopy Ht = ~ 25 cm")</t>
  </si>
  <si>
    <t>'Crop is 10-14" tall'</t>
  </si>
  <si>
    <t>Garb only</t>
  </si>
  <si>
    <t>Other crop</t>
  </si>
  <si>
    <t>DISCARD: questionable logbook entry ("Canopy Ht = 25 ~ 30 cm")</t>
  </si>
  <si>
    <t>Measured w.r.t. bottom of furrows, which are ~4" tall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</si>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</sst>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7"/>
  <sheetViews>
    <sheetView workbookViewId="0">
      <pane ySplit="1" topLeftCell="A14" activePane="bottomLeft" state="frozen"/>
      <selection pane="bottomLeft" activeCell="F57" sqref="F57"/>
    </sheetView>
  </sheetViews>
  <sheetFormatPr defaultRowHeight="15" x14ac:dyDescent="0.25"/>
  <cols>
    <col min="1" max="1" width="6.7109375" style="7" customWidth="1"/>
    <col min="2" max="2" width="10.7109375" style="7" customWidth="1"/>
    <col min="3" max="3" width="4.5703125" style="7" bestFit="1" customWidth="1"/>
    <col min="4" max="4" width="14.140625" style="2" bestFit="1" customWidth="1"/>
    <col min="5" max="5" width="14.140625" style="1" bestFit="1" customWidth="1"/>
    <col min="6" max="6" width="30.7109375" style="15" customWidth="1"/>
    <col min="7" max="7" width="11.7109375" style="7" customWidth="1"/>
    <col min="8" max="8" width="18.85546875" style="9" bestFit="1" customWidth="1"/>
    <col min="9" max="9" width="18.42578125" style="9" bestFit="1" customWidth="1"/>
  </cols>
  <sheetData>
    <row r="1" spans="1:9" s="4" customFormat="1" x14ac:dyDescent="0.25">
      <c r="A1" s="5" t="s">
        <v>0</v>
      </c>
      <c r="B1" s="5" t="s">
        <v>2</v>
      </c>
      <c r="C1" s="5" t="s">
        <v>1</v>
      </c>
      <c r="D1" s="3" t="s">
        <v>7</v>
      </c>
      <c r="E1" s="6" t="s">
        <v>6</v>
      </c>
      <c r="F1" s="14" t="s">
        <v>8</v>
      </c>
      <c r="G1" s="5" t="s">
        <v>5</v>
      </c>
      <c r="H1" s="8" t="s">
        <v>3</v>
      </c>
      <c r="I1" s="8" t="s">
        <v>4</v>
      </c>
    </row>
    <row r="2" spans="1:9" x14ac:dyDescent="0.25">
      <c r="A2" s="29">
        <v>2012</v>
      </c>
      <c r="B2" s="30">
        <v>41097</v>
      </c>
      <c r="C2" s="29">
        <v>1</v>
      </c>
      <c r="D2" s="2">
        <v>36</v>
      </c>
      <c r="E2" s="1">
        <f>D2/39.370079</f>
        <v>0.91439999396496008</v>
      </c>
      <c r="G2" s="30">
        <f>B2</f>
        <v>41097</v>
      </c>
      <c r="H2" s="28">
        <f>AVERAGE(E2:E33)</f>
        <v>0.92289311890890535</v>
      </c>
      <c r="I2" s="28">
        <f>STDEV(E2:E33)</f>
        <v>6.5757693703692735E-2</v>
      </c>
    </row>
    <row r="3" spans="1:9" x14ac:dyDescent="0.25">
      <c r="A3" s="29"/>
      <c r="B3" s="30"/>
      <c r="C3" s="29"/>
      <c r="D3" s="2">
        <v>38</v>
      </c>
      <c r="E3" s="1">
        <f t="shared" ref="E3:E66" si="0">D3/39.370079</f>
        <v>0.96519999362968012</v>
      </c>
      <c r="G3" s="29"/>
      <c r="H3" s="28"/>
      <c r="I3" s="28"/>
    </row>
    <row r="4" spans="1:9" x14ac:dyDescent="0.25">
      <c r="A4" s="29"/>
      <c r="B4" s="30"/>
      <c r="C4" s="29"/>
      <c r="D4" s="2">
        <v>37.5</v>
      </c>
      <c r="E4" s="1">
        <f t="shared" si="0"/>
        <v>0.95249999371350014</v>
      </c>
      <c r="G4" s="29"/>
      <c r="H4" s="28"/>
      <c r="I4" s="28"/>
    </row>
    <row r="5" spans="1:9" x14ac:dyDescent="0.25">
      <c r="A5" s="29"/>
      <c r="B5" s="30"/>
      <c r="C5" s="29"/>
      <c r="D5" s="2">
        <v>35.799999999999997</v>
      </c>
      <c r="E5" s="1">
        <f t="shared" si="0"/>
        <v>0.90931999399848806</v>
      </c>
      <c r="G5" s="29"/>
      <c r="H5" s="28"/>
      <c r="I5" s="28"/>
    </row>
    <row r="6" spans="1:9" x14ac:dyDescent="0.25">
      <c r="A6" s="29"/>
      <c r="B6" s="30"/>
      <c r="C6" s="29"/>
      <c r="D6" s="2">
        <v>36.9</v>
      </c>
      <c r="E6" s="1">
        <f t="shared" si="0"/>
        <v>0.93725999381408409</v>
      </c>
      <c r="G6" s="29"/>
      <c r="H6" s="28"/>
      <c r="I6" s="28"/>
    </row>
    <row r="7" spans="1:9" x14ac:dyDescent="0.25">
      <c r="A7" s="29"/>
      <c r="B7" s="30"/>
      <c r="C7" s="29"/>
      <c r="D7" s="2">
        <v>41</v>
      </c>
      <c r="E7" s="1">
        <f t="shared" si="0"/>
        <v>1.0413999931267601</v>
      </c>
      <c r="G7" s="29"/>
      <c r="H7" s="28"/>
      <c r="I7" s="28"/>
    </row>
    <row r="8" spans="1:9" x14ac:dyDescent="0.25">
      <c r="A8" s="29"/>
      <c r="B8" s="30"/>
      <c r="C8" s="29">
        <v>2</v>
      </c>
      <c r="D8" s="2">
        <v>35.5</v>
      </c>
      <c r="E8" s="1">
        <f t="shared" si="0"/>
        <v>0.9016999940487801</v>
      </c>
      <c r="G8" s="29"/>
      <c r="H8" s="28"/>
      <c r="I8" s="28"/>
    </row>
    <row r="9" spans="1:9" x14ac:dyDescent="0.25">
      <c r="A9" s="29"/>
      <c r="B9" s="30"/>
      <c r="C9" s="29"/>
      <c r="D9" s="2">
        <v>34.5</v>
      </c>
      <c r="E9" s="1">
        <f t="shared" si="0"/>
        <v>0.87629999421642013</v>
      </c>
      <c r="G9" s="29"/>
      <c r="H9" s="28"/>
      <c r="I9" s="28"/>
    </row>
    <row r="10" spans="1:9" x14ac:dyDescent="0.25">
      <c r="A10" s="29"/>
      <c r="B10" s="30"/>
      <c r="C10" s="29"/>
      <c r="D10" s="2">
        <v>35.5</v>
      </c>
      <c r="E10" s="1">
        <f t="shared" si="0"/>
        <v>0.9016999940487801</v>
      </c>
      <c r="G10" s="29"/>
      <c r="H10" s="28"/>
      <c r="I10" s="28"/>
    </row>
    <row r="11" spans="1:9" x14ac:dyDescent="0.25">
      <c r="A11" s="29"/>
      <c r="B11" s="30"/>
      <c r="C11" s="29"/>
      <c r="D11" s="2">
        <v>34</v>
      </c>
      <c r="E11" s="1">
        <f t="shared" si="0"/>
        <v>0.86359999430024015</v>
      </c>
      <c r="G11" s="29"/>
      <c r="H11" s="28"/>
      <c r="I11" s="28"/>
    </row>
    <row r="12" spans="1:9" x14ac:dyDescent="0.25">
      <c r="A12" s="29"/>
      <c r="B12" s="30"/>
      <c r="C12" s="29"/>
      <c r="D12" s="2">
        <v>37</v>
      </c>
      <c r="E12" s="1">
        <f t="shared" si="0"/>
        <v>0.93979999379732015</v>
      </c>
      <c r="G12" s="29"/>
      <c r="H12" s="28"/>
      <c r="I12" s="28"/>
    </row>
    <row r="13" spans="1:9" x14ac:dyDescent="0.25">
      <c r="A13" s="29"/>
      <c r="B13" s="30"/>
      <c r="C13" s="29"/>
      <c r="D13" s="2">
        <v>36</v>
      </c>
      <c r="E13" s="1">
        <f t="shared" si="0"/>
        <v>0.91439999396496008</v>
      </c>
      <c r="G13" s="29"/>
      <c r="H13" s="28"/>
      <c r="I13" s="28"/>
    </row>
    <row r="14" spans="1:9" x14ac:dyDescent="0.25">
      <c r="A14" s="29"/>
      <c r="B14" s="30"/>
      <c r="C14" s="29"/>
      <c r="D14" s="2">
        <v>33.5</v>
      </c>
      <c r="E14" s="1">
        <f t="shared" si="0"/>
        <v>0.85089999438406005</v>
      </c>
      <c r="G14" s="29"/>
      <c r="H14" s="28"/>
      <c r="I14" s="28"/>
    </row>
    <row r="15" spans="1:9" x14ac:dyDescent="0.25">
      <c r="A15" s="29"/>
      <c r="B15" s="30"/>
      <c r="C15" s="29"/>
      <c r="D15" s="2">
        <v>32</v>
      </c>
      <c r="E15" s="1">
        <f t="shared" si="0"/>
        <v>0.81279999463552011</v>
      </c>
      <c r="G15" s="29"/>
      <c r="H15" s="28"/>
      <c r="I15" s="28"/>
    </row>
    <row r="16" spans="1:9" x14ac:dyDescent="0.25">
      <c r="A16" s="29"/>
      <c r="B16" s="30"/>
      <c r="C16" s="29"/>
      <c r="D16" s="2">
        <v>34</v>
      </c>
      <c r="E16" s="1">
        <f t="shared" si="0"/>
        <v>0.86359999430024015</v>
      </c>
      <c r="G16" s="29"/>
      <c r="H16" s="28"/>
      <c r="I16" s="28"/>
    </row>
    <row r="17" spans="1:9" x14ac:dyDescent="0.25">
      <c r="A17" s="29"/>
      <c r="B17" s="30"/>
      <c r="C17" s="29">
        <v>3</v>
      </c>
      <c r="D17" s="2">
        <v>34</v>
      </c>
      <c r="E17" s="1">
        <f t="shared" si="0"/>
        <v>0.86359999430024015</v>
      </c>
      <c r="G17" s="29"/>
      <c r="H17" s="28"/>
      <c r="I17" s="28"/>
    </row>
    <row r="18" spans="1:9" x14ac:dyDescent="0.25">
      <c r="A18" s="29"/>
      <c r="B18" s="30"/>
      <c r="C18" s="29"/>
      <c r="D18" s="2">
        <v>33</v>
      </c>
      <c r="E18" s="1">
        <f t="shared" si="0"/>
        <v>0.83819999446788007</v>
      </c>
      <c r="G18" s="29"/>
      <c r="H18" s="28"/>
      <c r="I18" s="28"/>
    </row>
    <row r="19" spans="1:9" x14ac:dyDescent="0.25">
      <c r="A19" s="29"/>
      <c r="B19" s="30"/>
      <c r="C19" s="29"/>
      <c r="D19" s="2">
        <v>35</v>
      </c>
      <c r="E19" s="1">
        <f t="shared" si="0"/>
        <v>0.88899999413260011</v>
      </c>
      <c r="G19" s="29"/>
      <c r="H19" s="28"/>
      <c r="I19" s="28"/>
    </row>
    <row r="20" spans="1:9" x14ac:dyDescent="0.25">
      <c r="A20" s="29"/>
      <c r="B20" s="30"/>
      <c r="C20" s="29"/>
      <c r="D20" s="2">
        <v>33</v>
      </c>
      <c r="E20" s="1">
        <f t="shared" si="0"/>
        <v>0.83819999446788007</v>
      </c>
      <c r="G20" s="29"/>
      <c r="H20" s="28"/>
      <c r="I20" s="28"/>
    </row>
    <row r="21" spans="1:9" x14ac:dyDescent="0.25">
      <c r="A21" s="29"/>
      <c r="B21" s="30"/>
      <c r="C21" s="29"/>
      <c r="D21" s="2">
        <v>36.5</v>
      </c>
      <c r="E21" s="1">
        <f t="shared" si="0"/>
        <v>0.92709999388114006</v>
      </c>
      <c r="G21" s="29"/>
      <c r="H21" s="28"/>
      <c r="I21" s="28"/>
    </row>
    <row r="22" spans="1:9" x14ac:dyDescent="0.25">
      <c r="A22" s="29"/>
      <c r="B22" s="30"/>
      <c r="C22" s="29"/>
      <c r="D22" s="2">
        <v>39</v>
      </c>
      <c r="E22" s="1">
        <f t="shared" si="0"/>
        <v>0.99059999346204008</v>
      </c>
      <c r="G22" s="29"/>
      <c r="H22" s="28"/>
      <c r="I22" s="28"/>
    </row>
    <row r="23" spans="1:9" x14ac:dyDescent="0.25">
      <c r="A23" s="29"/>
      <c r="B23" s="30"/>
      <c r="C23" s="29"/>
      <c r="D23" s="2">
        <v>36</v>
      </c>
      <c r="E23" s="1">
        <f t="shared" si="0"/>
        <v>0.91439999396496008</v>
      </c>
      <c r="G23" s="29"/>
      <c r="H23" s="28"/>
      <c r="I23" s="28"/>
    </row>
    <row r="24" spans="1:9" x14ac:dyDescent="0.25">
      <c r="A24" s="29"/>
      <c r="B24" s="30"/>
      <c r="C24" s="29"/>
      <c r="D24" s="2">
        <v>34</v>
      </c>
      <c r="E24" s="1">
        <f t="shared" si="0"/>
        <v>0.86359999430024015</v>
      </c>
      <c r="G24" s="29"/>
      <c r="H24" s="28"/>
      <c r="I24" s="28"/>
    </row>
    <row r="25" spans="1:9" x14ac:dyDescent="0.25">
      <c r="A25" s="29"/>
      <c r="B25" s="30"/>
      <c r="C25" s="29"/>
      <c r="D25" s="2">
        <v>34</v>
      </c>
      <c r="E25" s="1">
        <f t="shared" si="0"/>
        <v>0.86359999430024015</v>
      </c>
      <c r="G25" s="29"/>
      <c r="H25" s="28"/>
      <c r="I25" s="28"/>
    </row>
    <row r="26" spans="1:9" x14ac:dyDescent="0.25">
      <c r="A26" s="29"/>
      <c r="B26" s="30"/>
      <c r="C26" s="29">
        <v>4</v>
      </c>
      <c r="D26" s="2">
        <v>37</v>
      </c>
      <c r="E26" s="1">
        <f t="shared" si="0"/>
        <v>0.93979999379732015</v>
      </c>
      <c r="G26" s="29"/>
      <c r="H26" s="28"/>
      <c r="I26" s="28"/>
    </row>
    <row r="27" spans="1:9" x14ac:dyDescent="0.25">
      <c r="A27" s="29"/>
      <c r="B27" s="30"/>
      <c r="C27" s="29"/>
      <c r="D27" s="2">
        <v>42</v>
      </c>
      <c r="E27" s="1">
        <f t="shared" si="0"/>
        <v>1.0667999929591201</v>
      </c>
      <c r="G27" s="29"/>
      <c r="H27" s="28"/>
      <c r="I27" s="28"/>
    </row>
    <row r="28" spans="1:9" x14ac:dyDescent="0.25">
      <c r="A28" s="29"/>
      <c r="B28" s="30"/>
      <c r="C28" s="29"/>
      <c r="D28" s="2">
        <v>36</v>
      </c>
      <c r="E28" s="1">
        <f t="shared" si="0"/>
        <v>0.91439999396496008</v>
      </c>
      <c r="G28" s="29"/>
      <c r="H28" s="28"/>
      <c r="I28" s="28"/>
    </row>
    <row r="29" spans="1:9" x14ac:dyDescent="0.25">
      <c r="A29" s="29"/>
      <c r="B29" s="30"/>
      <c r="C29" s="29"/>
      <c r="D29" s="2">
        <v>40</v>
      </c>
      <c r="E29" s="1">
        <f t="shared" si="0"/>
        <v>1.0159999932944002</v>
      </c>
      <c r="G29" s="29"/>
      <c r="H29" s="28"/>
      <c r="I29" s="28"/>
    </row>
    <row r="30" spans="1:9" x14ac:dyDescent="0.25">
      <c r="A30" s="29"/>
      <c r="B30" s="30"/>
      <c r="C30" s="29"/>
      <c r="D30" s="2">
        <v>41</v>
      </c>
      <c r="E30" s="1">
        <f t="shared" si="0"/>
        <v>1.0413999931267601</v>
      </c>
      <c r="G30" s="29"/>
      <c r="H30" s="28"/>
      <c r="I30" s="28"/>
    </row>
    <row r="31" spans="1:9" x14ac:dyDescent="0.25">
      <c r="A31" s="29"/>
      <c r="B31" s="30"/>
      <c r="C31" s="29"/>
      <c r="D31" s="2">
        <v>37</v>
      </c>
      <c r="E31" s="1">
        <f t="shared" si="0"/>
        <v>0.93979999379732015</v>
      </c>
      <c r="G31" s="29"/>
      <c r="H31" s="28"/>
      <c r="I31" s="28"/>
    </row>
    <row r="32" spans="1:9" x14ac:dyDescent="0.25">
      <c r="A32" s="29"/>
      <c r="B32" s="30"/>
      <c r="C32" s="29"/>
      <c r="D32" s="2">
        <v>37</v>
      </c>
      <c r="E32" s="1">
        <f t="shared" si="0"/>
        <v>0.93979999379732015</v>
      </c>
      <c r="G32" s="29"/>
      <c r="H32" s="28"/>
      <c r="I32" s="28"/>
    </row>
    <row r="33" spans="1:9" x14ac:dyDescent="0.25">
      <c r="A33" s="29"/>
      <c r="B33" s="30"/>
      <c r="C33" s="29"/>
      <c r="D33" s="2">
        <v>41</v>
      </c>
      <c r="E33" s="1">
        <f t="shared" si="0"/>
        <v>1.0413999931267601</v>
      </c>
      <c r="G33" s="29"/>
      <c r="H33" s="28"/>
      <c r="I33" s="28"/>
    </row>
    <row r="34" spans="1:9" x14ac:dyDescent="0.25">
      <c r="A34" s="31">
        <v>2013</v>
      </c>
      <c r="B34" s="32">
        <v>41470</v>
      </c>
      <c r="C34" s="31" t="s">
        <v>9</v>
      </c>
      <c r="D34" s="11">
        <v>17</v>
      </c>
      <c r="E34" s="12">
        <f t="shared" si="0"/>
        <v>0.43179999715012007</v>
      </c>
      <c r="G34" s="30">
        <f>B34</f>
        <v>41470</v>
      </c>
      <c r="H34" s="28">
        <f>AVERAGE(E34:E41)</f>
        <v>0.45402499700343507</v>
      </c>
      <c r="I34" s="28">
        <f>STDEV(E34:E41)</f>
        <v>6.1378119242125197E-2</v>
      </c>
    </row>
    <row r="35" spans="1:9" x14ac:dyDescent="0.25">
      <c r="A35" s="31"/>
      <c r="B35" s="32"/>
      <c r="C35" s="31"/>
      <c r="D35" s="11">
        <v>16</v>
      </c>
      <c r="E35" s="12">
        <f t="shared" si="0"/>
        <v>0.40639999731776005</v>
      </c>
      <c r="G35" s="29"/>
      <c r="H35" s="28"/>
      <c r="I35" s="28"/>
    </row>
    <row r="36" spans="1:9" x14ac:dyDescent="0.25">
      <c r="A36" s="31"/>
      <c r="B36" s="32"/>
      <c r="C36" s="31"/>
      <c r="D36" s="11">
        <v>20</v>
      </c>
      <c r="E36" s="12">
        <f t="shared" si="0"/>
        <v>0.50799999664720008</v>
      </c>
      <c r="G36" s="29"/>
      <c r="H36" s="28"/>
      <c r="I36" s="28"/>
    </row>
    <row r="37" spans="1:9" x14ac:dyDescent="0.25">
      <c r="A37" s="31"/>
      <c r="B37" s="32"/>
      <c r="C37" s="31"/>
      <c r="D37" s="11">
        <v>19</v>
      </c>
      <c r="E37" s="12">
        <f t="shared" si="0"/>
        <v>0.48259999681484006</v>
      </c>
      <c r="G37" s="29"/>
      <c r="H37" s="28"/>
      <c r="I37" s="28"/>
    </row>
    <row r="38" spans="1:9" x14ac:dyDescent="0.25">
      <c r="A38" s="31"/>
      <c r="B38" s="32"/>
      <c r="C38" s="31"/>
      <c r="D38" s="11">
        <v>15</v>
      </c>
      <c r="E38" s="12">
        <f t="shared" si="0"/>
        <v>0.38099999748540003</v>
      </c>
      <c r="G38" s="29"/>
      <c r="H38" s="28"/>
      <c r="I38" s="28"/>
    </row>
    <row r="39" spans="1:9" x14ac:dyDescent="0.25">
      <c r="A39" s="31"/>
      <c r="B39" s="32"/>
      <c r="C39" s="31"/>
      <c r="D39" s="11">
        <v>15</v>
      </c>
      <c r="E39" s="12">
        <f t="shared" si="0"/>
        <v>0.38099999748540003</v>
      </c>
      <c r="G39" s="29"/>
      <c r="H39" s="28"/>
      <c r="I39" s="28"/>
    </row>
    <row r="40" spans="1:9" x14ac:dyDescent="0.25">
      <c r="A40" s="31"/>
      <c r="B40" s="32"/>
      <c r="C40" s="31"/>
      <c r="D40" s="11">
        <v>20</v>
      </c>
      <c r="E40" s="12">
        <f t="shared" si="0"/>
        <v>0.50799999664720008</v>
      </c>
      <c r="G40" s="29"/>
      <c r="H40" s="28"/>
      <c r="I40" s="28"/>
    </row>
    <row r="41" spans="1:9" x14ac:dyDescent="0.25">
      <c r="A41" s="31"/>
      <c r="B41" s="32"/>
      <c r="C41" s="31"/>
      <c r="D41" s="11">
        <v>21</v>
      </c>
      <c r="E41" s="12">
        <f t="shared" si="0"/>
        <v>0.53339999647956005</v>
      </c>
      <c r="G41" s="29"/>
      <c r="H41" s="28"/>
      <c r="I41" s="28"/>
    </row>
    <row r="42" spans="1:9" x14ac:dyDescent="0.25">
      <c r="A42" s="31"/>
      <c r="B42" s="30">
        <v>41485</v>
      </c>
      <c r="C42" s="29" t="s">
        <v>9</v>
      </c>
      <c r="D42" s="2">
        <v>17</v>
      </c>
      <c r="E42" s="1">
        <f t="shared" si="0"/>
        <v>0.43179999715012007</v>
      </c>
      <c r="G42" s="30">
        <f>B42</f>
        <v>41485</v>
      </c>
      <c r="H42" s="28">
        <f>AVERAGE(E42:E49)</f>
        <v>0.46989999689866002</v>
      </c>
      <c r="I42" s="28">
        <f>STDEV(E42:E49)</f>
        <v>4.2933835856845327E-2</v>
      </c>
    </row>
    <row r="43" spans="1:9" x14ac:dyDescent="0.25">
      <c r="A43" s="31"/>
      <c r="B43" s="30"/>
      <c r="C43" s="29"/>
      <c r="D43" s="2">
        <v>18</v>
      </c>
      <c r="E43" s="1">
        <f t="shared" si="0"/>
        <v>0.45719999698248004</v>
      </c>
      <c r="G43" s="29"/>
      <c r="H43" s="28"/>
      <c r="I43" s="28"/>
    </row>
    <row r="44" spans="1:9" x14ac:dyDescent="0.25">
      <c r="A44" s="31"/>
      <c r="B44" s="30"/>
      <c r="C44" s="29"/>
      <c r="D44" s="2">
        <v>18</v>
      </c>
      <c r="E44" s="1">
        <f t="shared" si="0"/>
        <v>0.45719999698248004</v>
      </c>
      <c r="G44" s="29"/>
      <c r="H44" s="28"/>
      <c r="I44" s="28"/>
    </row>
    <row r="45" spans="1:9" x14ac:dyDescent="0.25">
      <c r="A45" s="31"/>
      <c r="B45" s="30"/>
      <c r="C45" s="29"/>
      <c r="D45" s="2">
        <v>21</v>
      </c>
      <c r="E45" s="1">
        <f t="shared" si="0"/>
        <v>0.53339999647956005</v>
      </c>
      <c r="G45" s="29"/>
      <c r="H45" s="28"/>
      <c r="I45" s="28"/>
    </row>
    <row r="46" spans="1:9" x14ac:dyDescent="0.25">
      <c r="A46" s="31"/>
      <c r="B46" s="30"/>
      <c r="C46" s="29"/>
      <c r="D46" s="2">
        <v>20</v>
      </c>
      <c r="E46" s="1">
        <f t="shared" si="0"/>
        <v>0.50799999664720008</v>
      </c>
      <c r="G46" s="29"/>
      <c r="H46" s="28"/>
      <c r="I46" s="28"/>
    </row>
    <row r="47" spans="1:9" x14ac:dyDescent="0.25">
      <c r="A47" s="31"/>
      <c r="B47" s="30"/>
      <c r="C47" s="29"/>
      <c r="D47" s="2">
        <v>16</v>
      </c>
      <c r="E47" s="1">
        <f t="shared" si="0"/>
        <v>0.40639999731776005</v>
      </c>
      <c r="G47" s="29"/>
      <c r="H47" s="28"/>
      <c r="I47" s="28"/>
    </row>
    <row r="48" spans="1:9" x14ac:dyDescent="0.25">
      <c r="A48" s="31"/>
      <c r="B48" s="30"/>
      <c r="C48" s="29"/>
      <c r="D48" s="2">
        <v>18</v>
      </c>
      <c r="E48" s="1">
        <f t="shared" si="0"/>
        <v>0.45719999698248004</v>
      </c>
      <c r="G48" s="29"/>
      <c r="H48" s="28"/>
      <c r="I48" s="28"/>
    </row>
    <row r="49" spans="1:9" x14ac:dyDescent="0.25">
      <c r="A49" s="31"/>
      <c r="B49" s="30"/>
      <c r="C49" s="29"/>
      <c r="D49" s="2">
        <v>20</v>
      </c>
      <c r="E49" s="1">
        <f t="shared" si="0"/>
        <v>0.50799999664720008</v>
      </c>
      <c r="G49" s="29"/>
      <c r="H49" s="28"/>
      <c r="I49" s="28"/>
    </row>
    <row r="50" spans="1:9" x14ac:dyDescent="0.25">
      <c r="A50" s="31"/>
      <c r="B50" s="16">
        <v>41509</v>
      </c>
      <c r="C50" s="17" t="s">
        <v>9</v>
      </c>
      <c r="D50" s="11">
        <v>19</v>
      </c>
      <c r="E50" s="12">
        <f t="shared" si="0"/>
        <v>0.48259999681484006</v>
      </c>
      <c r="F50" s="15" t="s">
        <v>10</v>
      </c>
      <c r="G50" s="10">
        <f>B50</f>
        <v>41509</v>
      </c>
      <c r="H50" s="9">
        <f>E50</f>
        <v>0.48259999681484006</v>
      </c>
      <c r="I50" s="9" t="s">
        <v>11</v>
      </c>
    </row>
    <row r="51" spans="1:9" ht="30" x14ac:dyDescent="0.25">
      <c r="A51" s="31"/>
      <c r="B51" s="10">
        <v>41516</v>
      </c>
      <c r="C51" s="7" t="s">
        <v>9</v>
      </c>
      <c r="D51" s="13">
        <f>25/2.54</f>
        <v>9.8425196850393704</v>
      </c>
      <c r="E51" s="1">
        <f t="shared" si="0"/>
        <v>0.24999999835000003</v>
      </c>
      <c r="F51" s="15" t="s">
        <v>12</v>
      </c>
      <c r="G51" s="10">
        <f>B51</f>
        <v>41516</v>
      </c>
      <c r="H51" s="9" t="s">
        <v>11</v>
      </c>
      <c r="I51" s="9" t="s">
        <v>11</v>
      </c>
    </row>
    <row r="52" spans="1:9" x14ac:dyDescent="0.25">
      <c r="A52" s="29">
        <v>2014</v>
      </c>
      <c r="B52" s="32">
        <v>41772</v>
      </c>
      <c r="C52" s="31" t="s">
        <v>9</v>
      </c>
      <c r="D52" s="11">
        <v>10</v>
      </c>
      <c r="E52" s="12">
        <f t="shared" si="0"/>
        <v>0.25399999832360004</v>
      </c>
      <c r="F52" s="33" t="s">
        <v>13</v>
      </c>
      <c r="G52" s="30">
        <f>B52</f>
        <v>41772</v>
      </c>
      <c r="H52" s="28">
        <f>AVERAGE(E52:E53)</f>
        <v>0.30479999798832003</v>
      </c>
      <c r="I52" s="28">
        <f>STDEV(E52:E53)</f>
        <v>7.1842048494395863E-2</v>
      </c>
    </row>
    <row r="53" spans="1:9" x14ac:dyDescent="0.25">
      <c r="A53" s="29"/>
      <c r="B53" s="32"/>
      <c r="C53" s="31"/>
      <c r="D53" s="11">
        <v>14</v>
      </c>
      <c r="E53" s="12">
        <f t="shared" si="0"/>
        <v>0.35559999765304007</v>
      </c>
      <c r="F53" s="34"/>
      <c r="G53" s="30"/>
      <c r="H53" s="28"/>
      <c r="I53" s="28"/>
    </row>
    <row r="54" spans="1:9" x14ac:dyDescent="0.25">
      <c r="A54" s="29"/>
      <c r="B54" s="30">
        <v>41801</v>
      </c>
      <c r="C54" s="29" t="s">
        <v>9</v>
      </c>
      <c r="D54" s="2">
        <v>35</v>
      </c>
      <c r="E54" s="1">
        <f t="shared" si="0"/>
        <v>0.88899999413260011</v>
      </c>
      <c r="G54" s="30">
        <f>B54</f>
        <v>41801</v>
      </c>
      <c r="H54" s="28">
        <f>AVERAGE(E54:E57)</f>
        <v>0.88264999417451018</v>
      </c>
      <c r="I54" s="28">
        <f>STDEV(E54:E57)</f>
        <v>5.2363441099745597E-2</v>
      </c>
    </row>
    <row r="55" spans="1:9" x14ac:dyDescent="0.25">
      <c r="A55" s="29"/>
      <c r="B55" s="30"/>
      <c r="C55" s="29"/>
      <c r="D55" s="2">
        <v>32</v>
      </c>
      <c r="E55" s="1">
        <f t="shared" si="0"/>
        <v>0.81279999463552011</v>
      </c>
      <c r="G55" s="29"/>
      <c r="H55" s="28"/>
      <c r="I55" s="28"/>
    </row>
    <row r="56" spans="1:9" x14ac:dyDescent="0.25">
      <c r="A56" s="29"/>
      <c r="B56" s="30"/>
      <c r="C56" s="29"/>
      <c r="D56" s="2">
        <v>35</v>
      </c>
      <c r="E56" s="1">
        <f t="shared" si="0"/>
        <v>0.88899999413260011</v>
      </c>
      <c r="G56" s="29"/>
      <c r="H56" s="28"/>
      <c r="I56" s="28"/>
    </row>
    <row r="57" spans="1:9" x14ac:dyDescent="0.25">
      <c r="A57" s="29"/>
      <c r="B57" s="30"/>
      <c r="C57" s="29"/>
      <c r="D57" s="2">
        <v>37</v>
      </c>
      <c r="E57" s="1">
        <f t="shared" si="0"/>
        <v>0.93979999379732015</v>
      </c>
      <c r="G57" s="29"/>
      <c r="H57" s="28"/>
      <c r="I57" s="28"/>
    </row>
    <row r="58" spans="1:9" x14ac:dyDescent="0.25">
      <c r="A58" s="29"/>
      <c r="B58" s="32">
        <v>41815</v>
      </c>
      <c r="C58" s="31" t="s">
        <v>9</v>
      </c>
      <c r="D58" s="11">
        <v>32</v>
      </c>
      <c r="E58" s="12">
        <f t="shared" si="0"/>
        <v>0.81279999463552011</v>
      </c>
      <c r="G58" s="30">
        <f>B58</f>
        <v>41815</v>
      </c>
      <c r="H58" s="28">
        <f>AVERAGE(E58:E60)</f>
        <v>0.78739999480316014</v>
      </c>
      <c r="I58" s="28">
        <f>STDEV(E58:E60)</f>
        <v>2.5399999832360021E-2</v>
      </c>
    </row>
    <row r="59" spans="1:9" x14ac:dyDescent="0.25">
      <c r="A59" s="29"/>
      <c r="B59" s="32"/>
      <c r="C59" s="31"/>
      <c r="D59" s="11">
        <v>31</v>
      </c>
      <c r="E59" s="12">
        <f t="shared" si="0"/>
        <v>0.78739999480316014</v>
      </c>
      <c r="G59" s="29"/>
      <c r="H59" s="28"/>
      <c r="I59" s="28"/>
    </row>
    <row r="60" spans="1:9" x14ac:dyDescent="0.25">
      <c r="A60" s="29"/>
      <c r="B60" s="32"/>
      <c r="C60" s="31"/>
      <c r="D60" s="11">
        <v>30</v>
      </c>
      <c r="E60" s="12">
        <f t="shared" si="0"/>
        <v>0.76199999497080007</v>
      </c>
      <c r="G60" s="29"/>
      <c r="H60" s="28"/>
      <c r="I60" s="28"/>
    </row>
    <row r="61" spans="1:9" x14ac:dyDescent="0.25">
      <c r="A61" s="29"/>
      <c r="B61" s="30">
        <v>41836</v>
      </c>
      <c r="C61" s="29" t="s">
        <v>9</v>
      </c>
      <c r="D61" s="2">
        <v>36</v>
      </c>
      <c r="E61" s="1">
        <f t="shared" si="0"/>
        <v>0.91439999396496008</v>
      </c>
      <c r="G61" s="30">
        <f>B61</f>
        <v>41836</v>
      </c>
      <c r="H61" s="28">
        <f>AVERAGE(E61:E64)</f>
        <v>0.8572499943421501</v>
      </c>
      <c r="I61" s="28">
        <f>STDEV(E61:E64)</f>
        <v>6.6800872806899461E-2</v>
      </c>
    </row>
    <row r="62" spans="1:9" x14ac:dyDescent="0.25">
      <c r="A62" s="29"/>
      <c r="B62" s="30"/>
      <c r="C62" s="29"/>
      <c r="D62" s="2">
        <v>34</v>
      </c>
      <c r="E62" s="1">
        <f t="shared" si="0"/>
        <v>0.86359999430024015</v>
      </c>
      <c r="G62" s="29"/>
      <c r="H62" s="28"/>
      <c r="I62" s="28"/>
    </row>
    <row r="63" spans="1:9" x14ac:dyDescent="0.25">
      <c r="A63" s="29"/>
      <c r="B63" s="30"/>
      <c r="C63" s="29"/>
      <c r="D63" s="2">
        <v>35</v>
      </c>
      <c r="E63" s="1">
        <f t="shared" si="0"/>
        <v>0.88899999413260011</v>
      </c>
      <c r="G63" s="29"/>
      <c r="H63" s="28"/>
      <c r="I63" s="28"/>
    </row>
    <row r="64" spans="1:9" x14ac:dyDescent="0.25">
      <c r="A64" s="29"/>
      <c r="B64" s="30"/>
      <c r="C64" s="29"/>
      <c r="D64" s="2">
        <v>30</v>
      </c>
      <c r="E64" s="1">
        <f t="shared" si="0"/>
        <v>0.76199999497080007</v>
      </c>
      <c r="G64" s="29"/>
      <c r="H64" s="28"/>
      <c r="I64" s="28"/>
    </row>
    <row r="65" spans="1:9" x14ac:dyDescent="0.25">
      <c r="A65" s="29"/>
      <c r="B65" s="32">
        <v>41853</v>
      </c>
      <c r="C65" s="17">
        <v>1</v>
      </c>
      <c r="D65" s="11">
        <v>31</v>
      </c>
      <c r="E65" s="12">
        <f t="shared" si="0"/>
        <v>0.78739999480316014</v>
      </c>
      <c r="G65" s="30">
        <f>B65</f>
        <v>41853</v>
      </c>
      <c r="H65" s="28">
        <f>AVERAGE(E65:E68)</f>
        <v>0.80009999471934012</v>
      </c>
      <c r="I65" s="28">
        <f>STDEV(E65:E68)</f>
        <v>6.7202082857506854E-2</v>
      </c>
    </row>
    <row r="66" spans="1:9" x14ac:dyDescent="0.25">
      <c r="A66" s="29"/>
      <c r="B66" s="32"/>
      <c r="C66" s="17">
        <v>2</v>
      </c>
      <c r="D66" s="11">
        <v>28</v>
      </c>
      <c r="E66" s="12">
        <f t="shared" si="0"/>
        <v>0.71119999530608013</v>
      </c>
      <c r="G66" s="29"/>
      <c r="H66" s="28"/>
      <c r="I66" s="28"/>
    </row>
    <row r="67" spans="1:9" x14ac:dyDescent="0.25">
      <c r="A67" s="29"/>
      <c r="B67" s="32"/>
      <c r="C67" s="17">
        <v>3</v>
      </c>
      <c r="D67" s="11">
        <v>34</v>
      </c>
      <c r="E67" s="12">
        <f t="shared" ref="E67:E87" si="1">D67/39.370079</f>
        <v>0.86359999430024015</v>
      </c>
      <c r="G67" s="29"/>
      <c r="H67" s="28"/>
      <c r="I67" s="28"/>
    </row>
    <row r="68" spans="1:9" x14ac:dyDescent="0.25">
      <c r="A68" s="29"/>
      <c r="B68" s="32"/>
      <c r="C68" s="17">
        <v>4</v>
      </c>
      <c r="D68" s="11">
        <v>33</v>
      </c>
      <c r="E68" s="12">
        <f t="shared" si="1"/>
        <v>0.83819999446788007</v>
      </c>
      <c r="G68" s="29"/>
      <c r="H68" s="28"/>
      <c r="I68" s="28"/>
    </row>
    <row r="69" spans="1:9" x14ac:dyDescent="0.25">
      <c r="A69" s="31">
        <v>2015</v>
      </c>
      <c r="B69" s="30">
        <v>42198</v>
      </c>
      <c r="C69" s="7">
        <v>1</v>
      </c>
      <c r="D69" s="2">
        <v>49</v>
      </c>
      <c r="E69" s="1">
        <f t="shared" si="1"/>
        <v>1.2445999917856401</v>
      </c>
      <c r="G69" s="30">
        <f>B69</f>
        <v>42198</v>
      </c>
      <c r="H69" s="28">
        <f>AVERAGE(E69:E72)</f>
        <v>1.1556999923723801</v>
      </c>
      <c r="I69" s="28">
        <f>STDEV(E69:E72)</f>
        <v>0.10265287718440642</v>
      </c>
    </row>
    <row r="70" spans="1:9" x14ac:dyDescent="0.25">
      <c r="A70" s="31"/>
      <c r="B70" s="30"/>
      <c r="C70" s="7">
        <v>2</v>
      </c>
      <c r="D70" s="2">
        <v>40</v>
      </c>
      <c r="E70" s="1">
        <f t="shared" si="1"/>
        <v>1.0159999932944002</v>
      </c>
      <c r="G70" s="29"/>
      <c r="H70" s="28"/>
      <c r="I70" s="28"/>
    </row>
    <row r="71" spans="1:9" x14ac:dyDescent="0.25">
      <c r="A71" s="31"/>
      <c r="B71" s="30"/>
      <c r="C71" s="7">
        <v>3</v>
      </c>
      <c r="D71" s="2">
        <v>45</v>
      </c>
      <c r="E71" s="1">
        <f t="shared" si="1"/>
        <v>1.1429999924562002</v>
      </c>
      <c r="G71" s="29"/>
      <c r="H71" s="28"/>
      <c r="I71" s="28"/>
    </row>
    <row r="72" spans="1:9" x14ac:dyDescent="0.25">
      <c r="A72" s="31"/>
      <c r="B72" s="30"/>
      <c r="C72" s="7">
        <v>4</v>
      </c>
      <c r="D72" s="2">
        <v>48</v>
      </c>
      <c r="E72" s="1">
        <f t="shared" si="1"/>
        <v>1.2191999919532801</v>
      </c>
      <c r="G72" s="29"/>
      <c r="H72" s="28"/>
      <c r="I72" s="28"/>
    </row>
    <row r="73" spans="1:9" x14ac:dyDescent="0.25">
      <c r="A73" s="31"/>
      <c r="B73" s="32">
        <v>42212</v>
      </c>
      <c r="C73" s="17">
        <v>1</v>
      </c>
      <c r="D73" s="11">
        <v>48</v>
      </c>
      <c r="E73" s="12">
        <f t="shared" si="1"/>
        <v>1.2191999919532801</v>
      </c>
      <c r="G73" s="30">
        <f>B73</f>
        <v>42212</v>
      </c>
      <c r="H73" s="28">
        <f>AVERAGE(E73:E80)</f>
        <v>1.1429999924562</v>
      </c>
      <c r="I73" s="28">
        <f>STDEV(E73:E80)</f>
        <v>8.369345370609127E-2</v>
      </c>
    </row>
    <row r="74" spans="1:9" x14ac:dyDescent="0.25">
      <c r="A74" s="31"/>
      <c r="B74" s="32"/>
      <c r="C74" s="17">
        <v>1</v>
      </c>
      <c r="D74" s="11">
        <v>49</v>
      </c>
      <c r="E74" s="12">
        <f t="shared" si="1"/>
        <v>1.2445999917856401</v>
      </c>
      <c r="G74" s="29"/>
      <c r="H74" s="28"/>
      <c r="I74" s="28"/>
    </row>
    <row r="75" spans="1:9" x14ac:dyDescent="0.25">
      <c r="A75" s="31"/>
      <c r="B75" s="32"/>
      <c r="C75" s="17">
        <v>2</v>
      </c>
      <c r="D75" s="11">
        <v>41</v>
      </c>
      <c r="E75" s="12">
        <f t="shared" si="1"/>
        <v>1.0413999931267601</v>
      </c>
      <c r="G75" s="29"/>
      <c r="H75" s="28"/>
      <c r="I75" s="28"/>
    </row>
    <row r="76" spans="1:9" x14ac:dyDescent="0.25">
      <c r="A76" s="31"/>
      <c r="B76" s="32"/>
      <c r="C76" s="17">
        <v>2</v>
      </c>
      <c r="D76" s="11">
        <v>42</v>
      </c>
      <c r="E76" s="12">
        <f t="shared" si="1"/>
        <v>1.0667999929591201</v>
      </c>
      <c r="G76" s="29"/>
      <c r="H76" s="28"/>
      <c r="I76" s="28"/>
    </row>
    <row r="77" spans="1:9" x14ac:dyDescent="0.25">
      <c r="A77" s="31"/>
      <c r="B77" s="32"/>
      <c r="C77" s="17">
        <v>3</v>
      </c>
      <c r="D77" s="11">
        <v>42</v>
      </c>
      <c r="E77" s="12">
        <f t="shared" si="1"/>
        <v>1.0667999929591201</v>
      </c>
      <c r="G77" s="29"/>
      <c r="H77" s="28"/>
      <c r="I77" s="28"/>
    </row>
    <row r="78" spans="1:9" x14ac:dyDescent="0.25">
      <c r="A78" s="31"/>
      <c r="B78" s="32"/>
      <c r="C78" s="17">
        <v>3</v>
      </c>
      <c r="D78" s="11">
        <v>43</v>
      </c>
      <c r="E78" s="12">
        <f t="shared" si="1"/>
        <v>1.0921999927914801</v>
      </c>
      <c r="G78" s="29"/>
      <c r="H78" s="28"/>
      <c r="I78" s="28"/>
    </row>
    <row r="79" spans="1:9" x14ac:dyDescent="0.25">
      <c r="A79" s="31"/>
      <c r="B79" s="32"/>
      <c r="C79" s="17">
        <v>4</v>
      </c>
      <c r="D79" s="11">
        <v>47</v>
      </c>
      <c r="E79" s="12">
        <f t="shared" si="1"/>
        <v>1.1937999921209201</v>
      </c>
      <c r="G79" s="29"/>
      <c r="H79" s="28"/>
      <c r="I79" s="28"/>
    </row>
    <row r="80" spans="1:9" x14ac:dyDescent="0.25">
      <c r="A80" s="31"/>
      <c r="B80" s="32"/>
      <c r="C80" s="17">
        <v>4</v>
      </c>
      <c r="D80" s="11">
        <v>48</v>
      </c>
      <c r="E80" s="12">
        <f t="shared" si="1"/>
        <v>1.2191999919532801</v>
      </c>
      <c r="G80" s="29"/>
      <c r="H80" s="28"/>
      <c r="I80" s="28"/>
    </row>
    <row r="81" spans="1:9" x14ac:dyDescent="0.25">
      <c r="A81" s="31"/>
      <c r="B81" s="30">
        <v>42226</v>
      </c>
      <c r="C81" s="7">
        <v>1</v>
      </c>
      <c r="D81" s="2">
        <v>42</v>
      </c>
      <c r="E81" s="1">
        <f t="shared" si="1"/>
        <v>1.0667999929591201</v>
      </c>
      <c r="G81" s="30">
        <f>B81</f>
        <v>42226</v>
      </c>
      <c r="H81" s="28">
        <f>AVERAGE(E81:E87)</f>
        <v>1.1139714212192173</v>
      </c>
      <c r="I81" s="28">
        <f>STDEV(E81:E87)</f>
        <v>0.12903980843583099</v>
      </c>
    </row>
    <row r="82" spans="1:9" x14ac:dyDescent="0.25">
      <c r="A82" s="31"/>
      <c r="B82" s="30"/>
      <c r="C82" s="7">
        <v>1</v>
      </c>
      <c r="D82" s="2">
        <v>46</v>
      </c>
      <c r="E82" s="1">
        <f t="shared" si="1"/>
        <v>1.1683999922885602</v>
      </c>
      <c r="G82" s="29"/>
      <c r="H82" s="28"/>
      <c r="I82" s="28"/>
    </row>
    <row r="83" spans="1:9" x14ac:dyDescent="0.25">
      <c r="A83" s="31"/>
      <c r="B83" s="30"/>
      <c r="C83" s="7">
        <v>2</v>
      </c>
      <c r="D83" s="2">
        <v>36</v>
      </c>
      <c r="E83" s="1">
        <f t="shared" si="1"/>
        <v>0.91439999396496008</v>
      </c>
      <c r="G83" s="29"/>
      <c r="H83" s="28"/>
      <c r="I83" s="28"/>
    </row>
    <row r="84" spans="1:9" x14ac:dyDescent="0.25">
      <c r="A84" s="31"/>
      <c r="B84" s="30"/>
      <c r="C84" s="7">
        <v>3</v>
      </c>
      <c r="D84" s="2">
        <v>41</v>
      </c>
      <c r="E84" s="1">
        <f t="shared" si="1"/>
        <v>1.0413999931267601</v>
      </c>
      <c r="G84" s="29"/>
      <c r="H84" s="28"/>
      <c r="I84" s="28"/>
    </row>
    <row r="85" spans="1:9" x14ac:dyDescent="0.25">
      <c r="A85" s="31"/>
      <c r="B85" s="30"/>
      <c r="C85" s="7">
        <v>3</v>
      </c>
      <c r="D85" s="2">
        <v>43</v>
      </c>
      <c r="E85" s="1">
        <f t="shared" si="1"/>
        <v>1.0921999927914801</v>
      </c>
      <c r="G85" s="29"/>
      <c r="H85" s="28"/>
      <c r="I85" s="28"/>
    </row>
    <row r="86" spans="1:9" x14ac:dyDescent="0.25">
      <c r="A86" s="31"/>
      <c r="B86" s="30"/>
      <c r="C86" s="7">
        <v>4</v>
      </c>
      <c r="D86" s="2">
        <v>47</v>
      </c>
      <c r="E86" s="1">
        <f t="shared" si="1"/>
        <v>1.1937999921209201</v>
      </c>
      <c r="G86" s="29"/>
      <c r="H86" s="28"/>
      <c r="I86" s="28"/>
    </row>
    <row r="87" spans="1:9" x14ac:dyDescent="0.25">
      <c r="A87" s="31"/>
      <c r="B87" s="30"/>
      <c r="C87" s="7">
        <v>4</v>
      </c>
      <c r="D87" s="2">
        <v>52</v>
      </c>
      <c r="E87" s="1">
        <f t="shared" si="1"/>
        <v>1.3207999912827202</v>
      </c>
      <c r="G87" s="29"/>
      <c r="H87" s="28"/>
      <c r="I87" s="28"/>
    </row>
  </sheetData>
  <mergeCells count="59">
    <mergeCell ref="H2:H33"/>
    <mergeCell ref="I2:I33"/>
    <mergeCell ref="G2:G33"/>
    <mergeCell ref="C42:C49"/>
    <mergeCell ref="B42:B49"/>
    <mergeCell ref="G34:G41"/>
    <mergeCell ref="C2:C7"/>
    <mergeCell ref="C8:C16"/>
    <mergeCell ref="C17:C25"/>
    <mergeCell ref="C26:C33"/>
    <mergeCell ref="A2:A33"/>
    <mergeCell ref="F52:F53"/>
    <mergeCell ref="G52:G53"/>
    <mergeCell ref="H52:H53"/>
    <mergeCell ref="I52:I53"/>
    <mergeCell ref="B52:B53"/>
    <mergeCell ref="C52:C53"/>
    <mergeCell ref="H34:H41"/>
    <mergeCell ref="I34:I41"/>
    <mergeCell ref="G42:G49"/>
    <mergeCell ref="H42:H49"/>
    <mergeCell ref="I42:I49"/>
    <mergeCell ref="A34:A51"/>
    <mergeCell ref="B2:B33"/>
    <mergeCell ref="B34:B41"/>
    <mergeCell ref="C34:C41"/>
    <mergeCell ref="C54:C57"/>
    <mergeCell ref="B54:B57"/>
    <mergeCell ref="B58:B60"/>
    <mergeCell ref="C58:C60"/>
    <mergeCell ref="G54:G57"/>
    <mergeCell ref="C61:C64"/>
    <mergeCell ref="B61:B64"/>
    <mergeCell ref="G61:G64"/>
    <mergeCell ref="I61:I64"/>
    <mergeCell ref="H61:H64"/>
    <mergeCell ref="I69:I72"/>
    <mergeCell ref="G73:G80"/>
    <mergeCell ref="I54:I57"/>
    <mergeCell ref="I58:I60"/>
    <mergeCell ref="H58:H60"/>
    <mergeCell ref="G58:G60"/>
    <mergeCell ref="H54:H57"/>
    <mergeCell ref="H73:H80"/>
    <mergeCell ref="I73:I80"/>
    <mergeCell ref="A52:A68"/>
    <mergeCell ref="G81:G87"/>
    <mergeCell ref="H81:H87"/>
    <mergeCell ref="I81:I87"/>
    <mergeCell ref="B81:B87"/>
    <mergeCell ref="A69:A87"/>
    <mergeCell ref="B65:B68"/>
    <mergeCell ref="G65:G68"/>
    <mergeCell ref="H65:H68"/>
    <mergeCell ref="I65:I68"/>
    <mergeCell ref="B69:B72"/>
    <mergeCell ref="B73:B80"/>
    <mergeCell ref="G69:G72"/>
    <mergeCell ref="H69:H72"/>
  </mergeCells>
  <printOptions gridLines="1"/>
  <pageMargins left="0.7" right="0.7" top="0.75" bottom="0.75" header="0.3" footer="0.3"/>
  <pageSetup scale="69" fitToHeight="0" orientation="portrait" horizontalDpi="4294967293" verticalDpi="0" r:id="rId1"/>
  <headerFooter>
    <oddHeader>&amp;L&amp;F&amp;C&amp;A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5"/>
  <sheetViews>
    <sheetView workbookViewId="0">
      <pane ySplit="1" topLeftCell="A89" activePane="bottomLeft" state="frozen"/>
      <selection pane="bottomLeft" activeCell="E91" sqref="E91"/>
    </sheetView>
  </sheetViews>
  <sheetFormatPr defaultRowHeight="15" x14ac:dyDescent="0.25"/>
  <cols>
    <col min="1" max="1" width="6.7109375" style="7" customWidth="1"/>
    <col min="2" max="2" width="11.5703125" style="7" customWidth="1"/>
    <col min="3" max="3" width="6.85546875" style="7" bestFit="1" customWidth="1"/>
    <col min="4" max="4" width="14.140625" style="2" bestFit="1" customWidth="1"/>
    <col min="5" max="5" width="14.140625" style="1" bestFit="1" customWidth="1"/>
    <col min="6" max="6" width="30.7109375" style="15" customWidth="1"/>
    <col min="7" max="7" width="11.7109375" style="7" customWidth="1"/>
    <col min="8" max="8" width="18.85546875" style="9" bestFit="1" customWidth="1"/>
    <col min="9" max="9" width="18.42578125" style="9" bestFit="1" customWidth="1"/>
  </cols>
  <sheetData>
    <row r="1" spans="1:9" s="4" customFormat="1" x14ac:dyDescent="0.25">
      <c r="A1" s="5" t="s">
        <v>0</v>
      </c>
      <c r="B1" s="5" t="s">
        <v>2</v>
      </c>
      <c r="C1" s="5" t="s">
        <v>1</v>
      </c>
      <c r="D1" s="3" t="s">
        <v>7</v>
      </c>
      <c r="E1" s="6" t="s">
        <v>6</v>
      </c>
      <c r="F1" s="14" t="s">
        <v>8</v>
      </c>
      <c r="G1" s="5" t="s">
        <v>5</v>
      </c>
      <c r="H1" s="8" t="s">
        <v>3</v>
      </c>
      <c r="I1" s="8" t="s">
        <v>4</v>
      </c>
    </row>
    <row r="2" spans="1:9" x14ac:dyDescent="0.25">
      <c r="A2" s="29">
        <v>2012</v>
      </c>
      <c r="B2" s="30">
        <v>41074</v>
      </c>
      <c r="C2" s="29">
        <v>2</v>
      </c>
      <c r="D2" s="2">
        <v>21</v>
      </c>
      <c r="E2" s="1">
        <f>D2/39.370079</f>
        <v>0.53339999647956005</v>
      </c>
      <c r="G2" s="30">
        <f>B2</f>
        <v>41074</v>
      </c>
      <c r="H2" s="28">
        <f>AVERAGE(E2:E23)</f>
        <v>0.52878181469185825</v>
      </c>
      <c r="I2" s="28">
        <f>STDEV(E2:E23)</f>
        <v>5.9250956091989611E-2</v>
      </c>
    </row>
    <row r="3" spans="1:9" x14ac:dyDescent="0.25">
      <c r="A3" s="29"/>
      <c r="B3" s="30"/>
      <c r="C3" s="29"/>
      <c r="D3" s="2">
        <v>23.5</v>
      </c>
      <c r="E3" s="1">
        <f t="shared" ref="E3:E97" si="0">D3/39.370079</f>
        <v>0.59689999606046007</v>
      </c>
      <c r="G3" s="29"/>
      <c r="H3" s="28"/>
      <c r="I3" s="28"/>
    </row>
    <row r="4" spans="1:9" x14ac:dyDescent="0.25">
      <c r="A4" s="29"/>
      <c r="B4" s="30"/>
      <c r="C4" s="29"/>
      <c r="D4" s="2">
        <v>24</v>
      </c>
      <c r="E4" s="1">
        <f t="shared" si="0"/>
        <v>0.60959999597664005</v>
      </c>
      <c r="G4" s="29"/>
      <c r="H4" s="28"/>
      <c r="I4" s="28"/>
    </row>
    <row r="5" spans="1:9" x14ac:dyDescent="0.25">
      <c r="A5" s="29"/>
      <c r="B5" s="30"/>
      <c r="C5" s="29"/>
      <c r="D5" s="2">
        <v>22.5</v>
      </c>
      <c r="E5" s="1">
        <f t="shared" si="0"/>
        <v>0.5714999962281001</v>
      </c>
      <c r="G5" s="29"/>
      <c r="H5" s="28"/>
      <c r="I5" s="28"/>
    </row>
    <row r="6" spans="1:9" x14ac:dyDescent="0.25">
      <c r="A6" s="29"/>
      <c r="B6" s="30"/>
      <c r="C6" s="29"/>
      <c r="D6" s="2">
        <v>20</v>
      </c>
      <c r="E6" s="1">
        <f t="shared" si="0"/>
        <v>0.50799999664720008</v>
      </c>
      <c r="G6" s="29"/>
      <c r="H6" s="28"/>
      <c r="I6" s="28"/>
    </row>
    <row r="7" spans="1:9" x14ac:dyDescent="0.25">
      <c r="A7" s="29"/>
      <c r="B7" s="30"/>
      <c r="C7" s="29">
        <v>1</v>
      </c>
      <c r="D7" s="2">
        <v>18</v>
      </c>
      <c r="E7" s="1">
        <f t="shared" si="0"/>
        <v>0.45719999698248004</v>
      </c>
      <c r="G7" s="29"/>
      <c r="H7" s="28"/>
      <c r="I7" s="28"/>
    </row>
    <row r="8" spans="1:9" x14ac:dyDescent="0.25">
      <c r="A8" s="29"/>
      <c r="B8" s="30"/>
      <c r="C8" s="29"/>
      <c r="D8" s="2">
        <v>19.5</v>
      </c>
      <c r="E8" s="1">
        <f t="shared" si="0"/>
        <v>0.49529999673102004</v>
      </c>
      <c r="G8" s="29"/>
      <c r="H8" s="28"/>
      <c r="I8" s="28"/>
    </row>
    <row r="9" spans="1:9" x14ac:dyDescent="0.25">
      <c r="A9" s="29"/>
      <c r="B9" s="30"/>
      <c r="C9" s="29"/>
      <c r="D9" s="2">
        <v>17</v>
      </c>
      <c r="E9" s="1">
        <f t="shared" si="0"/>
        <v>0.43179999715012007</v>
      </c>
      <c r="G9" s="29"/>
      <c r="H9" s="28"/>
      <c r="I9" s="28"/>
    </row>
    <row r="10" spans="1:9" x14ac:dyDescent="0.25">
      <c r="A10" s="29"/>
      <c r="B10" s="30"/>
      <c r="C10" s="29"/>
      <c r="D10" s="2">
        <v>16</v>
      </c>
      <c r="E10" s="1">
        <f t="shared" si="0"/>
        <v>0.40639999731776005</v>
      </c>
      <c r="G10" s="29"/>
      <c r="H10" s="28"/>
      <c r="I10" s="28"/>
    </row>
    <row r="11" spans="1:9" x14ac:dyDescent="0.25">
      <c r="A11" s="29"/>
      <c r="B11" s="30"/>
      <c r="C11" s="29"/>
      <c r="D11" s="2">
        <v>18.5</v>
      </c>
      <c r="E11" s="1">
        <f t="shared" si="0"/>
        <v>0.46989999689866008</v>
      </c>
      <c r="G11" s="29"/>
      <c r="H11" s="28"/>
      <c r="I11" s="28"/>
    </row>
    <row r="12" spans="1:9" x14ac:dyDescent="0.25">
      <c r="A12" s="29"/>
      <c r="B12" s="30"/>
      <c r="C12" s="29"/>
      <c r="D12" s="2">
        <v>18</v>
      </c>
      <c r="E12" s="1">
        <f t="shared" si="0"/>
        <v>0.45719999698248004</v>
      </c>
      <c r="G12" s="29"/>
      <c r="H12" s="28"/>
      <c r="I12" s="28"/>
    </row>
    <row r="13" spans="1:9" x14ac:dyDescent="0.25">
      <c r="A13" s="29"/>
      <c r="B13" s="30"/>
      <c r="C13" s="29"/>
      <c r="D13" s="2">
        <v>19</v>
      </c>
      <c r="E13" s="1">
        <f t="shared" si="0"/>
        <v>0.48259999681484006</v>
      </c>
      <c r="G13" s="29"/>
      <c r="H13" s="28"/>
      <c r="I13" s="28"/>
    </row>
    <row r="14" spans="1:9" x14ac:dyDescent="0.25">
      <c r="A14" s="29"/>
      <c r="B14" s="30"/>
      <c r="C14" s="29">
        <v>3</v>
      </c>
      <c r="D14" s="2">
        <v>20</v>
      </c>
      <c r="E14" s="1">
        <f t="shared" si="0"/>
        <v>0.50799999664720008</v>
      </c>
      <c r="G14" s="29"/>
      <c r="H14" s="28"/>
      <c r="I14" s="28"/>
    </row>
    <row r="15" spans="1:9" x14ac:dyDescent="0.25">
      <c r="A15" s="29"/>
      <c r="B15" s="30"/>
      <c r="C15" s="29"/>
      <c r="D15" s="2">
        <v>22</v>
      </c>
      <c r="E15" s="1">
        <f t="shared" si="0"/>
        <v>0.55879999631192012</v>
      </c>
      <c r="G15" s="29"/>
      <c r="H15" s="28"/>
      <c r="I15" s="28"/>
    </row>
    <row r="16" spans="1:9" x14ac:dyDescent="0.25">
      <c r="A16" s="29"/>
      <c r="B16" s="30"/>
      <c r="C16" s="29"/>
      <c r="D16" s="2">
        <v>22</v>
      </c>
      <c r="E16" s="1">
        <f t="shared" si="0"/>
        <v>0.55879999631192012</v>
      </c>
      <c r="G16" s="29"/>
      <c r="H16" s="28"/>
      <c r="I16" s="28"/>
    </row>
    <row r="17" spans="1:9" x14ac:dyDescent="0.25">
      <c r="A17" s="29"/>
      <c r="B17" s="30"/>
      <c r="C17" s="29"/>
      <c r="D17" s="2">
        <v>22</v>
      </c>
      <c r="E17" s="1">
        <f t="shared" si="0"/>
        <v>0.55879999631192012</v>
      </c>
      <c r="G17" s="29"/>
      <c r="H17" s="28"/>
      <c r="I17" s="28"/>
    </row>
    <row r="18" spans="1:9" x14ac:dyDescent="0.25">
      <c r="A18" s="29"/>
      <c r="B18" s="30"/>
      <c r="C18" s="29"/>
      <c r="D18" s="2">
        <v>23</v>
      </c>
      <c r="E18" s="1">
        <f t="shared" si="0"/>
        <v>0.58419999614428009</v>
      </c>
      <c r="G18" s="29"/>
      <c r="H18" s="28"/>
      <c r="I18" s="28"/>
    </row>
    <row r="19" spans="1:9" x14ac:dyDescent="0.25">
      <c r="A19" s="29"/>
      <c r="B19" s="30"/>
      <c r="C19" s="29"/>
      <c r="D19" s="2">
        <v>24</v>
      </c>
      <c r="E19" s="1">
        <f t="shared" si="0"/>
        <v>0.60959999597664005</v>
      </c>
      <c r="G19" s="29"/>
      <c r="H19" s="28"/>
      <c r="I19" s="28"/>
    </row>
    <row r="20" spans="1:9" x14ac:dyDescent="0.25">
      <c r="A20" s="29"/>
      <c r="B20" s="30"/>
      <c r="C20" s="29">
        <v>4</v>
      </c>
      <c r="D20" s="2">
        <v>21</v>
      </c>
      <c r="E20" s="1">
        <f t="shared" si="0"/>
        <v>0.53339999647956005</v>
      </c>
      <c r="G20" s="29"/>
      <c r="H20" s="28"/>
      <c r="I20" s="28"/>
    </row>
    <row r="21" spans="1:9" x14ac:dyDescent="0.25">
      <c r="A21" s="29"/>
      <c r="B21" s="30"/>
      <c r="C21" s="29"/>
      <c r="D21" s="2">
        <v>21</v>
      </c>
      <c r="E21" s="1">
        <f t="shared" si="0"/>
        <v>0.53339999647956005</v>
      </c>
      <c r="G21" s="29"/>
      <c r="H21" s="28"/>
      <c r="I21" s="28"/>
    </row>
    <row r="22" spans="1:9" x14ac:dyDescent="0.25">
      <c r="A22" s="29"/>
      <c r="B22" s="30"/>
      <c r="C22" s="29"/>
      <c r="D22" s="2">
        <v>23</v>
      </c>
      <c r="E22" s="1">
        <f t="shared" si="0"/>
        <v>0.58419999614428009</v>
      </c>
      <c r="G22" s="29"/>
      <c r="H22" s="28"/>
      <c r="I22" s="28"/>
    </row>
    <row r="23" spans="1:9" x14ac:dyDescent="0.25">
      <c r="A23" s="29"/>
      <c r="B23" s="30"/>
      <c r="C23" s="29"/>
      <c r="D23" s="2">
        <v>23</v>
      </c>
      <c r="E23" s="1">
        <f t="shared" si="0"/>
        <v>0.58419999614428009</v>
      </c>
      <c r="G23" s="29"/>
      <c r="H23" s="28"/>
      <c r="I23" s="28"/>
    </row>
    <row r="24" spans="1:9" x14ac:dyDescent="0.25">
      <c r="A24" s="29"/>
      <c r="B24" s="32">
        <v>41088</v>
      </c>
      <c r="C24" s="31" t="s">
        <v>9</v>
      </c>
      <c r="D24" s="11">
        <v>29</v>
      </c>
      <c r="E24" s="12">
        <f t="shared" si="0"/>
        <v>0.7365999951384401</v>
      </c>
      <c r="G24" s="30">
        <f>B24</f>
        <v>41088</v>
      </c>
      <c r="H24" s="28">
        <f>AVERAGE(E24:E25)</f>
        <v>0.80009999471934012</v>
      </c>
      <c r="I24" s="28">
        <f>STDEV(E24:E25)</f>
        <v>8.9802560617994659E-2</v>
      </c>
    </row>
    <row r="25" spans="1:9" x14ac:dyDescent="0.25">
      <c r="A25" s="29"/>
      <c r="B25" s="32"/>
      <c r="C25" s="31"/>
      <c r="D25" s="11">
        <v>34</v>
      </c>
      <c r="E25" s="12">
        <f t="shared" si="0"/>
        <v>0.86359999430024015</v>
      </c>
      <c r="G25" s="29"/>
      <c r="H25" s="28"/>
      <c r="I25" s="28"/>
    </row>
    <row r="26" spans="1:9" x14ac:dyDescent="0.25">
      <c r="A26" s="29"/>
      <c r="B26" s="30">
        <v>41097</v>
      </c>
      <c r="C26" s="29">
        <v>2</v>
      </c>
      <c r="D26" s="2">
        <v>36</v>
      </c>
      <c r="E26" s="1">
        <f t="shared" si="0"/>
        <v>0.91439999396496008</v>
      </c>
      <c r="G26" s="30">
        <f>B26</f>
        <v>41097</v>
      </c>
      <c r="H26" s="28">
        <f>AVERAGE(E26:E63)</f>
        <v>0.79979920524764136</v>
      </c>
      <c r="I26" s="28">
        <f>STDEV(E26:E63)</f>
        <v>6.3914270639532325E-2</v>
      </c>
    </row>
    <row r="27" spans="1:9" x14ac:dyDescent="0.25">
      <c r="A27" s="29"/>
      <c r="B27" s="30"/>
      <c r="C27" s="29"/>
      <c r="D27" s="2">
        <v>35</v>
      </c>
      <c r="E27" s="1">
        <f t="shared" si="0"/>
        <v>0.88899999413260011</v>
      </c>
      <c r="G27" s="29"/>
      <c r="H27" s="28"/>
      <c r="I27" s="28"/>
    </row>
    <row r="28" spans="1:9" x14ac:dyDescent="0.25">
      <c r="A28" s="29"/>
      <c r="B28" s="30"/>
      <c r="C28" s="29"/>
      <c r="D28" s="2">
        <v>30</v>
      </c>
      <c r="E28" s="1">
        <f t="shared" si="0"/>
        <v>0.76199999497080007</v>
      </c>
      <c r="G28" s="29"/>
      <c r="H28" s="28"/>
      <c r="I28" s="28"/>
    </row>
    <row r="29" spans="1:9" x14ac:dyDescent="0.25">
      <c r="A29" s="29"/>
      <c r="B29" s="30"/>
      <c r="C29" s="29"/>
      <c r="D29" s="2">
        <v>33</v>
      </c>
      <c r="E29" s="1">
        <f t="shared" si="0"/>
        <v>0.83819999446788007</v>
      </c>
      <c r="G29" s="29"/>
      <c r="H29" s="28"/>
      <c r="I29" s="28"/>
    </row>
    <row r="30" spans="1:9" x14ac:dyDescent="0.25">
      <c r="A30" s="29"/>
      <c r="B30" s="30"/>
      <c r="C30" s="29"/>
      <c r="D30" s="2">
        <v>33</v>
      </c>
      <c r="E30" s="1">
        <f t="shared" si="0"/>
        <v>0.83819999446788007</v>
      </c>
      <c r="G30" s="29"/>
      <c r="H30" s="28"/>
      <c r="I30" s="28"/>
    </row>
    <row r="31" spans="1:9" x14ac:dyDescent="0.25">
      <c r="A31" s="29"/>
      <c r="B31" s="30"/>
      <c r="C31" s="29"/>
      <c r="D31" s="2">
        <v>36</v>
      </c>
      <c r="E31" s="1">
        <f t="shared" si="0"/>
        <v>0.91439999396496008</v>
      </c>
      <c r="G31" s="29"/>
      <c r="H31" s="28"/>
      <c r="I31" s="28"/>
    </row>
    <row r="32" spans="1:9" x14ac:dyDescent="0.25">
      <c r="A32" s="29"/>
      <c r="B32" s="30"/>
      <c r="C32" s="29"/>
      <c r="D32" s="2">
        <v>35</v>
      </c>
      <c r="E32" s="1">
        <f t="shared" si="0"/>
        <v>0.88899999413260011</v>
      </c>
      <c r="G32" s="29"/>
      <c r="H32" s="28"/>
      <c r="I32" s="28"/>
    </row>
    <row r="33" spans="1:9" x14ac:dyDescent="0.25">
      <c r="A33" s="29"/>
      <c r="B33" s="30"/>
      <c r="C33" s="29"/>
      <c r="D33" s="2">
        <v>34</v>
      </c>
      <c r="E33" s="1">
        <f t="shared" si="0"/>
        <v>0.86359999430024015</v>
      </c>
      <c r="G33" s="29"/>
      <c r="H33" s="28"/>
      <c r="I33" s="28"/>
    </row>
    <row r="34" spans="1:9" x14ac:dyDescent="0.25">
      <c r="A34" s="29"/>
      <c r="B34" s="30"/>
      <c r="C34" s="29"/>
      <c r="D34" s="2">
        <v>32</v>
      </c>
      <c r="E34" s="1">
        <f t="shared" si="0"/>
        <v>0.81279999463552011</v>
      </c>
      <c r="G34" s="29"/>
      <c r="H34" s="28"/>
      <c r="I34" s="28"/>
    </row>
    <row r="35" spans="1:9" x14ac:dyDescent="0.25">
      <c r="A35" s="29"/>
      <c r="B35" s="30"/>
      <c r="C35" s="29"/>
      <c r="D35" s="2">
        <v>29</v>
      </c>
      <c r="E35" s="1">
        <f t="shared" si="0"/>
        <v>0.7365999951384401</v>
      </c>
      <c r="G35" s="29"/>
      <c r="H35" s="28"/>
      <c r="I35" s="28"/>
    </row>
    <row r="36" spans="1:9" x14ac:dyDescent="0.25">
      <c r="A36" s="29"/>
      <c r="B36" s="30"/>
      <c r="C36" s="29"/>
      <c r="D36" s="2">
        <v>30</v>
      </c>
      <c r="E36" s="1">
        <f t="shared" si="0"/>
        <v>0.76199999497080007</v>
      </c>
      <c r="G36" s="29"/>
      <c r="H36" s="28"/>
      <c r="I36" s="28"/>
    </row>
    <row r="37" spans="1:9" x14ac:dyDescent="0.25">
      <c r="A37" s="29"/>
      <c r="B37" s="30"/>
      <c r="C37" s="29"/>
      <c r="D37" s="2">
        <v>33</v>
      </c>
      <c r="E37" s="1">
        <f t="shared" si="0"/>
        <v>0.83819999446788007</v>
      </c>
      <c r="G37" s="29"/>
      <c r="H37" s="28"/>
      <c r="I37" s="28"/>
    </row>
    <row r="38" spans="1:9" x14ac:dyDescent="0.25">
      <c r="A38" s="29"/>
      <c r="B38" s="30"/>
      <c r="C38" s="29"/>
      <c r="D38" s="2">
        <v>34</v>
      </c>
      <c r="E38" s="1">
        <f t="shared" si="0"/>
        <v>0.86359999430024015</v>
      </c>
      <c r="G38" s="29"/>
      <c r="H38" s="28"/>
      <c r="I38" s="28"/>
    </row>
    <row r="39" spans="1:9" x14ac:dyDescent="0.25">
      <c r="A39" s="29"/>
      <c r="B39" s="30"/>
      <c r="C39" s="29">
        <v>1</v>
      </c>
      <c r="D39" s="2">
        <v>30.25</v>
      </c>
      <c r="E39" s="1">
        <f t="shared" si="0"/>
        <v>0.76834999492889011</v>
      </c>
      <c r="G39" s="29"/>
      <c r="H39" s="28"/>
      <c r="I39" s="28"/>
    </row>
    <row r="40" spans="1:9" x14ac:dyDescent="0.25">
      <c r="A40" s="29"/>
      <c r="B40" s="30"/>
      <c r="C40" s="29"/>
      <c r="D40" s="2">
        <v>34.5</v>
      </c>
      <c r="E40" s="1">
        <f t="shared" si="0"/>
        <v>0.87629999421642013</v>
      </c>
      <c r="G40" s="29"/>
      <c r="H40" s="28"/>
      <c r="I40" s="28"/>
    </row>
    <row r="41" spans="1:9" x14ac:dyDescent="0.25">
      <c r="A41" s="29"/>
      <c r="B41" s="30"/>
      <c r="C41" s="29"/>
      <c r="D41" s="2">
        <v>31.6</v>
      </c>
      <c r="E41" s="1">
        <f t="shared" si="0"/>
        <v>0.80263999470257619</v>
      </c>
      <c r="G41" s="29"/>
      <c r="H41" s="28"/>
      <c r="I41" s="28"/>
    </row>
    <row r="42" spans="1:9" x14ac:dyDescent="0.25">
      <c r="A42" s="29"/>
      <c r="B42" s="30"/>
      <c r="C42" s="29"/>
      <c r="D42" s="2">
        <v>28.8</v>
      </c>
      <c r="E42" s="1">
        <f t="shared" si="0"/>
        <v>0.73151999517196808</v>
      </c>
      <c r="G42" s="29"/>
      <c r="H42" s="28"/>
      <c r="I42" s="28"/>
    </row>
    <row r="43" spans="1:9" x14ac:dyDescent="0.25">
      <c r="A43" s="29"/>
      <c r="B43" s="30"/>
      <c r="C43" s="29"/>
      <c r="D43" s="2">
        <v>30.8</v>
      </c>
      <c r="E43" s="1">
        <f t="shared" si="0"/>
        <v>0.78231999483668813</v>
      </c>
      <c r="G43" s="29"/>
      <c r="H43" s="28"/>
      <c r="I43" s="28"/>
    </row>
    <row r="44" spans="1:9" x14ac:dyDescent="0.25">
      <c r="A44" s="29"/>
      <c r="B44" s="30"/>
      <c r="C44" s="29"/>
      <c r="D44" s="2">
        <v>29.5</v>
      </c>
      <c r="E44" s="1">
        <f t="shared" si="0"/>
        <v>0.74929999505462008</v>
      </c>
      <c r="G44" s="29"/>
      <c r="H44" s="28"/>
      <c r="I44" s="28"/>
    </row>
    <row r="45" spans="1:9" x14ac:dyDescent="0.25">
      <c r="A45" s="29"/>
      <c r="B45" s="30"/>
      <c r="C45" s="29"/>
      <c r="D45" s="2">
        <v>30</v>
      </c>
      <c r="E45" s="1">
        <f t="shared" si="0"/>
        <v>0.76199999497080007</v>
      </c>
      <c r="G45" s="29"/>
      <c r="H45" s="28"/>
      <c r="I45" s="28"/>
    </row>
    <row r="46" spans="1:9" x14ac:dyDescent="0.25">
      <c r="A46" s="29"/>
      <c r="B46" s="30"/>
      <c r="C46" s="29">
        <v>3</v>
      </c>
      <c r="D46" s="2">
        <v>28.5</v>
      </c>
      <c r="E46" s="1">
        <f t="shared" si="0"/>
        <v>0.72389999522226012</v>
      </c>
      <c r="G46" s="29"/>
      <c r="H46" s="28"/>
      <c r="I46" s="28"/>
    </row>
    <row r="47" spans="1:9" x14ac:dyDescent="0.25">
      <c r="A47" s="29"/>
      <c r="B47" s="30"/>
      <c r="C47" s="29"/>
      <c r="D47" s="2">
        <v>31</v>
      </c>
      <c r="E47" s="1">
        <f t="shared" si="0"/>
        <v>0.78739999480316014</v>
      </c>
      <c r="G47" s="29"/>
      <c r="H47" s="28"/>
      <c r="I47" s="28"/>
    </row>
    <row r="48" spans="1:9" x14ac:dyDescent="0.25">
      <c r="A48" s="29"/>
      <c r="B48" s="30"/>
      <c r="C48" s="29"/>
      <c r="D48" s="2">
        <v>28</v>
      </c>
      <c r="E48" s="1">
        <f t="shared" si="0"/>
        <v>0.71119999530608013</v>
      </c>
      <c r="G48" s="29"/>
      <c r="H48" s="28"/>
      <c r="I48" s="28"/>
    </row>
    <row r="49" spans="1:9" x14ac:dyDescent="0.25">
      <c r="A49" s="29"/>
      <c r="B49" s="30"/>
      <c r="C49" s="29"/>
      <c r="D49" s="2">
        <v>27.8</v>
      </c>
      <c r="E49" s="1">
        <f t="shared" si="0"/>
        <v>0.70611999533960812</v>
      </c>
      <c r="G49" s="29"/>
      <c r="H49" s="28"/>
      <c r="I49" s="28"/>
    </row>
    <row r="50" spans="1:9" x14ac:dyDescent="0.25">
      <c r="A50" s="29"/>
      <c r="B50" s="30"/>
      <c r="C50" s="29"/>
      <c r="D50" s="2">
        <v>30</v>
      </c>
      <c r="E50" s="1">
        <f t="shared" si="0"/>
        <v>0.76199999497080007</v>
      </c>
      <c r="G50" s="29"/>
      <c r="H50" s="28"/>
      <c r="I50" s="28"/>
    </row>
    <row r="51" spans="1:9" x14ac:dyDescent="0.25">
      <c r="A51" s="29"/>
      <c r="B51" s="30"/>
      <c r="C51" s="29"/>
      <c r="D51" s="2">
        <v>27.5</v>
      </c>
      <c r="E51" s="1">
        <f t="shared" si="0"/>
        <v>0.69849999538990004</v>
      </c>
      <c r="G51" s="29"/>
      <c r="H51" s="28"/>
      <c r="I51" s="28"/>
    </row>
    <row r="52" spans="1:9" x14ac:dyDescent="0.25">
      <c r="A52" s="29"/>
      <c r="B52" s="30"/>
      <c r="C52" s="29"/>
      <c r="D52" s="2">
        <v>29</v>
      </c>
      <c r="E52" s="1">
        <f t="shared" si="0"/>
        <v>0.7365999951384401</v>
      </c>
      <c r="G52" s="29"/>
      <c r="H52" s="28"/>
      <c r="I52" s="28"/>
    </row>
    <row r="53" spans="1:9" x14ac:dyDescent="0.25">
      <c r="A53" s="29"/>
      <c r="B53" s="30"/>
      <c r="C53" s="29"/>
      <c r="D53" s="2">
        <v>30</v>
      </c>
      <c r="E53" s="1">
        <f t="shared" si="0"/>
        <v>0.76199999497080007</v>
      </c>
      <c r="G53" s="29"/>
      <c r="H53" s="28"/>
      <c r="I53" s="28"/>
    </row>
    <row r="54" spans="1:9" x14ac:dyDescent="0.25">
      <c r="A54" s="29"/>
      <c r="B54" s="30"/>
      <c r="C54" s="29"/>
      <c r="D54" s="2">
        <v>28.3</v>
      </c>
      <c r="E54" s="1">
        <f t="shared" si="0"/>
        <v>0.7188199952557881</v>
      </c>
      <c r="G54" s="29"/>
      <c r="H54" s="28"/>
      <c r="I54" s="28"/>
    </row>
    <row r="55" spans="1:9" x14ac:dyDescent="0.25">
      <c r="A55" s="29"/>
      <c r="B55" s="30"/>
      <c r="C55" s="29">
        <v>4</v>
      </c>
      <c r="D55" s="2">
        <v>33</v>
      </c>
      <c r="E55" s="1">
        <f t="shared" si="0"/>
        <v>0.83819999446788007</v>
      </c>
      <c r="G55" s="29"/>
      <c r="H55" s="28"/>
      <c r="I55" s="28"/>
    </row>
    <row r="56" spans="1:9" x14ac:dyDescent="0.25">
      <c r="A56" s="29"/>
      <c r="B56" s="30"/>
      <c r="C56" s="29"/>
      <c r="D56" s="2">
        <v>34</v>
      </c>
      <c r="E56" s="1">
        <f t="shared" si="0"/>
        <v>0.86359999430024015</v>
      </c>
      <c r="G56" s="29"/>
      <c r="H56" s="28"/>
      <c r="I56" s="28"/>
    </row>
    <row r="57" spans="1:9" x14ac:dyDescent="0.25">
      <c r="A57" s="29"/>
      <c r="B57" s="30"/>
      <c r="C57" s="29"/>
      <c r="D57" s="2">
        <v>35</v>
      </c>
      <c r="E57" s="1">
        <f t="shared" si="0"/>
        <v>0.88899999413260011</v>
      </c>
      <c r="G57" s="29"/>
      <c r="H57" s="28"/>
      <c r="I57" s="28"/>
    </row>
    <row r="58" spans="1:9" x14ac:dyDescent="0.25">
      <c r="A58" s="29"/>
      <c r="B58" s="30"/>
      <c r="C58" s="29"/>
      <c r="D58" s="2">
        <v>35</v>
      </c>
      <c r="E58" s="1">
        <f t="shared" si="0"/>
        <v>0.88899999413260011</v>
      </c>
      <c r="G58" s="29"/>
      <c r="H58" s="28"/>
      <c r="I58" s="28"/>
    </row>
    <row r="59" spans="1:9" x14ac:dyDescent="0.25">
      <c r="A59" s="29"/>
      <c r="B59" s="30"/>
      <c r="C59" s="29"/>
      <c r="D59" s="2">
        <v>30</v>
      </c>
      <c r="E59" s="1">
        <f t="shared" si="0"/>
        <v>0.76199999497080007</v>
      </c>
      <c r="G59" s="29"/>
      <c r="H59" s="28"/>
      <c r="I59" s="28"/>
    </row>
    <row r="60" spans="1:9" x14ac:dyDescent="0.25">
      <c r="A60" s="29"/>
      <c r="B60" s="30"/>
      <c r="C60" s="29"/>
      <c r="D60" s="2">
        <v>31</v>
      </c>
      <c r="E60" s="1">
        <f t="shared" si="0"/>
        <v>0.78739999480316014</v>
      </c>
      <c r="G60" s="29"/>
      <c r="H60" s="28"/>
      <c r="I60" s="28"/>
    </row>
    <row r="61" spans="1:9" x14ac:dyDescent="0.25">
      <c r="A61" s="29"/>
      <c r="B61" s="30"/>
      <c r="C61" s="29"/>
      <c r="D61" s="2">
        <v>30</v>
      </c>
      <c r="E61" s="1">
        <f t="shared" si="0"/>
        <v>0.76199999497080007</v>
      </c>
      <c r="G61" s="29"/>
      <c r="H61" s="28"/>
      <c r="I61" s="28"/>
    </row>
    <row r="62" spans="1:9" x14ac:dyDescent="0.25">
      <c r="A62" s="29"/>
      <c r="B62" s="30"/>
      <c r="C62" s="29"/>
      <c r="D62" s="2">
        <v>30</v>
      </c>
      <c r="E62" s="1">
        <f t="shared" si="0"/>
        <v>0.76199999497080007</v>
      </c>
      <c r="G62" s="29"/>
      <c r="H62" s="28"/>
      <c r="I62" s="28"/>
    </row>
    <row r="63" spans="1:9" x14ac:dyDescent="0.25">
      <c r="A63" s="29"/>
      <c r="B63" s="30"/>
      <c r="C63" s="29"/>
      <c r="D63" s="2">
        <v>33</v>
      </c>
      <c r="E63" s="1">
        <f t="shared" si="0"/>
        <v>0.83819999446788007</v>
      </c>
      <c r="G63" s="29"/>
      <c r="H63" s="28"/>
      <c r="I63" s="28"/>
    </row>
    <row r="64" spans="1:9" x14ac:dyDescent="0.25">
      <c r="A64" s="31">
        <v>2013</v>
      </c>
      <c r="B64" s="32">
        <v>41470</v>
      </c>
      <c r="C64" s="31" t="s">
        <v>9</v>
      </c>
      <c r="D64" s="11">
        <v>36</v>
      </c>
      <c r="E64" s="12">
        <f t="shared" si="0"/>
        <v>0.91439999396496008</v>
      </c>
      <c r="G64" s="30">
        <f>B64</f>
        <v>41470</v>
      </c>
      <c r="H64" s="28">
        <f>AVERAGE(E64:E71)</f>
        <v>0.75882499499175526</v>
      </c>
      <c r="I64" s="28">
        <f>STDEV(E64:E71)</f>
        <v>0.17672763229416114</v>
      </c>
    </row>
    <row r="65" spans="1:9" x14ac:dyDescent="0.25">
      <c r="A65" s="31"/>
      <c r="B65" s="32"/>
      <c r="C65" s="31"/>
      <c r="D65" s="11">
        <v>32</v>
      </c>
      <c r="E65" s="12">
        <f t="shared" si="0"/>
        <v>0.81279999463552011</v>
      </c>
      <c r="G65" s="29"/>
      <c r="H65" s="28"/>
      <c r="I65" s="28"/>
    </row>
    <row r="66" spans="1:9" x14ac:dyDescent="0.25">
      <c r="A66" s="31"/>
      <c r="B66" s="32"/>
      <c r="C66" s="31"/>
      <c r="D66" s="11">
        <v>39</v>
      </c>
      <c r="E66" s="12">
        <f t="shared" si="0"/>
        <v>0.99059999346204008</v>
      </c>
      <c r="G66" s="29"/>
      <c r="H66" s="28"/>
      <c r="I66" s="28"/>
    </row>
    <row r="67" spans="1:9" x14ac:dyDescent="0.25">
      <c r="A67" s="31"/>
      <c r="B67" s="32"/>
      <c r="C67" s="31"/>
      <c r="D67" s="11">
        <v>34</v>
      </c>
      <c r="E67" s="12">
        <f t="shared" si="0"/>
        <v>0.86359999430024015</v>
      </c>
      <c r="G67" s="29"/>
      <c r="H67" s="28"/>
      <c r="I67" s="28"/>
    </row>
    <row r="68" spans="1:9" x14ac:dyDescent="0.25">
      <c r="A68" s="31"/>
      <c r="B68" s="32"/>
      <c r="C68" s="31"/>
      <c r="D68" s="11">
        <v>22</v>
      </c>
      <c r="E68" s="12">
        <f t="shared" si="0"/>
        <v>0.55879999631192012</v>
      </c>
      <c r="G68" s="29"/>
      <c r="H68" s="28"/>
      <c r="I68" s="28"/>
    </row>
    <row r="69" spans="1:9" x14ac:dyDescent="0.25">
      <c r="A69" s="31"/>
      <c r="B69" s="32"/>
      <c r="C69" s="31"/>
      <c r="D69" s="11">
        <v>26</v>
      </c>
      <c r="E69" s="12">
        <f t="shared" si="0"/>
        <v>0.66039999564136009</v>
      </c>
      <c r="G69" s="29"/>
      <c r="H69" s="28"/>
      <c r="I69" s="28"/>
    </row>
    <row r="70" spans="1:9" x14ac:dyDescent="0.25">
      <c r="A70" s="31"/>
      <c r="B70" s="32"/>
      <c r="C70" s="31"/>
      <c r="D70" s="11">
        <v>31</v>
      </c>
      <c r="E70" s="12">
        <f t="shared" si="0"/>
        <v>0.78739999480316014</v>
      </c>
      <c r="G70" s="29"/>
      <c r="H70" s="28"/>
      <c r="I70" s="28"/>
    </row>
    <row r="71" spans="1:9" x14ac:dyDescent="0.25">
      <c r="A71" s="31"/>
      <c r="B71" s="32"/>
      <c r="C71" s="31"/>
      <c r="D71" s="11">
        <v>19</v>
      </c>
      <c r="E71" s="12">
        <f t="shared" si="0"/>
        <v>0.48259999681484006</v>
      </c>
      <c r="G71" s="29"/>
      <c r="H71" s="28"/>
      <c r="I71" s="28"/>
    </row>
    <row r="72" spans="1:9" x14ac:dyDescent="0.25">
      <c r="A72" s="31"/>
      <c r="B72" s="30">
        <v>41485</v>
      </c>
      <c r="C72" s="29" t="s">
        <v>9</v>
      </c>
      <c r="D72" s="2">
        <v>16</v>
      </c>
      <c r="E72" s="1">
        <f t="shared" si="0"/>
        <v>0.40639999731776005</v>
      </c>
      <c r="F72" s="36" t="s">
        <v>14</v>
      </c>
      <c r="G72" s="30">
        <f>B72</f>
        <v>41485</v>
      </c>
      <c r="H72" s="28">
        <f>AVERAGE(E72:E79)</f>
        <v>0.64134999576709006</v>
      </c>
      <c r="I72" s="28">
        <f>STDEV(E72:E79)</f>
        <v>0.215846630634911</v>
      </c>
    </row>
    <row r="73" spans="1:9" x14ac:dyDescent="0.25">
      <c r="A73" s="31"/>
      <c r="B73" s="30"/>
      <c r="C73" s="29"/>
      <c r="D73" s="2">
        <v>19</v>
      </c>
      <c r="E73" s="1">
        <f t="shared" si="0"/>
        <v>0.48259999681484006</v>
      </c>
      <c r="F73" s="36"/>
      <c r="G73" s="29"/>
      <c r="H73" s="28"/>
      <c r="I73" s="28"/>
    </row>
    <row r="74" spans="1:9" x14ac:dyDescent="0.25">
      <c r="A74" s="31"/>
      <c r="B74" s="30"/>
      <c r="C74" s="29"/>
      <c r="D74" s="2">
        <v>17</v>
      </c>
      <c r="E74" s="1">
        <f t="shared" si="0"/>
        <v>0.43179999715012007</v>
      </c>
      <c r="F74" s="36"/>
      <c r="G74" s="29"/>
      <c r="H74" s="28"/>
      <c r="I74" s="28"/>
    </row>
    <row r="75" spans="1:9" x14ac:dyDescent="0.25">
      <c r="A75" s="31"/>
      <c r="B75" s="30"/>
      <c r="C75" s="29"/>
      <c r="D75" s="2">
        <v>18</v>
      </c>
      <c r="E75" s="1">
        <f t="shared" si="0"/>
        <v>0.45719999698248004</v>
      </c>
      <c r="F75" s="36"/>
      <c r="G75" s="29"/>
      <c r="H75" s="28"/>
      <c r="I75" s="28"/>
    </row>
    <row r="76" spans="1:9" x14ac:dyDescent="0.25">
      <c r="A76" s="31"/>
      <c r="B76" s="30"/>
      <c r="C76" s="29"/>
      <c r="D76" s="2">
        <v>34</v>
      </c>
      <c r="E76" s="1">
        <f t="shared" si="0"/>
        <v>0.86359999430024015</v>
      </c>
      <c r="F76" s="36" t="s">
        <v>15</v>
      </c>
      <c r="G76" s="29"/>
      <c r="H76" s="28"/>
      <c r="I76" s="28"/>
    </row>
    <row r="77" spans="1:9" x14ac:dyDescent="0.25">
      <c r="A77" s="31"/>
      <c r="B77" s="30"/>
      <c r="C77" s="29"/>
      <c r="D77" s="2">
        <v>32</v>
      </c>
      <c r="E77" s="1">
        <f t="shared" si="0"/>
        <v>0.81279999463552011</v>
      </c>
      <c r="F77" s="36"/>
      <c r="G77" s="29"/>
      <c r="H77" s="28"/>
      <c r="I77" s="28"/>
    </row>
    <row r="78" spans="1:9" x14ac:dyDescent="0.25">
      <c r="A78" s="31"/>
      <c r="B78" s="30"/>
      <c r="C78" s="29"/>
      <c r="D78" s="2">
        <v>36</v>
      </c>
      <c r="E78" s="1">
        <f t="shared" si="0"/>
        <v>0.91439999396496008</v>
      </c>
      <c r="F78" s="36"/>
      <c r="G78" s="29"/>
      <c r="H78" s="28"/>
      <c r="I78" s="28"/>
    </row>
    <row r="79" spans="1:9" x14ac:dyDescent="0.25">
      <c r="A79" s="31"/>
      <c r="B79" s="30"/>
      <c r="C79" s="29"/>
      <c r="D79" s="2">
        <v>30</v>
      </c>
      <c r="E79" s="1">
        <f t="shared" si="0"/>
        <v>0.76199999497080007</v>
      </c>
      <c r="F79" s="36"/>
      <c r="G79" s="29"/>
      <c r="H79" s="28"/>
      <c r="I79" s="28"/>
    </row>
    <row r="80" spans="1:9" x14ac:dyDescent="0.25">
      <c r="A80" s="31"/>
      <c r="B80" s="16">
        <v>41508</v>
      </c>
      <c r="C80" s="17" t="s">
        <v>9</v>
      </c>
      <c r="D80" s="11">
        <v>23</v>
      </c>
      <c r="E80" s="12">
        <f t="shared" si="0"/>
        <v>0.58419999614428009</v>
      </c>
      <c r="F80" s="15" t="s">
        <v>10</v>
      </c>
      <c r="G80" s="10">
        <f>B80</f>
        <v>41508</v>
      </c>
      <c r="H80" s="9">
        <f>E80</f>
        <v>0.58419999614428009</v>
      </c>
      <c r="I80" s="21" t="s">
        <v>11</v>
      </c>
    </row>
    <row r="81" spans="1:9" x14ac:dyDescent="0.25">
      <c r="A81" s="31"/>
      <c r="B81" s="30">
        <v>41516</v>
      </c>
      <c r="C81" s="29" t="s">
        <v>9</v>
      </c>
      <c r="D81" s="19">
        <f>25/2.54</f>
        <v>9.8425196850393704</v>
      </c>
      <c r="E81" s="1">
        <f t="shared" si="0"/>
        <v>0.24999999835000003</v>
      </c>
      <c r="F81" s="34" t="s">
        <v>16</v>
      </c>
      <c r="G81" s="30">
        <f>B81</f>
        <v>41516</v>
      </c>
      <c r="H81" s="35" t="s">
        <v>11</v>
      </c>
      <c r="I81" s="35" t="s">
        <v>11</v>
      </c>
    </row>
    <row r="82" spans="1:9" x14ac:dyDescent="0.25">
      <c r="A82" s="17"/>
      <c r="B82" s="30"/>
      <c r="C82" s="29"/>
      <c r="D82" s="19">
        <f>30/2.54</f>
        <v>11.811023622047244</v>
      </c>
      <c r="E82" s="1">
        <f t="shared" si="0"/>
        <v>0.29999999802000005</v>
      </c>
      <c r="F82" s="34"/>
      <c r="G82" s="30"/>
      <c r="H82" s="35"/>
      <c r="I82" s="35"/>
    </row>
    <row r="83" spans="1:9" x14ac:dyDescent="0.25">
      <c r="A83" s="29">
        <v>2014</v>
      </c>
      <c r="B83" s="10">
        <v>41748</v>
      </c>
      <c r="C83" s="7" t="s">
        <v>9</v>
      </c>
      <c r="D83" s="20">
        <v>7</v>
      </c>
      <c r="E83" s="1">
        <f t="shared" si="0"/>
        <v>0.17779999882652003</v>
      </c>
      <c r="F83" s="18"/>
      <c r="G83" s="10">
        <f>B83</f>
        <v>41748</v>
      </c>
      <c r="H83" s="9">
        <f>AVERAGE(E83)</f>
        <v>0.17779999882652003</v>
      </c>
      <c r="I83" s="21" t="s">
        <v>11</v>
      </c>
    </row>
    <row r="84" spans="1:9" x14ac:dyDescent="0.25">
      <c r="A84" s="29"/>
      <c r="B84" s="32">
        <v>41772</v>
      </c>
      <c r="C84" s="31" t="s">
        <v>9</v>
      </c>
      <c r="D84" s="11">
        <v>4</v>
      </c>
      <c r="E84" s="12">
        <f t="shared" si="0"/>
        <v>0.10159999932944001</v>
      </c>
      <c r="F84" s="33"/>
      <c r="G84" s="30">
        <f>B84</f>
        <v>41772</v>
      </c>
      <c r="H84" s="28">
        <f>AVERAGE(E84:E85)</f>
        <v>0.12699999916180002</v>
      </c>
      <c r="I84" s="28">
        <f>STDEV(E84:E85)</f>
        <v>3.5921024247197834E-2</v>
      </c>
    </row>
    <row r="85" spans="1:9" x14ac:dyDescent="0.25">
      <c r="A85" s="29"/>
      <c r="B85" s="32"/>
      <c r="C85" s="31"/>
      <c r="D85" s="11">
        <v>6</v>
      </c>
      <c r="E85" s="12">
        <f t="shared" si="0"/>
        <v>0.15239999899416001</v>
      </c>
      <c r="F85" s="34"/>
      <c r="G85" s="30"/>
      <c r="H85" s="28"/>
      <c r="I85" s="28"/>
    </row>
    <row r="86" spans="1:9" x14ac:dyDescent="0.25">
      <c r="A86" s="29"/>
      <c r="B86" s="30">
        <v>41801</v>
      </c>
      <c r="C86" s="29" t="s">
        <v>9</v>
      </c>
      <c r="D86" s="2">
        <v>27</v>
      </c>
      <c r="E86" s="1">
        <f t="shared" si="0"/>
        <v>0.68579999547372006</v>
      </c>
      <c r="G86" s="30">
        <f>B86</f>
        <v>41801</v>
      </c>
      <c r="H86" s="28">
        <f>AVERAGE(E86:E87)</f>
        <v>0.69849999538990004</v>
      </c>
      <c r="I86" s="28">
        <f>STDEV(E86:E87)</f>
        <v>1.796051212359898E-2</v>
      </c>
    </row>
    <row r="87" spans="1:9" x14ac:dyDescent="0.25">
      <c r="A87" s="29"/>
      <c r="B87" s="30"/>
      <c r="C87" s="29"/>
      <c r="D87" s="2">
        <v>28</v>
      </c>
      <c r="E87" s="1">
        <f t="shared" si="0"/>
        <v>0.71119999530608013</v>
      </c>
      <c r="G87" s="29"/>
      <c r="H87" s="28"/>
      <c r="I87" s="28"/>
    </row>
    <row r="88" spans="1:9" x14ac:dyDescent="0.25">
      <c r="A88" s="29"/>
      <c r="B88" s="32">
        <v>41815</v>
      </c>
      <c r="C88" s="31" t="s">
        <v>9</v>
      </c>
      <c r="D88" s="11">
        <v>31</v>
      </c>
      <c r="E88" s="12">
        <f t="shared" si="0"/>
        <v>0.78739999480316014</v>
      </c>
      <c r="G88" s="30">
        <f>B88</f>
        <v>41815</v>
      </c>
      <c r="H88" s="28">
        <f>AVERAGE(E88:E91)</f>
        <v>0.83184999450979002</v>
      </c>
      <c r="I88" s="28">
        <f>STDEV(E88:E91)</f>
        <v>9.8100135268178221E-2</v>
      </c>
    </row>
    <row r="89" spans="1:9" x14ac:dyDescent="0.25">
      <c r="A89" s="29"/>
      <c r="B89" s="32"/>
      <c r="C89" s="31"/>
      <c r="D89" s="11">
        <v>29</v>
      </c>
      <c r="E89" s="12">
        <f t="shared" si="0"/>
        <v>0.7365999951384401</v>
      </c>
      <c r="G89" s="29"/>
      <c r="H89" s="28"/>
      <c r="I89" s="28"/>
    </row>
    <row r="90" spans="1:9" x14ac:dyDescent="0.25">
      <c r="A90" s="29"/>
      <c r="B90" s="32"/>
      <c r="C90" s="31"/>
      <c r="D90" s="11">
        <v>38</v>
      </c>
      <c r="E90" s="12">
        <f t="shared" si="0"/>
        <v>0.96519999362968012</v>
      </c>
      <c r="G90" s="29"/>
      <c r="H90" s="28"/>
      <c r="I90" s="28"/>
    </row>
    <row r="91" spans="1:9" x14ac:dyDescent="0.25">
      <c r="A91" s="29"/>
      <c r="B91" s="32"/>
      <c r="C91" s="31"/>
      <c r="D91" s="11">
        <v>33</v>
      </c>
      <c r="E91" s="12">
        <f t="shared" si="0"/>
        <v>0.83819999446788007</v>
      </c>
      <c r="G91" s="29"/>
      <c r="H91" s="28"/>
      <c r="I91" s="28"/>
    </row>
    <row r="92" spans="1:9" x14ac:dyDescent="0.25">
      <c r="A92" s="29"/>
      <c r="B92" s="30">
        <v>41835</v>
      </c>
      <c r="C92" s="29" t="s">
        <v>9</v>
      </c>
      <c r="D92" s="2">
        <v>33</v>
      </c>
      <c r="E92" s="1">
        <f t="shared" si="0"/>
        <v>0.83819999446788007</v>
      </c>
      <c r="G92" s="30">
        <f>B92</f>
        <v>41835</v>
      </c>
      <c r="H92" s="28">
        <f>AVERAGE(E92:E95)</f>
        <v>0.82549999455170009</v>
      </c>
      <c r="I92" s="28">
        <f>STDEV(E92:E95)</f>
        <v>4.3994090221888514E-2</v>
      </c>
    </row>
    <row r="93" spans="1:9" x14ac:dyDescent="0.25">
      <c r="A93" s="29"/>
      <c r="B93" s="30"/>
      <c r="C93" s="29"/>
      <c r="D93" s="2">
        <v>34</v>
      </c>
      <c r="E93" s="1">
        <f t="shared" si="0"/>
        <v>0.86359999430024015</v>
      </c>
      <c r="G93" s="29"/>
      <c r="H93" s="28"/>
      <c r="I93" s="28"/>
    </row>
    <row r="94" spans="1:9" x14ac:dyDescent="0.25">
      <c r="A94" s="29"/>
      <c r="B94" s="30"/>
      <c r="C94" s="29"/>
      <c r="D94" s="2">
        <v>30</v>
      </c>
      <c r="E94" s="1">
        <f t="shared" si="0"/>
        <v>0.76199999497080007</v>
      </c>
      <c r="G94" s="29"/>
      <c r="H94" s="28"/>
      <c r="I94" s="28"/>
    </row>
    <row r="95" spans="1:9" x14ac:dyDescent="0.25">
      <c r="A95" s="29"/>
      <c r="B95" s="30"/>
      <c r="C95" s="29"/>
      <c r="D95" s="2">
        <v>33</v>
      </c>
      <c r="E95" s="1">
        <f t="shared" si="0"/>
        <v>0.83819999446788007</v>
      </c>
      <c r="G95" s="29"/>
      <c r="H95" s="28"/>
      <c r="I95" s="28"/>
    </row>
    <row r="96" spans="1:9" x14ac:dyDescent="0.25">
      <c r="A96" s="29"/>
      <c r="B96" s="32">
        <v>41853</v>
      </c>
      <c r="C96" s="17">
        <v>1</v>
      </c>
      <c r="D96" s="11">
        <v>29</v>
      </c>
      <c r="E96" s="12">
        <f t="shared" si="0"/>
        <v>0.7365999951384401</v>
      </c>
      <c r="G96" s="30">
        <f>B96</f>
        <v>41853</v>
      </c>
      <c r="H96" s="28">
        <f>AVERAGE(E96:E99)</f>
        <v>0.74294999509653015</v>
      </c>
      <c r="I96" s="28">
        <f>STDEV(E96:E99)</f>
        <v>2.4318648376507875E-2</v>
      </c>
    </row>
    <row r="97" spans="1:9" x14ac:dyDescent="0.25">
      <c r="A97" s="29"/>
      <c r="B97" s="32"/>
      <c r="C97" s="17">
        <v>2</v>
      </c>
      <c r="D97" s="11">
        <v>30</v>
      </c>
      <c r="E97" s="12">
        <f t="shared" si="0"/>
        <v>0.76199999497080007</v>
      </c>
      <c r="G97" s="29"/>
      <c r="H97" s="28"/>
      <c r="I97" s="28"/>
    </row>
    <row r="98" spans="1:9" x14ac:dyDescent="0.25">
      <c r="A98" s="29"/>
      <c r="B98" s="32"/>
      <c r="C98" s="17">
        <v>3</v>
      </c>
      <c r="D98" s="11">
        <v>28</v>
      </c>
      <c r="E98" s="12">
        <f t="shared" ref="E98:E115" si="1">D98/39.370079</f>
        <v>0.71119999530608013</v>
      </c>
      <c r="G98" s="29"/>
      <c r="H98" s="28"/>
      <c r="I98" s="28"/>
    </row>
    <row r="99" spans="1:9" x14ac:dyDescent="0.25">
      <c r="A99" s="29"/>
      <c r="B99" s="32"/>
      <c r="C99" s="17">
        <v>4</v>
      </c>
      <c r="D99" s="11">
        <v>30</v>
      </c>
      <c r="E99" s="12">
        <f t="shared" si="1"/>
        <v>0.76199999497080007</v>
      </c>
      <c r="G99" s="29"/>
      <c r="H99" s="28"/>
      <c r="I99" s="28"/>
    </row>
    <row r="100" spans="1:9" x14ac:dyDescent="0.25">
      <c r="A100" s="31">
        <v>2015</v>
      </c>
      <c r="B100" s="30">
        <v>42198</v>
      </c>
      <c r="C100" s="7">
        <v>1</v>
      </c>
      <c r="D100" s="2">
        <v>43</v>
      </c>
      <c r="E100" s="1">
        <f t="shared" si="1"/>
        <v>1.0921999927914801</v>
      </c>
      <c r="G100" s="30">
        <f>B100</f>
        <v>42198</v>
      </c>
      <c r="H100" s="28">
        <f>AVERAGE(E100:E103)</f>
        <v>1.0921999927914801</v>
      </c>
      <c r="I100" s="28">
        <f>STDEV(E100:E103)</f>
        <v>0.10369506509343376</v>
      </c>
    </row>
    <row r="101" spans="1:9" x14ac:dyDescent="0.25">
      <c r="A101" s="31"/>
      <c r="B101" s="30"/>
      <c r="C101" s="7">
        <v>2</v>
      </c>
      <c r="D101" s="2">
        <v>38</v>
      </c>
      <c r="E101" s="1">
        <f t="shared" si="1"/>
        <v>0.96519999362968012</v>
      </c>
      <c r="G101" s="29"/>
      <c r="H101" s="28"/>
      <c r="I101" s="28"/>
    </row>
    <row r="102" spans="1:9" x14ac:dyDescent="0.25">
      <c r="A102" s="31"/>
      <c r="B102" s="30"/>
      <c r="C102" s="7">
        <v>3</v>
      </c>
      <c r="D102" s="2">
        <v>43</v>
      </c>
      <c r="E102" s="1">
        <f t="shared" si="1"/>
        <v>1.0921999927914801</v>
      </c>
      <c r="G102" s="29"/>
      <c r="H102" s="28"/>
      <c r="I102" s="28"/>
    </row>
    <row r="103" spans="1:9" x14ac:dyDescent="0.25">
      <c r="A103" s="31"/>
      <c r="B103" s="30"/>
      <c r="C103" s="7">
        <v>4</v>
      </c>
      <c r="D103" s="2">
        <v>48</v>
      </c>
      <c r="E103" s="1">
        <f t="shared" si="1"/>
        <v>1.2191999919532801</v>
      </c>
      <c r="G103" s="29"/>
      <c r="H103" s="28"/>
      <c r="I103" s="28"/>
    </row>
    <row r="104" spans="1:9" x14ac:dyDescent="0.25">
      <c r="A104" s="31"/>
      <c r="B104" s="32">
        <v>42212</v>
      </c>
      <c r="C104" s="17">
        <v>1</v>
      </c>
      <c r="D104" s="11">
        <v>37</v>
      </c>
      <c r="E104" s="12">
        <f t="shared" si="1"/>
        <v>0.93979999379732015</v>
      </c>
      <c r="G104" s="30">
        <f>B104</f>
        <v>42212</v>
      </c>
      <c r="H104" s="28">
        <f>AVERAGE(E104:E107)</f>
        <v>1.0890249928124351</v>
      </c>
      <c r="I104" s="28">
        <f>STDEV(E104:E107)</f>
        <v>0.12109479333605773</v>
      </c>
    </row>
    <row r="105" spans="1:9" x14ac:dyDescent="0.25">
      <c r="A105" s="31"/>
      <c r="B105" s="32"/>
      <c r="C105" s="17">
        <v>1</v>
      </c>
      <c r="D105" s="11">
        <v>41</v>
      </c>
      <c r="E105" s="12">
        <f t="shared" si="1"/>
        <v>1.0413999931267601</v>
      </c>
      <c r="G105" s="29"/>
      <c r="H105" s="28"/>
      <c r="I105" s="28"/>
    </row>
    <row r="106" spans="1:9" x14ac:dyDescent="0.25">
      <c r="A106" s="31"/>
      <c r="B106" s="32"/>
      <c r="C106" s="17">
        <v>2</v>
      </c>
      <c r="D106" s="11">
        <v>46.5</v>
      </c>
      <c r="E106" s="12">
        <f t="shared" si="1"/>
        <v>1.18109999220474</v>
      </c>
      <c r="G106" s="29"/>
      <c r="H106" s="28"/>
      <c r="I106" s="28"/>
    </row>
    <row r="107" spans="1:9" x14ac:dyDescent="0.25">
      <c r="A107" s="31"/>
      <c r="B107" s="32"/>
      <c r="C107" s="17">
        <v>2</v>
      </c>
      <c r="D107" s="11">
        <v>47</v>
      </c>
      <c r="E107" s="12">
        <f t="shared" si="1"/>
        <v>1.1937999921209201</v>
      </c>
      <c r="G107" s="29"/>
      <c r="H107" s="28"/>
      <c r="I107" s="28"/>
    </row>
    <row r="108" spans="1:9" x14ac:dyDescent="0.25">
      <c r="A108" s="31"/>
      <c r="B108" s="30">
        <v>42226</v>
      </c>
      <c r="C108" s="7">
        <v>1</v>
      </c>
      <c r="D108" s="2">
        <v>39</v>
      </c>
      <c r="E108" s="1">
        <f t="shared" si="1"/>
        <v>0.99059999346204008</v>
      </c>
      <c r="G108" s="30">
        <f>B108</f>
        <v>42226</v>
      </c>
      <c r="H108" s="28">
        <f>AVERAGE(E108:E115)</f>
        <v>1.0318749931896252</v>
      </c>
      <c r="I108" s="28">
        <f>STDEV(E108:E115)</f>
        <v>8.6868105525185535E-2</v>
      </c>
    </row>
    <row r="109" spans="1:9" x14ac:dyDescent="0.25">
      <c r="A109" s="31"/>
      <c r="B109" s="30"/>
      <c r="C109" s="7">
        <v>1</v>
      </c>
      <c r="D109" s="2">
        <v>45</v>
      </c>
      <c r="E109" s="1">
        <f t="shared" si="1"/>
        <v>1.1429999924562002</v>
      </c>
      <c r="G109" s="29"/>
      <c r="H109" s="28"/>
      <c r="I109" s="28"/>
    </row>
    <row r="110" spans="1:9" x14ac:dyDescent="0.25">
      <c r="A110" s="31"/>
      <c r="B110" s="30"/>
      <c r="C110" s="7">
        <v>2</v>
      </c>
      <c r="D110" s="2">
        <v>39</v>
      </c>
      <c r="E110" s="1">
        <f t="shared" si="1"/>
        <v>0.99059999346204008</v>
      </c>
      <c r="G110" s="29"/>
      <c r="H110" s="28"/>
      <c r="I110" s="28"/>
    </row>
    <row r="111" spans="1:9" x14ac:dyDescent="0.25">
      <c r="A111" s="31"/>
      <c r="B111" s="30"/>
      <c r="C111" s="7">
        <v>2</v>
      </c>
      <c r="D111" s="2">
        <v>42</v>
      </c>
      <c r="E111" s="1">
        <f t="shared" si="1"/>
        <v>1.0667999929591201</v>
      </c>
      <c r="G111" s="29"/>
      <c r="H111" s="28"/>
      <c r="I111" s="28"/>
    </row>
    <row r="112" spans="1:9" x14ac:dyDescent="0.25">
      <c r="A112" s="31"/>
      <c r="B112" s="30"/>
      <c r="C112" s="7">
        <v>3</v>
      </c>
      <c r="D112" s="2">
        <v>37</v>
      </c>
      <c r="E112" s="1">
        <f t="shared" si="1"/>
        <v>0.93979999379732015</v>
      </c>
      <c r="G112" s="29"/>
      <c r="H112" s="28"/>
      <c r="I112" s="28"/>
    </row>
    <row r="113" spans="1:9" x14ac:dyDescent="0.25">
      <c r="A113" s="31"/>
      <c r="B113" s="30"/>
      <c r="C113" s="7">
        <v>3</v>
      </c>
      <c r="D113" s="2">
        <v>42</v>
      </c>
      <c r="E113" s="1">
        <f t="shared" si="1"/>
        <v>1.0667999929591201</v>
      </c>
      <c r="G113" s="29"/>
      <c r="H113" s="28"/>
      <c r="I113" s="28"/>
    </row>
    <row r="114" spans="1:9" x14ac:dyDescent="0.25">
      <c r="A114" s="31"/>
      <c r="B114" s="30"/>
      <c r="C114" s="7">
        <v>4</v>
      </c>
      <c r="D114" s="2">
        <v>36</v>
      </c>
      <c r="E114" s="1">
        <f t="shared" si="1"/>
        <v>0.91439999396496008</v>
      </c>
      <c r="G114" s="29"/>
      <c r="H114" s="28"/>
      <c r="I114" s="28"/>
    </row>
    <row r="115" spans="1:9" x14ac:dyDescent="0.25">
      <c r="A115" s="31"/>
      <c r="B115" s="30"/>
      <c r="C115" s="7">
        <v>4</v>
      </c>
      <c r="D115" s="2">
        <v>45</v>
      </c>
      <c r="E115" s="1">
        <f t="shared" si="1"/>
        <v>1.1429999924562002</v>
      </c>
      <c r="G115" s="29"/>
      <c r="H115" s="28"/>
      <c r="I115" s="28"/>
    </row>
  </sheetData>
  <mergeCells count="80">
    <mergeCell ref="B2:B23"/>
    <mergeCell ref="C2:C6"/>
    <mergeCell ref="G2:G23"/>
    <mergeCell ref="H2:H23"/>
    <mergeCell ref="I2:I23"/>
    <mergeCell ref="C7:C13"/>
    <mergeCell ref="C14:C19"/>
    <mergeCell ref="C20:C23"/>
    <mergeCell ref="A64:A81"/>
    <mergeCell ref="B64:B71"/>
    <mergeCell ref="C64:C71"/>
    <mergeCell ref="G64:G71"/>
    <mergeCell ref="H64:H71"/>
    <mergeCell ref="B72:B79"/>
    <mergeCell ref="C72:C79"/>
    <mergeCell ref="G72:G79"/>
    <mergeCell ref="H72:H79"/>
    <mergeCell ref="B84:B85"/>
    <mergeCell ref="C84:C85"/>
    <mergeCell ref="F84:F85"/>
    <mergeCell ref="G84:G85"/>
    <mergeCell ref="H84:H85"/>
    <mergeCell ref="B96:B99"/>
    <mergeCell ref="G96:G99"/>
    <mergeCell ref="H96:H99"/>
    <mergeCell ref="I96:I99"/>
    <mergeCell ref="G86:G87"/>
    <mergeCell ref="H86:H87"/>
    <mergeCell ref="I86:I87"/>
    <mergeCell ref="B88:B91"/>
    <mergeCell ref="C88:C91"/>
    <mergeCell ref="G88:G91"/>
    <mergeCell ref="H88:H91"/>
    <mergeCell ref="I88:I91"/>
    <mergeCell ref="B86:B87"/>
    <mergeCell ref="C86:C87"/>
    <mergeCell ref="B92:B95"/>
    <mergeCell ref="C92:C95"/>
    <mergeCell ref="G92:G95"/>
    <mergeCell ref="H92:H95"/>
    <mergeCell ref="I92:I95"/>
    <mergeCell ref="A100:A115"/>
    <mergeCell ref="B100:B103"/>
    <mergeCell ref="G100:G103"/>
    <mergeCell ref="H100:H103"/>
    <mergeCell ref="I100:I103"/>
    <mergeCell ref="B104:B107"/>
    <mergeCell ref="G104:G107"/>
    <mergeCell ref="H104:H107"/>
    <mergeCell ref="I104:I107"/>
    <mergeCell ref="B108:B115"/>
    <mergeCell ref="B24:B25"/>
    <mergeCell ref="G24:G25"/>
    <mergeCell ref="H24:H25"/>
    <mergeCell ref="I24:I25"/>
    <mergeCell ref="C26:C38"/>
    <mergeCell ref="G26:G63"/>
    <mergeCell ref="G108:G115"/>
    <mergeCell ref="H108:H115"/>
    <mergeCell ref="I108:I115"/>
    <mergeCell ref="C24:C25"/>
    <mergeCell ref="I72:I79"/>
    <mergeCell ref="I84:I85"/>
    <mergeCell ref="I64:I71"/>
    <mergeCell ref="G81:G82"/>
    <mergeCell ref="H81:H82"/>
    <mergeCell ref="I81:I82"/>
    <mergeCell ref="A83:A99"/>
    <mergeCell ref="B26:B63"/>
    <mergeCell ref="A2:A63"/>
    <mergeCell ref="F72:F75"/>
    <mergeCell ref="F76:F79"/>
    <mergeCell ref="B81:B82"/>
    <mergeCell ref="C81:C82"/>
    <mergeCell ref="F81:F82"/>
    <mergeCell ref="C55:C63"/>
    <mergeCell ref="C46:C54"/>
    <mergeCell ref="C39:C45"/>
    <mergeCell ref="H26:H63"/>
    <mergeCell ref="I26:I63"/>
  </mergeCells>
  <printOptions gridLines="1"/>
  <pageMargins left="0.7" right="0.7" top="0.75" bottom="0.75" header="0.3" footer="0.3"/>
  <pageSetup scale="67" fitToHeight="0" orientation="portrait" horizontalDpi="4294967293" verticalDpi="0" r:id="rId1"/>
  <headerFooter>
    <oddHeader>&amp;L&amp;F&amp;C&amp;A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workbookViewId="0">
      <pane ySplit="1" topLeftCell="A23" activePane="bottomLeft" state="frozen"/>
      <selection pane="bottomLeft" activeCell="I55" sqref="I55"/>
    </sheetView>
  </sheetViews>
  <sheetFormatPr defaultRowHeight="15" x14ac:dyDescent="0.25"/>
  <cols>
    <col min="1" max="1" width="6.7109375" style="7" customWidth="1"/>
    <col min="2" max="2" width="11.5703125" style="7" customWidth="1"/>
    <col min="3" max="3" width="6.85546875" style="7" bestFit="1" customWidth="1"/>
    <col min="4" max="4" width="14.140625" style="2" bestFit="1" customWidth="1"/>
    <col min="5" max="5" width="14.140625" style="1" bestFit="1" customWidth="1"/>
    <col min="6" max="6" width="30.7109375" style="15" customWidth="1"/>
    <col min="7" max="7" width="11.7109375" style="7" customWidth="1"/>
    <col min="8" max="8" width="18.85546875" style="9" bestFit="1" customWidth="1"/>
    <col min="9" max="9" width="18.42578125" style="9" bestFit="1" customWidth="1"/>
  </cols>
  <sheetData>
    <row r="1" spans="1:9" s="4" customFormat="1" x14ac:dyDescent="0.25">
      <c r="A1" s="5" t="s">
        <v>0</v>
      </c>
      <c r="B1" s="5" t="s">
        <v>2</v>
      </c>
      <c r="C1" s="5" t="s">
        <v>1</v>
      </c>
      <c r="D1" s="3" t="s">
        <v>7</v>
      </c>
      <c r="E1" s="6" t="s">
        <v>6</v>
      </c>
      <c r="F1" s="14" t="s">
        <v>8</v>
      </c>
      <c r="G1" s="5" t="s">
        <v>5</v>
      </c>
      <c r="H1" s="8" t="s">
        <v>3</v>
      </c>
      <c r="I1" s="8" t="s">
        <v>4</v>
      </c>
    </row>
    <row r="2" spans="1:9" x14ac:dyDescent="0.25">
      <c r="A2" s="29">
        <v>2013</v>
      </c>
      <c r="B2" s="30">
        <v>41408</v>
      </c>
      <c r="C2" s="29">
        <v>1</v>
      </c>
      <c r="D2" s="2">
        <v>53</v>
      </c>
      <c r="E2" s="1">
        <f>D2/39.370079</f>
        <v>1.3461999911150802</v>
      </c>
      <c r="G2" s="30">
        <f>B2</f>
        <v>41408</v>
      </c>
      <c r="H2" s="28">
        <f>AVERAGE(E2:E21)</f>
        <v>1.1683999922885602</v>
      </c>
      <c r="I2" s="28">
        <f>STDEV(E2:E21)</f>
        <v>0.12333772125108161</v>
      </c>
    </row>
    <row r="3" spans="1:9" x14ac:dyDescent="0.25">
      <c r="A3" s="29"/>
      <c r="B3" s="30"/>
      <c r="C3" s="29"/>
      <c r="D3" s="2">
        <v>57</v>
      </c>
      <c r="E3" s="1">
        <f t="shared" ref="E3:E54" si="0">D3/39.370079</f>
        <v>1.4477999904445202</v>
      </c>
      <c r="G3" s="29"/>
      <c r="H3" s="28"/>
      <c r="I3" s="28"/>
    </row>
    <row r="4" spans="1:9" x14ac:dyDescent="0.25">
      <c r="A4" s="29"/>
      <c r="B4" s="30"/>
      <c r="C4" s="29"/>
      <c r="D4" s="2">
        <v>50</v>
      </c>
      <c r="E4" s="1">
        <f t="shared" si="0"/>
        <v>1.2699999916180003</v>
      </c>
      <c r="G4" s="29"/>
      <c r="H4" s="28"/>
      <c r="I4" s="28"/>
    </row>
    <row r="5" spans="1:9" x14ac:dyDescent="0.25">
      <c r="A5" s="29"/>
      <c r="B5" s="30"/>
      <c r="C5" s="29"/>
      <c r="D5" s="2">
        <v>53</v>
      </c>
      <c r="E5" s="1">
        <f t="shared" si="0"/>
        <v>1.3461999911150802</v>
      </c>
      <c r="G5" s="29"/>
      <c r="H5" s="28"/>
      <c r="I5" s="28"/>
    </row>
    <row r="6" spans="1:9" x14ac:dyDescent="0.25">
      <c r="A6" s="29"/>
      <c r="B6" s="30"/>
      <c r="C6" s="29"/>
      <c r="D6" s="2">
        <v>45</v>
      </c>
      <c r="E6" s="1">
        <f t="shared" si="0"/>
        <v>1.1429999924562002</v>
      </c>
      <c r="G6" s="29"/>
      <c r="H6" s="28"/>
      <c r="I6" s="28"/>
    </row>
    <row r="7" spans="1:9" x14ac:dyDescent="0.25">
      <c r="A7" s="29"/>
      <c r="B7" s="30"/>
      <c r="C7" s="29">
        <v>2</v>
      </c>
      <c r="D7" s="2">
        <v>43</v>
      </c>
      <c r="E7" s="1">
        <f t="shared" si="0"/>
        <v>1.0921999927914801</v>
      </c>
      <c r="G7" s="29"/>
      <c r="H7" s="28"/>
      <c r="I7" s="28"/>
    </row>
    <row r="8" spans="1:9" x14ac:dyDescent="0.25">
      <c r="A8" s="29"/>
      <c r="B8" s="30"/>
      <c r="C8" s="29"/>
      <c r="D8" s="2">
        <v>44</v>
      </c>
      <c r="E8" s="1">
        <f t="shared" si="0"/>
        <v>1.1175999926238402</v>
      </c>
      <c r="G8" s="29"/>
      <c r="H8" s="28"/>
      <c r="I8" s="28"/>
    </row>
    <row r="9" spans="1:9" x14ac:dyDescent="0.25">
      <c r="A9" s="29"/>
      <c r="B9" s="30"/>
      <c r="C9" s="29"/>
      <c r="D9" s="2">
        <v>39</v>
      </c>
      <c r="E9" s="1">
        <f t="shared" si="0"/>
        <v>0.99059999346204008</v>
      </c>
      <c r="G9" s="29"/>
      <c r="H9" s="28"/>
      <c r="I9" s="28"/>
    </row>
    <row r="10" spans="1:9" x14ac:dyDescent="0.25">
      <c r="A10" s="29"/>
      <c r="B10" s="30"/>
      <c r="C10" s="29"/>
      <c r="D10" s="2">
        <v>49</v>
      </c>
      <c r="E10" s="1">
        <f t="shared" si="0"/>
        <v>1.2445999917856401</v>
      </c>
      <c r="G10" s="29"/>
      <c r="H10" s="28"/>
      <c r="I10" s="28"/>
    </row>
    <row r="11" spans="1:9" x14ac:dyDescent="0.25">
      <c r="A11" s="29"/>
      <c r="B11" s="30"/>
      <c r="C11" s="29"/>
      <c r="D11" s="2">
        <v>46</v>
      </c>
      <c r="E11" s="1">
        <f t="shared" si="0"/>
        <v>1.1683999922885602</v>
      </c>
      <c r="G11" s="29"/>
      <c r="H11" s="28"/>
      <c r="I11" s="28"/>
    </row>
    <row r="12" spans="1:9" x14ac:dyDescent="0.25">
      <c r="A12" s="29"/>
      <c r="B12" s="30"/>
      <c r="C12" s="29">
        <v>3</v>
      </c>
      <c r="D12" s="2">
        <v>40</v>
      </c>
      <c r="E12" s="1">
        <f t="shared" si="0"/>
        <v>1.0159999932944002</v>
      </c>
      <c r="G12" s="29"/>
      <c r="H12" s="28"/>
      <c r="I12" s="28"/>
    </row>
    <row r="13" spans="1:9" x14ac:dyDescent="0.25">
      <c r="A13" s="29"/>
      <c r="B13" s="30"/>
      <c r="C13" s="29"/>
      <c r="D13" s="2">
        <v>40</v>
      </c>
      <c r="E13" s="1">
        <f t="shared" si="0"/>
        <v>1.0159999932944002</v>
      </c>
      <c r="G13" s="29"/>
      <c r="H13" s="28"/>
      <c r="I13" s="28"/>
    </row>
    <row r="14" spans="1:9" x14ac:dyDescent="0.25">
      <c r="A14" s="29"/>
      <c r="B14" s="30"/>
      <c r="C14" s="29"/>
      <c r="D14" s="2">
        <v>47</v>
      </c>
      <c r="E14" s="1">
        <f t="shared" si="0"/>
        <v>1.1937999921209201</v>
      </c>
      <c r="G14" s="29"/>
      <c r="H14" s="28"/>
      <c r="I14" s="28"/>
    </row>
    <row r="15" spans="1:9" x14ac:dyDescent="0.25">
      <c r="A15" s="29"/>
      <c r="B15" s="30"/>
      <c r="C15" s="29"/>
      <c r="D15" s="2">
        <v>43</v>
      </c>
      <c r="E15" s="1">
        <f t="shared" si="0"/>
        <v>1.0921999927914801</v>
      </c>
      <c r="G15" s="29"/>
      <c r="H15" s="28"/>
      <c r="I15" s="28"/>
    </row>
    <row r="16" spans="1:9" x14ac:dyDescent="0.25">
      <c r="A16" s="29"/>
      <c r="B16" s="30"/>
      <c r="C16" s="29"/>
      <c r="D16" s="2">
        <v>45</v>
      </c>
      <c r="E16" s="1">
        <f t="shared" si="0"/>
        <v>1.1429999924562002</v>
      </c>
      <c r="G16" s="29"/>
      <c r="H16" s="28"/>
      <c r="I16" s="28"/>
    </row>
    <row r="17" spans="1:9" x14ac:dyDescent="0.25">
      <c r="A17" s="29"/>
      <c r="B17" s="30"/>
      <c r="C17" s="29">
        <v>4</v>
      </c>
      <c r="D17" s="2">
        <v>44</v>
      </c>
      <c r="E17" s="1">
        <f t="shared" si="0"/>
        <v>1.1175999926238402</v>
      </c>
      <c r="G17" s="29"/>
      <c r="H17" s="28"/>
      <c r="I17" s="28"/>
    </row>
    <row r="18" spans="1:9" x14ac:dyDescent="0.25">
      <c r="A18" s="29"/>
      <c r="B18" s="30"/>
      <c r="C18" s="29"/>
      <c r="D18" s="2">
        <v>45</v>
      </c>
      <c r="E18" s="1">
        <f t="shared" si="0"/>
        <v>1.1429999924562002</v>
      </c>
      <c r="G18" s="29"/>
      <c r="H18" s="28"/>
      <c r="I18" s="28"/>
    </row>
    <row r="19" spans="1:9" x14ac:dyDescent="0.25">
      <c r="A19" s="29"/>
      <c r="B19" s="30"/>
      <c r="C19" s="29"/>
      <c r="D19" s="2">
        <v>40</v>
      </c>
      <c r="E19" s="1">
        <f t="shared" si="0"/>
        <v>1.0159999932944002</v>
      </c>
      <c r="G19" s="29"/>
      <c r="H19" s="28"/>
      <c r="I19" s="28"/>
    </row>
    <row r="20" spans="1:9" x14ac:dyDescent="0.25">
      <c r="A20" s="29"/>
      <c r="B20" s="30"/>
      <c r="C20" s="29"/>
      <c r="D20" s="2">
        <v>47</v>
      </c>
      <c r="E20" s="1">
        <f t="shared" si="0"/>
        <v>1.1937999921209201</v>
      </c>
      <c r="G20" s="29"/>
      <c r="H20" s="28"/>
      <c r="I20" s="28"/>
    </row>
    <row r="21" spans="1:9" x14ac:dyDescent="0.25">
      <c r="A21" s="29"/>
      <c r="B21" s="30"/>
      <c r="C21" s="29"/>
      <c r="D21" s="2">
        <v>50</v>
      </c>
      <c r="E21" s="1">
        <f t="shared" si="0"/>
        <v>1.2699999916180003</v>
      </c>
      <c r="G21" s="29"/>
      <c r="H21" s="28"/>
      <c r="I21" s="28"/>
    </row>
    <row r="22" spans="1:9" x14ac:dyDescent="0.25">
      <c r="A22" s="29"/>
      <c r="B22" s="32">
        <v>41476</v>
      </c>
      <c r="C22" s="31" t="s">
        <v>9</v>
      </c>
      <c r="D22" s="11">
        <v>23</v>
      </c>
      <c r="E22" s="12">
        <f t="shared" si="0"/>
        <v>0.58419999614428009</v>
      </c>
      <c r="G22" s="30">
        <f>B22</f>
        <v>41476</v>
      </c>
      <c r="H22" s="28">
        <f>AVERAGE(E22:E29)</f>
        <v>0.66357499562040501</v>
      </c>
      <c r="I22" s="28">
        <f>STDEV(E22:E29)</f>
        <v>6.7116311178830254E-2</v>
      </c>
    </row>
    <row r="23" spans="1:9" x14ac:dyDescent="0.25">
      <c r="A23" s="29"/>
      <c r="B23" s="32"/>
      <c r="C23" s="31"/>
      <c r="D23" s="11">
        <v>24</v>
      </c>
      <c r="E23" s="12">
        <f t="shared" si="0"/>
        <v>0.60959999597664005</v>
      </c>
      <c r="G23" s="30"/>
      <c r="H23" s="28"/>
      <c r="I23" s="28"/>
    </row>
    <row r="24" spans="1:9" x14ac:dyDescent="0.25">
      <c r="A24" s="29"/>
      <c r="B24" s="32"/>
      <c r="C24" s="31"/>
      <c r="D24" s="11">
        <v>27</v>
      </c>
      <c r="E24" s="12">
        <f t="shared" si="0"/>
        <v>0.68579999547372006</v>
      </c>
      <c r="G24" s="30"/>
      <c r="H24" s="28"/>
      <c r="I24" s="28"/>
    </row>
    <row r="25" spans="1:9" x14ac:dyDescent="0.25">
      <c r="A25" s="29"/>
      <c r="B25" s="32"/>
      <c r="C25" s="31"/>
      <c r="D25" s="11">
        <v>29</v>
      </c>
      <c r="E25" s="12">
        <f t="shared" si="0"/>
        <v>0.7365999951384401</v>
      </c>
      <c r="G25" s="30"/>
      <c r="H25" s="28"/>
      <c r="I25" s="28"/>
    </row>
    <row r="26" spans="1:9" x14ac:dyDescent="0.25">
      <c r="A26" s="29"/>
      <c r="B26" s="32"/>
      <c r="C26" s="31"/>
      <c r="D26" s="11">
        <v>26</v>
      </c>
      <c r="E26" s="12">
        <f t="shared" si="0"/>
        <v>0.66039999564136009</v>
      </c>
      <c r="G26" s="30"/>
      <c r="H26" s="28"/>
      <c r="I26" s="28"/>
    </row>
    <row r="27" spans="1:9" x14ac:dyDescent="0.25">
      <c r="A27" s="29"/>
      <c r="B27" s="32"/>
      <c r="C27" s="31"/>
      <c r="D27" s="11">
        <v>23</v>
      </c>
      <c r="E27" s="12">
        <f t="shared" si="0"/>
        <v>0.58419999614428009</v>
      </c>
      <c r="G27" s="30"/>
      <c r="H27" s="28"/>
      <c r="I27" s="28"/>
    </row>
    <row r="28" spans="1:9" x14ac:dyDescent="0.25">
      <c r="A28" s="29"/>
      <c r="B28" s="32"/>
      <c r="C28" s="31"/>
      <c r="D28" s="11">
        <v>27</v>
      </c>
      <c r="E28" s="12">
        <f t="shared" si="0"/>
        <v>0.68579999547372006</v>
      </c>
      <c r="G28" s="30"/>
      <c r="H28" s="28"/>
      <c r="I28" s="28"/>
    </row>
    <row r="29" spans="1:9" x14ac:dyDescent="0.25">
      <c r="A29" s="29"/>
      <c r="B29" s="32"/>
      <c r="C29" s="31"/>
      <c r="D29" s="11">
        <v>30</v>
      </c>
      <c r="E29" s="12">
        <f t="shared" si="0"/>
        <v>0.76199999497080007</v>
      </c>
      <c r="G29" s="30"/>
      <c r="H29" s="28"/>
      <c r="I29" s="28"/>
    </row>
    <row r="30" spans="1:9" x14ac:dyDescent="0.25">
      <c r="A30" s="29"/>
      <c r="B30" s="30">
        <v>41487</v>
      </c>
      <c r="C30" s="29" t="s">
        <v>9</v>
      </c>
      <c r="D30" s="2">
        <v>25</v>
      </c>
      <c r="E30" s="1">
        <f t="shared" si="0"/>
        <v>0.63499999580900013</v>
      </c>
      <c r="G30" s="30">
        <f>B30</f>
        <v>41487</v>
      </c>
      <c r="H30" s="28">
        <f>AVERAGE(E30:E37)</f>
        <v>0.67627499553658499</v>
      </c>
      <c r="I30" s="28">
        <f>STDEV(E30:E37)</f>
        <v>5.4201310907379528E-2</v>
      </c>
    </row>
    <row r="31" spans="1:9" x14ac:dyDescent="0.25">
      <c r="A31" s="29"/>
      <c r="B31" s="30"/>
      <c r="C31" s="29"/>
      <c r="D31" s="2">
        <v>27</v>
      </c>
      <c r="E31" s="1">
        <f t="shared" si="0"/>
        <v>0.68579999547372006</v>
      </c>
      <c r="G31" s="29"/>
      <c r="H31" s="28"/>
      <c r="I31" s="28"/>
    </row>
    <row r="32" spans="1:9" x14ac:dyDescent="0.25">
      <c r="A32" s="29"/>
      <c r="B32" s="30"/>
      <c r="C32" s="29"/>
      <c r="D32" s="2">
        <v>26</v>
      </c>
      <c r="E32" s="1">
        <f t="shared" si="0"/>
        <v>0.66039999564136009</v>
      </c>
      <c r="G32" s="29"/>
      <c r="H32" s="28"/>
      <c r="I32" s="28"/>
    </row>
    <row r="33" spans="1:9" x14ac:dyDescent="0.25">
      <c r="A33" s="29"/>
      <c r="B33" s="30"/>
      <c r="C33" s="29"/>
      <c r="D33" s="2">
        <v>28</v>
      </c>
      <c r="E33" s="1">
        <f t="shared" si="0"/>
        <v>0.71119999530608013</v>
      </c>
      <c r="G33" s="29"/>
      <c r="H33" s="28"/>
      <c r="I33" s="28"/>
    </row>
    <row r="34" spans="1:9" x14ac:dyDescent="0.25">
      <c r="A34" s="29"/>
      <c r="B34" s="30"/>
      <c r="C34" s="29"/>
      <c r="D34" s="2">
        <v>23</v>
      </c>
      <c r="E34" s="1">
        <f t="shared" si="0"/>
        <v>0.58419999614428009</v>
      </c>
      <c r="G34" s="29"/>
      <c r="H34" s="28"/>
      <c r="I34" s="28"/>
    </row>
    <row r="35" spans="1:9" x14ac:dyDescent="0.25">
      <c r="A35" s="29"/>
      <c r="B35" s="30"/>
      <c r="C35" s="29"/>
      <c r="D35" s="2">
        <v>26</v>
      </c>
      <c r="E35" s="1">
        <f t="shared" si="0"/>
        <v>0.66039999564136009</v>
      </c>
      <c r="G35" s="29"/>
      <c r="H35" s="28"/>
      <c r="I35" s="28"/>
    </row>
    <row r="36" spans="1:9" x14ac:dyDescent="0.25">
      <c r="A36" s="29"/>
      <c r="B36" s="30"/>
      <c r="C36" s="29"/>
      <c r="D36" s="2">
        <v>30</v>
      </c>
      <c r="E36" s="1">
        <f t="shared" si="0"/>
        <v>0.76199999497080007</v>
      </c>
      <c r="G36" s="29"/>
      <c r="H36" s="28"/>
      <c r="I36" s="28"/>
    </row>
    <row r="37" spans="1:9" x14ac:dyDescent="0.25">
      <c r="A37" s="29"/>
      <c r="B37" s="30"/>
      <c r="C37" s="29"/>
      <c r="D37" s="2">
        <v>28</v>
      </c>
      <c r="E37" s="1">
        <f t="shared" si="0"/>
        <v>0.71119999530608013</v>
      </c>
      <c r="G37" s="29"/>
      <c r="H37" s="28"/>
      <c r="I37" s="28"/>
    </row>
    <row r="38" spans="1:9" x14ac:dyDescent="0.25">
      <c r="A38" s="31">
        <v>2015</v>
      </c>
      <c r="B38" s="32">
        <v>42082</v>
      </c>
      <c r="C38" s="11">
        <v>1</v>
      </c>
      <c r="D38" s="11">
        <v>7</v>
      </c>
      <c r="E38" s="12">
        <f t="shared" si="0"/>
        <v>0.17779999882652003</v>
      </c>
      <c r="F38" s="34" t="s">
        <v>17</v>
      </c>
      <c r="G38" s="30">
        <f>B38</f>
        <v>42082</v>
      </c>
      <c r="H38" s="28">
        <f>AVERAGE(E38:E40)</f>
        <v>0.17779999882652001</v>
      </c>
      <c r="I38" s="28">
        <f>STDEV(E38:E40)</f>
        <v>2.5399999832360125E-2</v>
      </c>
    </row>
    <row r="39" spans="1:9" x14ac:dyDescent="0.25">
      <c r="A39" s="31"/>
      <c r="B39" s="32"/>
      <c r="C39" s="11">
        <v>2</v>
      </c>
      <c r="D39" s="11">
        <v>8</v>
      </c>
      <c r="E39" s="12">
        <f t="shared" si="0"/>
        <v>0.20319999865888003</v>
      </c>
      <c r="F39" s="34"/>
      <c r="G39" s="29"/>
      <c r="H39" s="28"/>
      <c r="I39" s="28"/>
    </row>
    <row r="40" spans="1:9" x14ac:dyDescent="0.25">
      <c r="A40" s="31"/>
      <c r="B40" s="32"/>
      <c r="C40" s="11">
        <v>3</v>
      </c>
      <c r="D40" s="11">
        <v>6</v>
      </c>
      <c r="E40" s="12">
        <f t="shared" si="0"/>
        <v>0.15239999899416001</v>
      </c>
      <c r="F40" s="34"/>
      <c r="G40" s="29"/>
      <c r="H40" s="28"/>
      <c r="I40" s="28"/>
    </row>
    <row r="41" spans="1:9" x14ac:dyDescent="0.25">
      <c r="A41" s="31"/>
      <c r="B41" s="30">
        <v>42191</v>
      </c>
      <c r="C41" s="7">
        <v>1</v>
      </c>
      <c r="D41" s="2">
        <v>21</v>
      </c>
      <c r="E41" s="1">
        <f t="shared" si="0"/>
        <v>0.53339999647956005</v>
      </c>
      <c r="G41" s="30">
        <f>B41</f>
        <v>42191</v>
      </c>
      <c r="H41" s="28">
        <f>AVERAGE(E41:E44)</f>
        <v>0.65404999568327016</v>
      </c>
      <c r="I41" s="28">
        <f>STDEV(E41:E44)</f>
        <v>8.3922562959546004E-2</v>
      </c>
    </row>
    <row r="42" spans="1:9" x14ac:dyDescent="0.25">
      <c r="A42" s="31"/>
      <c r="B42" s="30"/>
      <c r="C42" s="7">
        <v>2</v>
      </c>
      <c r="D42" s="2">
        <v>28</v>
      </c>
      <c r="E42" s="1">
        <f t="shared" si="0"/>
        <v>0.71119999530608013</v>
      </c>
      <c r="G42" s="29"/>
      <c r="H42" s="28"/>
      <c r="I42" s="28"/>
    </row>
    <row r="43" spans="1:9" x14ac:dyDescent="0.25">
      <c r="A43" s="31"/>
      <c r="B43" s="30"/>
      <c r="C43" s="7">
        <v>3</v>
      </c>
      <c r="D43" s="2">
        <v>28</v>
      </c>
      <c r="E43" s="1">
        <f t="shared" si="0"/>
        <v>0.71119999530608013</v>
      </c>
      <c r="G43" s="29"/>
      <c r="H43" s="28"/>
      <c r="I43" s="28"/>
    </row>
    <row r="44" spans="1:9" x14ac:dyDescent="0.25">
      <c r="A44" s="31"/>
      <c r="B44" s="30"/>
      <c r="C44" s="7">
        <v>4</v>
      </c>
      <c r="D44" s="2">
        <v>26</v>
      </c>
      <c r="E44" s="1">
        <f t="shared" si="0"/>
        <v>0.66039999564136009</v>
      </c>
      <c r="G44" s="29"/>
      <c r="H44" s="28"/>
      <c r="I44" s="28"/>
    </row>
    <row r="45" spans="1:9" x14ac:dyDescent="0.25">
      <c r="A45" s="31"/>
      <c r="B45" s="32">
        <v>42261</v>
      </c>
      <c r="C45" s="31" t="s">
        <v>9</v>
      </c>
      <c r="D45" s="11">
        <v>24</v>
      </c>
      <c r="E45" s="12">
        <f t="shared" si="0"/>
        <v>0.60959999597664005</v>
      </c>
      <c r="G45" s="30">
        <v>42261</v>
      </c>
      <c r="H45" s="28">
        <f>AVERAGE(E45:E54)</f>
        <v>0.68579999547372006</v>
      </c>
      <c r="I45" s="28">
        <f>STDEV(E45:E54)</f>
        <v>4.3171698263485707E-2</v>
      </c>
    </row>
    <row r="46" spans="1:9" x14ac:dyDescent="0.25">
      <c r="A46" s="31"/>
      <c r="B46" s="32"/>
      <c r="C46" s="31"/>
      <c r="D46" s="11">
        <v>27</v>
      </c>
      <c r="E46" s="12">
        <f t="shared" si="0"/>
        <v>0.68579999547372006</v>
      </c>
      <c r="G46" s="29"/>
      <c r="H46" s="28"/>
      <c r="I46" s="28"/>
    </row>
    <row r="47" spans="1:9" x14ac:dyDescent="0.25">
      <c r="A47" s="31"/>
      <c r="B47" s="32"/>
      <c r="C47" s="31"/>
      <c r="D47" s="11">
        <v>26</v>
      </c>
      <c r="E47" s="12">
        <f t="shared" si="0"/>
        <v>0.66039999564136009</v>
      </c>
      <c r="G47" s="29"/>
      <c r="H47" s="28"/>
      <c r="I47" s="28"/>
    </row>
    <row r="48" spans="1:9" x14ac:dyDescent="0.25">
      <c r="A48" s="31"/>
      <c r="B48" s="32"/>
      <c r="C48" s="31"/>
      <c r="D48" s="11">
        <v>26</v>
      </c>
      <c r="E48" s="12">
        <f t="shared" si="0"/>
        <v>0.66039999564136009</v>
      </c>
      <c r="G48" s="29"/>
      <c r="H48" s="28"/>
      <c r="I48" s="28"/>
    </row>
    <row r="49" spans="1:9" x14ac:dyDescent="0.25">
      <c r="A49" s="31"/>
      <c r="B49" s="32"/>
      <c r="C49" s="31"/>
      <c r="D49" s="11">
        <v>28</v>
      </c>
      <c r="E49" s="12">
        <f t="shared" si="0"/>
        <v>0.71119999530608013</v>
      </c>
      <c r="G49" s="29"/>
      <c r="H49" s="28"/>
      <c r="I49" s="28"/>
    </row>
    <row r="50" spans="1:9" x14ac:dyDescent="0.25">
      <c r="A50" s="31"/>
      <c r="B50" s="32"/>
      <c r="C50" s="31"/>
      <c r="D50" s="11">
        <v>27</v>
      </c>
      <c r="E50" s="12">
        <f t="shared" si="0"/>
        <v>0.68579999547372006</v>
      </c>
      <c r="G50" s="29"/>
      <c r="H50" s="28"/>
      <c r="I50" s="28"/>
    </row>
    <row r="51" spans="1:9" x14ac:dyDescent="0.25">
      <c r="A51" s="31"/>
      <c r="B51" s="32"/>
      <c r="C51" s="31"/>
      <c r="D51" s="11">
        <v>26</v>
      </c>
      <c r="E51" s="12">
        <f t="shared" si="0"/>
        <v>0.66039999564136009</v>
      </c>
      <c r="G51" s="29"/>
      <c r="H51" s="28"/>
      <c r="I51" s="28"/>
    </row>
    <row r="52" spans="1:9" x14ac:dyDescent="0.25">
      <c r="A52" s="31"/>
      <c r="B52" s="32"/>
      <c r="C52" s="31"/>
      <c r="D52" s="11">
        <v>29</v>
      </c>
      <c r="E52" s="12">
        <f t="shared" si="0"/>
        <v>0.7365999951384401</v>
      </c>
      <c r="G52" s="29"/>
      <c r="H52" s="28"/>
      <c r="I52" s="28"/>
    </row>
    <row r="53" spans="1:9" x14ac:dyDescent="0.25">
      <c r="A53" s="31"/>
      <c r="B53" s="32"/>
      <c r="C53" s="31"/>
      <c r="D53" s="11">
        <v>30</v>
      </c>
      <c r="E53" s="12">
        <f t="shared" si="0"/>
        <v>0.76199999497080007</v>
      </c>
      <c r="G53" s="29"/>
      <c r="H53" s="28"/>
      <c r="I53" s="28"/>
    </row>
    <row r="54" spans="1:9" x14ac:dyDescent="0.25">
      <c r="A54" s="31"/>
      <c r="B54" s="32"/>
      <c r="C54" s="31"/>
      <c r="D54" s="11">
        <v>27</v>
      </c>
      <c r="E54" s="12">
        <f t="shared" si="0"/>
        <v>0.68579999547372006</v>
      </c>
      <c r="G54" s="29"/>
      <c r="H54" s="28"/>
      <c r="I54" s="28"/>
    </row>
  </sheetData>
  <mergeCells count="34">
    <mergeCell ref="I45:I54"/>
    <mergeCell ref="C45:C54"/>
    <mergeCell ref="B45:B54"/>
    <mergeCell ref="A38:A54"/>
    <mergeCell ref="G45:G54"/>
    <mergeCell ref="H45:H54"/>
    <mergeCell ref="I41:I44"/>
    <mergeCell ref="C30:C37"/>
    <mergeCell ref="C22:C29"/>
    <mergeCell ref="B2:B21"/>
    <mergeCell ref="C2:C6"/>
    <mergeCell ref="G2:G21"/>
    <mergeCell ref="H2:H21"/>
    <mergeCell ref="I2:I21"/>
    <mergeCell ref="G41:G44"/>
    <mergeCell ref="C7:C11"/>
    <mergeCell ref="C12:C16"/>
    <mergeCell ref="C17:C21"/>
    <mergeCell ref="H41:H44"/>
    <mergeCell ref="G38:G40"/>
    <mergeCell ref="H38:H40"/>
    <mergeCell ref="I38:I40"/>
    <mergeCell ref="B22:B29"/>
    <mergeCell ref="B30:B37"/>
    <mergeCell ref="G22:G29"/>
    <mergeCell ref="H22:H29"/>
    <mergeCell ref="I22:I29"/>
    <mergeCell ref="G30:G37"/>
    <mergeCell ref="H30:H37"/>
    <mergeCell ref="I30:I37"/>
    <mergeCell ref="B41:B44"/>
    <mergeCell ref="A2:A37"/>
    <mergeCell ref="F38:F40"/>
    <mergeCell ref="B38:B40"/>
  </mergeCells>
  <printOptions gridLines="1"/>
  <pageMargins left="0.7" right="0.7" top="0.75" bottom="0.75" header="0.3" footer="0.3"/>
  <pageSetup scale="67" fitToHeight="0" orientation="portrait" horizontalDpi="4294967293" verticalDpi="0" r:id="rId1"/>
  <headerFooter>
    <oddHeader>&amp;L&amp;F&amp;C&amp;A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tabSelected="1" workbookViewId="0">
      <pane ySplit="1" topLeftCell="A14" activePane="bottomLeft" state="frozen"/>
      <selection pane="bottomLeft" activeCell="E49" sqref="E49"/>
    </sheetView>
  </sheetViews>
  <sheetFormatPr defaultRowHeight="15" x14ac:dyDescent="0.25"/>
  <cols>
    <col min="1" max="1" width="6.7109375" style="27" customWidth="1"/>
    <col min="2" max="2" width="11.5703125" style="27" customWidth="1"/>
    <col min="3" max="3" width="6.85546875" style="27" bestFit="1" customWidth="1"/>
    <col min="4" max="4" width="14.140625" style="25" bestFit="1" customWidth="1"/>
    <col min="5" max="5" width="14.140625" style="26" bestFit="1" customWidth="1"/>
    <col min="6" max="6" width="30.7109375" style="15" customWidth="1"/>
    <col min="7" max="7" width="11.7109375" style="7" customWidth="1"/>
    <col min="8" max="8" width="18.85546875" style="9" bestFit="1" customWidth="1"/>
    <col min="9" max="9" width="18.42578125" style="9" bestFit="1" customWidth="1"/>
  </cols>
  <sheetData>
    <row r="1" spans="1:9" s="4" customFormat="1" x14ac:dyDescent="0.25">
      <c r="A1" s="22" t="s">
        <v>0</v>
      </c>
      <c r="B1" s="22" t="s">
        <v>2</v>
      </c>
      <c r="C1" s="22" t="s">
        <v>1</v>
      </c>
      <c r="D1" s="23" t="s">
        <v>7</v>
      </c>
      <c r="E1" s="24" t="s">
        <v>6</v>
      </c>
      <c r="F1" s="14" t="s">
        <v>8</v>
      </c>
      <c r="G1" s="5" t="s">
        <v>5</v>
      </c>
      <c r="H1" s="8" t="s">
        <v>3</v>
      </c>
      <c r="I1" s="8" t="s">
        <v>4</v>
      </c>
    </row>
    <row r="2" spans="1:9" x14ac:dyDescent="0.25">
      <c r="A2" s="37">
        <v>2013</v>
      </c>
      <c r="B2" s="38">
        <v>41470</v>
      </c>
      <c r="C2" s="37" t="s">
        <v>9</v>
      </c>
      <c r="D2" s="25">
        <v>34</v>
      </c>
      <c r="E2" s="26">
        <f t="shared" ref="E2:E47" si="0">D2/39.370079</f>
        <v>0.86359999430024015</v>
      </c>
      <c r="G2" s="30">
        <f>B2</f>
        <v>41470</v>
      </c>
      <c r="H2" s="28">
        <f>AVERAGE(E2:E6)</f>
        <v>0.80771999466904809</v>
      </c>
      <c r="I2" s="28">
        <f>STDEV(E2:E6)</f>
        <v>4.8857875194183241E-2</v>
      </c>
    </row>
    <row r="3" spans="1:9" x14ac:dyDescent="0.25">
      <c r="A3" s="37"/>
      <c r="B3" s="38"/>
      <c r="C3" s="37"/>
      <c r="D3" s="25">
        <v>33</v>
      </c>
      <c r="E3" s="26">
        <f t="shared" si="0"/>
        <v>0.83819999446788007</v>
      </c>
      <c r="G3" s="30"/>
      <c r="H3" s="28"/>
      <c r="I3" s="28"/>
    </row>
    <row r="4" spans="1:9" x14ac:dyDescent="0.25">
      <c r="A4" s="37"/>
      <c r="B4" s="38"/>
      <c r="C4" s="37"/>
      <c r="D4" s="25">
        <v>29</v>
      </c>
      <c r="E4" s="26">
        <f t="shared" si="0"/>
        <v>0.7365999951384401</v>
      </c>
      <c r="G4" s="30"/>
      <c r="H4" s="28"/>
      <c r="I4" s="28"/>
    </row>
    <row r="5" spans="1:9" x14ac:dyDescent="0.25">
      <c r="A5" s="37"/>
      <c r="B5" s="38"/>
      <c r="C5" s="37"/>
      <c r="D5" s="25">
        <v>31</v>
      </c>
      <c r="E5" s="26">
        <f t="shared" si="0"/>
        <v>0.78739999480316014</v>
      </c>
      <c r="G5" s="30"/>
      <c r="H5" s="28"/>
      <c r="I5" s="28"/>
    </row>
    <row r="6" spans="1:9" x14ac:dyDescent="0.25">
      <c r="A6" s="37"/>
      <c r="B6" s="38"/>
      <c r="C6" s="37"/>
      <c r="D6" s="25">
        <v>32</v>
      </c>
      <c r="E6" s="26">
        <f t="shared" si="0"/>
        <v>0.81279999463552011</v>
      </c>
      <c r="G6" s="30"/>
      <c r="H6" s="28"/>
      <c r="I6" s="28"/>
    </row>
    <row r="7" spans="1:9" x14ac:dyDescent="0.25">
      <c r="A7" s="37"/>
      <c r="B7" s="32">
        <v>41487</v>
      </c>
      <c r="C7" s="31" t="s">
        <v>9</v>
      </c>
      <c r="D7" s="11">
        <v>31</v>
      </c>
      <c r="E7" s="12">
        <f t="shared" si="0"/>
        <v>0.78739999480316014</v>
      </c>
      <c r="G7" s="30">
        <f>B7</f>
        <v>41487</v>
      </c>
      <c r="H7" s="28">
        <f>AVERAGE(E7:E14)</f>
        <v>0.81597499461456513</v>
      </c>
      <c r="I7" s="28">
        <f>STDEV(E7:E14)</f>
        <v>2.8600187123312679E-2</v>
      </c>
    </row>
    <row r="8" spans="1:9" x14ac:dyDescent="0.25">
      <c r="A8" s="37"/>
      <c r="B8" s="32"/>
      <c r="C8" s="31"/>
      <c r="D8" s="11">
        <v>33</v>
      </c>
      <c r="E8" s="12">
        <f t="shared" si="0"/>
        <v>0.83819999446788007</v>
      </c>
      <c r="G8" s="29"/>
      <c r="H8" s="28"/>
      <c r="I8" s="28"/>
    </row>
    <row r="9" spans="1:9" x14ac:dyDescent="0.25">
      <c r="A9" s="37"/>
      <c r="B9" s="32"/>
      <c r="C9" s="31"/>
      <c r="D9" s="11">
        <v>31</v>
      </c>
      <c r="E9" s="12">
        <f t="shared" si="0"/>
        <v>0.78739999480316014</v>
      </c>
      <c r="G9" s="29"/>
      <c r="H9" s="28"/>
      <c r="I9" s="28"/>
    </row>
    <row r="10" spans="1:9" x14ac:dyDescent="0.25">
      <c r="A10" s="37"/>
      <c r="B10" s="32"/>
      <c r="C10" s="31"/>
      <c r="D10" s="11">
        <v>32</v>
      </c>
      <c r="E10" s="12">
        <f t="shared" si="0"/>
        <v>0.81279999463552011</v>
      </c>
      <c r="G10" s="29"/>
      <c r="H10" s="28"/>
      <c r="I10" s="28"/>
    </row>
    <row r="11" spans="1:9" x14ac:dyDescent="0.25">
      <c r="A11" s="37"/>
      <c r="B11" s="32"/>
      <c r="C11" s="31"/>
      <c r="D11" s="11">
        <v>33</v>
      </c>
      <c r="E11" s="12">
        <f t="shared" si="0"/>
        <v>0.83819999446788007</v>
      </c>
      <c r="G11" s="29"/>
      <c r="H11" s="28"/>
      <c r="I11" s="28"/>
    </row>
    <row r="12" spans="1:9" x14ac:dyDescent="0.25">
      <c r="A12" s="37"/>
      <c r="B12" s="32"/>
      <c r="C12" s="31"/>
      <c r="D12" s="11">
        <v>34</v>
      </c>
      <c r="E12" s="12">
        <f t="shared" si="0"/>
        <v>0.86359999430024015</v>
      </c>
      <c r="G12" s="29"/>
      <c r="H12" s="28"/>
      <c r="I12" s="28"/>
    </row>
    <row r="13" spans="1:9" x14ac:dyDescent="0.25">
      <c r="A13" s="37"/>
      <c r="B13" s="32"/>
      <c r="C13" s="31"/>
      <c r="D13" s="11">
        <v>31</v>
      </c>
      <c r="E13" s="12">
        <f t="shared" si="0"/>
        <v>0.78739999480316014</v>
      </c>
      <c r="G13" s="29"/>
      <c r="H13" s="28"/>
      <c r="I13" s="28"/>
    </row>
    <row r="14" spans="1:9" x14ac:dyDescent="0.25">
      <c r="A14" s="37"/>
      <c r="B14" s="32"/>
      <c r="C14" s="31"/>
      <c r="D14" s="11">
        <v>32</v>
      </c>
      <c r="E14" s="12">
        <f t="shared" si="0"/>
        <v>0.81279999463552011</v>
      </c>
      <c r="G14" s="29"/>
      <c r="H14" s="28"/>
      <c r="I14" s="28"/>
    </row>
    <row r="15" spans="1:9" x14ac:dyDescent="0.25">
      <c r="A15" s="37"/>
      <c r="B15" s="38">
        <v>41492</v>
      </c>
      <c r="C15" s="37" t="s">
        <v>9</v>
      </c>
      <c r="D15" s="25">
        <v>34</v>
      </c>
      <c r="E15" s="26">
        <f t="shared" si="0"/>
        <v>0.86359999430024015</v>
      </c>
      <c r="G15" s="30">
        <f>B15</f>
        <v>41492</v>
      </c>
      <c r="H15" s="28">
        <f>AVERAGE(E15:E18)</f>
        <v>0.83819999446788018</v>
      </c>
      <c r="I15" s="28">
        <f>STDEV(E15:E18)</f>
        <v>5.487027088437612E-2</v>
      </c>
    </row>
    <row r="16" spans="1:9" x14ac:dyDescent="0.25">
      <c r="A16" s="37"/>
      <c r="B16" s="38"/>
      <c r="C16" s="37"/>
      <c r="D16" s="25">
        <v>30</v>
      </c>
      <c r="E16" s="26">
        <f t="shared" si="0"/>
        <v>0.76199999497080007</v>
      </c>
      <c r="G16" s="30"/>
      <c r="H16" s="28"/>
      <c r="I16" s="28"/>
    </row>
    <row r="17" spans="1:9" x14ac:dyDescent="0.25">
      <c r="A17" s="37"/>
      <c r="B17" s="38"/>
      <c r="C17" s="37"/>
      <c r="D17" s="25">
        <v>33</v>
      </c>
      <c r="E17" s="26">
        <f t="shared" si="0"/>
        <v>0.83819999446788007</v>
      </c>
      <c r="G17" s="29"/>
      <c r="H17" s="28"/>
      <c r="I17" s="28"/>
    </row>
    <row r="18" spans="1:9" x14ac:dyDescent="0.25">
      <c r="A18" s="37"/>
      <c r="B18" s="38"/>
      <c r="C18" s="37"/>
      <c r="D18" s="25">
        <v>35</v>
      </c>
      <c r="E18" s="26">
        <f t="shared" si="0"/>
        <v>0.88899999413260011</v>
      </c>
      <c r="G18" s="29"/>
      <c r="H18" s="28"/>
      <c r="I18" s="28"/>
    </row>
    <row r="19" spans="1:9" x14ac:dyDescent="0.25">
      <c r="A19" s="31">
        <v>2014</v>
      </c>
      <c r="B19" s="32">
        <v>41813</v>
      </c>
      <c r="C19" s="17">
        <v>1</v>
      </c>
      <c r="D19" s="11">
        <v>12.5</v>
      </c>
      <c r="E19" s="12">
        <f t="shared" si="0"/>
        <v>0.31749999790450006</v>
      </c>
      <c r="G19" s="30">
        <f>B19</f>
        <v>41813</v>
      </c>
      <c r="H19" s="28">
        <f>AVERAGE(E19:E25)</f>
        <v>0.24855714121666578</v>
      </c>
      <c r="I19" s="28">
        <f>STDEV(E19:E25)</f>
        <v>5.0724348096810923E-2</v>
      </c>
    </row>
    <row r="20" spans="1:9" x14ac:dyDescent="0.25">
      <c r="A20" s="31"/>
      <c r="B20" s="32"/>
      <c r="C20" s="17">
        <v>2</v>
      </c>
      <c r="D20" s="11">
        <v>10</v>
      </c>
      <c r="E20" s="12">
        <f t="shared" si="0"/>
        <v>0.25399999832360004</v>
      </c>
      <c r="G20" s="29"/>
      <c r="H20" s="28"/>
      <c r="I20" s="28"/>
    </row>
    <row r="21" spans="1:9" x14ac:dyDescent="0.25">
      <c r="A21" s="31"/>
      <c r="B21" s="32"/>
      <c r="C21" s="17">
        <v>3</v>
      </c>
      <c r="D21" s="11">
        <v>10</v>
      </c>
      <c r="E21" s="12">
        <f t="shared" si="0"/>
        <v>0.25399999832360004</v>
      </c>
      <c r="G21" s="29"/>
      <c r="H21" s="28"/>
      <c r="I21" s="28"/>
    </row>
    <row r="22" spans="1:9" x14ac:dyDescent="0.25">
      <c r="A22" s="31"/>
      <c r="B22" s="32"/>
      <c r="C22" s="17">
        <v>4</v>
      </c>
      <c r="D22" s="11">
        <v>6</v>
      </c>
      <c r="E22" s="12">
        <f t="shared" si="0"/>
        <v>0.15239999899416001</v>
      </c>
      <c r="G22" s="29"/>
      <c r="H22" s="28"/>
      <c r="I22" s="28"/>
    </row>
    <row r="23" spans="1:9" x14ac:dyDescent="0.25">
      <c r="A23" s="31"/>
      <c r="B23" s="32"/>
      <c r="C23" s="17" t="s">
        <v>18</v>
      </c>
      <c r="D23" s="11">
        <v>11</v>
      </c>
      <c r="E23" s="12">
        <f t="shared" si="0"/>
        <v>0.27939999815596006</v>
      </c>
      <c r="G23" s="29"/>
      <c r="H23" s="28"/>
      <c r="I23" s="28"/>
    </row>
    <row r="24" spans="1:9" x14ac:dyDescent="0.25">
      <c r="A24" s="31"/>
      <c r="B24" s="32"/>
      <c r="C24" s="17" t="s">
        <v>19</v>
      </c>
      <c r="D24" s="11">
        <v>9</v>
      </c>
      <c r="E24" s="12">
        <f t="shared" si="0"/>
        <v>0.22859999849124002</v>
      </c>
      <c r="G24" s="29"/>
      <c r="H24" s="28"/>
      <c r="I24" s="28"/>
    </row>
    <row r="25" spans="1:9" x14ac:dyDescent="0.25">
      <c r="A25" s="31"/>
      <c r="B25" s="32"/>
      <c r="C25" s="17" t="s">
        <v>20</v>
      </c>
      <c r="D25" s="11">
        <v>10</v>
      </c>
      <c r="E25" s="12">
        <f t="shared" si="0"/>
        <v>0.25399999832360004</v>
      </c>
      <c r="G25" s="29"/>
      <c r="H25" s="28"/>
      <c r="I25" s="28"/>
    </row>
    <row r="26" spans="1:9" x14ac:dyDescent="0.25">
      <c r="A26" s="31"/>
      <c r="B26" s="38">
        <v>41828</v>
      </c>
      <c r="C26" s="27">
        <v>1</v>
      </c>
      <c r="D26" s="25">
        <v>21</v>
      </c>
      <c r="E26" s="26">
        <f t="shared" si="0"/>
        <v>0.53339999647956005</v>
      </c>
      <c r="G26" s="30">
        <f>B26</f>
        <v>41828</v>
      </c>
      <c r="H26" s="28">
        <f>AVERAGE(E26:E32)</f>
        <v>0.36648571186690859</v>
      </c>
      <c r="I26" s="28">
        <f>STDEV(E26:E32)</f>
        <v>0.1096004772039923</v>
      </c>
    </row>
    <row r="27" spans="1:9" x14ac:dyDescent="0.25">
      <c r="A27" s="31"/>
      <c r="B27" s="38"/>
      <c r="C27" s="27">
        <v>2</v>
      </c>
      <c r="D27" s="25">
        <v>19</v>
      </c>
      <c r="E27" s="26">
        <f t="shared" si="0"/>
        <v>0.48259999681484006</v>
      </c>
      <c r="G27" s="29"/>
      <c r="H27" s="28"/>
      <c r="I27" s="28"/>
    </row>
    <row r="28" spans="1:9" x14ac:dyDescent="0.25">
      <c r="A28" s="31"/>
      <c r="B28" s="38"/>
      <c r="C28" s="27">
        <v>3</v>
      </c>
      <c r="D28" s="25">
        <v>15</v>
      </c>
      <c r="E28" s="26">
        <f t="shared" si="0"/>
        <v>0.38099999748540003</v>
      </c>
      <c r="G28" s="29"/>
      <c r="H28" s="28"/>
      <c r="I28" s="28"/>
    </row>
    <row r="29" spans="1:9" x14ac:dyDescent="0.25">
      <c r="A29" s="31"/>
      <c r="B29" s="38"/>
      <c r="C29" s="27">
        <v>4</v>
      </c>
      <c r="D29" s="25">
        <v>11</v>
      </c>
      <c r="E29" s="26">
        <f t="shared" si="0"/>
        <v>0.27939999815596006</v>
      </c>
      <c r="G29" s="29"/>
      <c r="H29" s="28"/>
      <c r="I29" s="28"/>
    </row>
    <row r="30" spans="1:9" x14ac:dyDescent="0.25">
      <c r="A30" s="31"/>
      <c r="B30" s="38"/>
      <c r="C30" s="27" t="s">
        <v>18</v>
      </c>
      <c r="D30" s="25">
        <v>14</v>
      </c>
      <c r="E30" s="26">
        <f t="shared" si="0"/>
        <v>0.35559999765304007</v>
      </c>
      <c r="G30" s="29"/>
      <c r="H30" s="28"/>
      <c r="I30" s="28"/>
    </row>
    <row r="31" spans="1:9" x14ac:dyDescent="0.25">
      <c r="A31" s="31"/>
      <c r="B31" s="38"/>
      <c r="C31" s="27" t="s">
        <v>19</v>
      </c>
      <c r="D31" s="25">
        <v>9</v>
      </c>
      <c r="E31" s="26">
        <f t="shared" si="0"/>
        <v>0.22859999849124002</v>
      </c>
      <c r="G31" s="29"/>
      <c r="H31" s="28"/>
      <c r="I31" s="28"/>
    </row>
    <row r="32" spans="1:9" x14ac:dyDescent="0.25">
      <c r="A32" s="31"/>
      <c r="B32" s="38"/>
      <c r="C32" s="27" t="s">
        <v>20</v>
      </c>
      <c r="D32" s="25">
        <v>12</v>
      </c>
      <c r="E32" s="26">
        <f t="shared" si="0"/>
        <v>0.30479999798832003</v>
      </c>
      <c r="G32" s="29"/>
      <c r="H32" s="28"/>
      <c r="I32" s="28"/>
    </row>
    <row r="33" spans="1:9" x14ac:dyDescent="0.25">
      <c r="A33" s="31"/>
      <c r="B33" s="32">
        <v>41844</v>
      </c>
      <c r="C33" s="17">
        <v>1</v>
      </c>
      <c r="D33" s="11">
        <v>26</v>
      </c>
      <c r="E33" s="12">
        <f t="shared" si="0"/>
        <v>0.66039999564136009</v>
      </c>
      <c r="G33" s="30">
        <f>B33</f>
        <v>41844</v>
      </c>
      <c r="H33" s="28">
        <f>AVERAGE(E33:E39)</f>
        <v>0.41184285442469432</v>
      </c>
      <c r="I33" s="28">
        <f>STDEV(E33:E39)</f>
        <v>0.13909392247121191</v>
      </c>
    </row>
    <row r="34" spans="1:9" x14ac:dyDescent="0.25">
      <c r="A34" s="31"/>
      <c r="B34" s="32"/>
      <c r="C34" s="17">
        <v>2</v>
      </c>
      <c r="D34" s="11">
        <v>19</v>
      </c>
      <c r="E34" s="12">
        <f t="shared" si="0"/>
        <v>0.48259999681484006</v>
      </c>
      <c r="G34" s="29"/>
      <c r="H34" s="28"/>
      <c r="I34" s="28"/>
    </row>
    <row r="35" spans="1:9" x14ac:dyDescent="0.25">
      <c r="A35" s="31"/>
      <c r="B35" s="32"/>
      <c r="C35" s="17">
        <v>3</v>
      </c>
      <c r="D35" s="11">
        <v>16</v>
      </c>
      <c r="E35" s="12">
        <f t="shared" si="0"/>
        <v>0.40639999731776005</v>
      </c>
      <c r="G35" s="29"/>
      <c r="H35" s="28"/>
      <c r="I35" s="28"/>
    </row>
    <row r="36" spans="1:9" x14ac:dyDescent="0.25">
      <c r="A36" s="31"/>
      <c r="B36" s="32"/>
      <c r="C36" s="17">
        <v>4</v>
      </c>
      <c r="D36" s="11">
        <v>9.5</v>
      </c>
      <c r="E36" s="12">
        <f t="shared" si="0"/>
        <v>0.24129999840742003</v>
      </c>
      <c r="G36" s="29"/>
      <c r="H36" s="28"/>
      <c r="I36" s="28"/>
    </row>
    <row r="37" spans="1:9" x14ac:dyDescent="0.25">
      <c r="A37" s="31"/>
      <c r="B37" s="32"/>
      <c r="C37" s="17" t="s">
        <v>18</v>
      </c>
      <c r="D37" s="11">
        <v>18</v>
      </c>
      <c r="E37" s="12">
        <f t="shared" si="0"/>
        <v>0.45719999698248004</v>
      </c>
      <c r="G37" s="29"/>
      <c r="H37" s="28"/>
      <c r="I37" s="28"/>
    </row>
    <row r="38" spans="1:9" x14ac:dyDescent="0.25">
      <c r="A38" s="31"/>
      <c r="B38" s="32"/>
      <c r="C38" s="17" t="s">
        <v>19</v>
      </c>
      <c r="D38" s="11">
        <v>12</v>
      </c>
      <c r="E38" s="12">
        <f t="shared" si="0"/>
        <v>0.30479999798832003</v>
      </c>
      <c r="G38" s="29"/>
      <c r="H38" s="28"/>
      <c r="I38" s="28"/>
    </row>
    <row r="39" spans="1:9" x14ac:dyDescent="0.25">
      <c r="A39" s="31"/>
      <c r="B39" s="32"/>
      <c r="C39" s="17" t="s">
        <v>20</v>
      </c>
      <c r="D39" s="11">
        <v>13</v>
      </c>
      <c r="E39" s="12">
        <f t="shared" si="0"/>
        <v>0.33019999782068005</v>
      </c>
      <c r="G39" s="29"/>
      <c r="H39" s="28"/>
      <c r="I39" s="28"/>
    </row>
    <row r="40" spans="1:9" x14ac:dyDescent="0.25">
      <c r="A40" s="37">
        <v>2015</v>
      </c>
      <c r="B40" s="38">
        <v>42191</v>
      </c>
      <c r="C40" s="27">
        <v>1</v>
      </c>
      <c r="D40" s="25">
        <v>36</v>
      </c>
      <c r="E40" s="26">
        <f t="shared" si="0"/>
        <v>0.91439999396496008</v>
      </c>
      <c r="G40" s="30">
        <f>B40</f>
        <v>42191</v>
      </c>
      <c r="H40" s="28">
        <f>AVERAGE(E40:E43)</f>
        <v>0.9461499937554102</v>
      </c>
      <c r="I40" s="28">
        <f>STDEV(E40:E43)</f>
        <v>4.8081423677104954E-2</v>
      </c>
    </row>
    <row r="41" spans="1:9" x14ac:dyDescent="0.25">
      <c r="A41" s="37"/>
      <c r="B41" s="38"/>
      <c r="C41" s="27">
        <v>2</v>
      </c>
      <c r="D41" s="25">
        <v>36</v>
      </c>
      <c r="E41" s="26">
        <f t="shared" si="0"/>
        <v>0.91439999396496008</v>
      </c>
      <c r="G41" s="30"/>
      <c r="H41" s="28"/>
      <c r="I41" s="28"/>
    </row>
    <row r="42" spans="1:9" x14ac:dyDescent="0.25">
      <c r="A42" s="37"/>
      <c r="B42" s="38"/>
      <c r="C42" s="27">
        <v>3</v>
      </c>
      <c r="D42" s="25">
        <v>40</v>
      </c>
      <c r="E42" s="26">
        <f t="shared" si="0"/>
        <v>1.0159999932944002</v>
      </c>
      <c r="G42" s="29"/>
      <c r="H42" s="28"/>
      <c r="I42" s="28"/>
    </row>
    <row r="43" spans="1:9" x14ac:dyDescent="0.25">
      <c r="A43" s="37"/>
      <c r="B43" s="38"/>
      <c r="C43" s="27">
        <v>4</v>
      </c>
      <c r="D43" s="25">
        <v>37</v>
      </c>
      <c r="E43" s="26">
        <f t="shared" si="0"/>
        <v>0.93979999379732015</v>
      </c>
      <c r="G43" s="29"/>
      <c r="H43" s="28"/>
      <c r="I43" s="28"/>
    </row>
    <row r="44" spans="1:9" x14ac:dyDescent="0.25">
      <c r="A44" s="37"/>
      <c r="B44" s="32">
        <v>42205</v>
      </c>
      <c r="C44" s="17">
        <v>1</v>
      </c>
      <c r="D44" s="11">
        <v>36</v>
      </c>
      <c r="E44" s="12">
        <f t="shared" si="0"/>
        <v>0.91439999396496008</v>
      </c>
      <c r="G44" s="30">
        <f>B44</f>
        <v>42205</v>
      </c>
      <c r="H44" s="28">
        <f>AVERAGE(E44:E47)</f>
        <v>0.95884999367159018</v>
      </c>
      <c r="I44" s="28">
        <f>STDEV(E44:E47)</f>
        <v>0.11047296730680418</v>
      </c>
    </row>
    <row r="45" spans="1:9" x14ac:dyDescent="0.25">
      <c r="A45" s="37"/>
      <c r="B45" s="32"/>
      <c r="C45" s="17">
        <v>2</v>
      </c>
      <c r="D45" s="11">
        <v>44</v>
      </c>
      <c r="E45" s="12">
        <f t="shared" si="0"/>
        <v>1.1175999926238402</v>
      </c>
      <c r="G45" s="30"/>
      <c r="H45" s="28"/>
      <c r="I45" s="28"/>
    </row>
    <row r="46" spans="1:9" x14ac:dyDescent="0.25">
      <c r="A46" s="37"/>
      <c r="B46" s="32"/>
      <c r="C46" s="17">
        <v>3</v>
      </c>
      <c r="D46" s="11">
        <v>37</v>
      </c>
      <c r="E46" s="12">
        <f t="shared" si="0"/>
        <v>0.93979999379732015</v>
      </c>
      <c r="G46" s="29"/>
      <c r="H46" s="28"/>
      <c r="I46" s="28"/>
    </row>
    <row r="47" spans="1:9" x14ac:dyDescent="0.25">
      <c r="A47" s="37"/>
      <c r="B47" s="32"/>
      <c r="C47" s="17">
        <v>4</v>
      </c>
      <c r="D47" s="11">
        <v>34</v>
      </c>
      <c r="E47" s="12">
        <f t="shared" si="0"/>
        <v>0.86359999430024015</v>
      </c>
      <c r="G47" s="29"/>
      <c r="H47" s="28"/>
      <c r="I47" s="28"/>
    </row>
  </sheetData>
  <mergeCells count="38">
    <mergeCell ref="B2:B6"/>
    <mergeCell ref="B7:B14"/>
    <mergeCell ref="C7:C14"/>
    <mergeCell ref="G7:G14"/>
    <mergeCell ref="H7:H14"/>
    <mergeCell ref="I7:I14"/>
    <mergeCell ref="H19:H25"/>
    <mergeCell ref="I19:I25"/>
    <mergeCell ref="C2:C6"/>
    <mergeCell ref="G2:G6"/>
    <mergeCell ref="H2:H6"/>
    <mergeCell ref="I2:I6"/>
    <mergeCell ref="A19:A39"/>
    <mergeCell ref="G40:G43"/>
    <mergeCell ref="H40:H43"/>
    <mergeCell ref="I40:I43"/>
    <mergeCell ref="A2:A18"/>
    <mergeCell ref="C15:C18"/>
    <mergeCell ref="B26:B32"/>
    <mergeCell ref="B33:B39"/>
    <mergeCell ref="G26:G32"/>
    <mergeCell ref="H26:H32"/>
    <mergeCell ref="B15:B18"/>
    <mergeCell ref="G15:G18"/>
    <mergeCell ref="H15:H18"/>
    <mergeCell ref="I15:I18"/>
    <mergeCell ref="B19:B25"/>
    <mergeCell ref="G19:G25"/>
    <mergeCell ref="I26:I32"/>
    <mergeCell ref="G33:G39"/>
    <mergeCell ref="H33:H39"/>
    <mergeCell ref="I33:I39"/>
    <mergeCell ref="B40:B43"/>
    <mergeCell ref="G44:G47"/>
    <mergeCell ref="H44:H47"/>
    <mergeCell ref="I44:I47"/>
    <mergeCell ref="B44:B47"/>
    <mergeCell ref="A40:A47"/>
  </mergeCells>
  <printOptions gridLines="1"/>
  <pageMargins left="0.7" right="0.7" top="0.75" bottom="0.75" header="0.3" footer="0.3"/>
  <pageSetup scale="67" fitToHeight="0" orientation="portrait" horizontalDpi="4294967293" verticalDpi="0" r:id="rId1"/>
  <headerFooter>
    <oddHeader>&amp;L&amp;F&amp;C&amp;A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CFCT</vt:lpstr>
      <vt:lpstr>CFNT</vt:lpstr>
      <vt:lpstr>LIND</vt:lpstr>
      <vt:lpstr>MMTN</vt:lpstr>
      <vt:lpstr>CFCT!Print_Titles</vt:lpstr>
      <vt:lpstr>CFNT!Print_Titles</vt:lpstr>
      <vt:lpstr>LIND!Print_Titles</vt:lpstr>
      <vt:lpstr>MMTN!Print_Titles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2015-09-16T21:51:04Z</dcterms:modified>
</cp:coreProperties>
</file>